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7695"/>
  </bookViews>
  <sheets>
    <sheet name="FBM" sheetId="1" r:id="rId1"/>
  </sheets>
  <definedNames>
    <definedName name="_xlnm.Print_Area" localSheetId="0">FBM!$A$1:$CO$1233</definedName>
  </definedNames>
  <calcPr calcId="145621"/>
</workbook>
</file>

<file path=xl/calcChain.xml><?xml version="1.0" encoding="utf-8"?>
<calcChain xmlns="http://schemas.openxmlformats.org/spreadsheetml/2006/main">
  <c r="CI447" i="1" l="1"/>
  <c r="CC447" i="1"/>
  <c r="BQ447" i="1"/>
  <c r="BK447" i="1"/>
  <c r="AY447" i="1"/>
  <c r="AS447" i="1"/>
  <c r="BE446" i="1"/>
  <c r="U446" i="1" s="1"/>
  <c r="AG446" i="1"/>
  <c r="AA446" i="1"/>
  <c r="BW445" i="1"/>
  <c r="BE445" i="1"/>
  <c r="U445" i="1" s="1"/>
  <c r="AM445" i="1"/>
  <c r="AG445" i="1"/>
  <c r="AA445" i="1"/>
  <c r="BW444" i="1"/>
  <c r="BE444" i="1"/>
  <c r="AM444" i="1"/>
  <c r="AG444" i="1"/>
  <c r="AA444" i="1"/>
  <c r="BW443" i="1"/>
  <c r="BE443" i="1"/>
  <c r="AM443" i="1"/>
  <c r="U443" i="1" s="1"/>
  <c r="AG443" i="1"/>
  <c r="AA443" i="1"/>
  <c r="BW442" i="1"/>
  <c r="BE442" i="1"/>
  <c r="AM442" i="1"/>
  <c r="AG442" i="1"/>
  <c r="AA442" i="1"/>
  <c r="U442" i="1"/>
  <c r="BW441" i="1"/>
  <c r="BE441" i="1"/>
  <c r="AM441" i="1"/>
  <c r="AG441" i="1"/>
  <c r="AA441" i="1"/>
  <c r="BW440" i="1"/>
  <c r="BE440" i="1"/>
  <c r="AM440" i="1"/>
  <c r="U440" i="1" s="1"/>
  <c r="AG440" i="1"/>
  <c r="AA440" i="1"/>
  <c r="BW439" i="1"/>
  <c r="BE439" i="1"/>
  <c r="AM439" i="1"/>
  <c r="U439" i="1" s="1"/>
  <c r="AG439" i="1"/>
  <c r="AA439" i="1"/>
  <c r="BW438" i="1"/>
  <c r="BE438" i="1"/>
  <c r="U438" i="1" s="1"/>
  <c r="AM438" i="1"/>
  <c r="AG438" i="1"/>
  <c r="AA438" i="1"/>
  <c r="BW437" i="1"/>
  <c r="BE437" i="1"/>
  <c r="AM437" i="1"/>
  <c r="AG437" i="1"/>
  <c r="AA437" i="1"/>
  <c r="BW436" i="1"/>
  <c r="BE436" i="1"/>
  <c r="AM436" i="1"/>
  <c r="U436" i="1" s="1"/>
  <c r="AG436" i="1"/>
  <c r="AA436" i="1"/>
  <c r="BW435" i="1"/>
  <c r="BE435" i="1"/>
  <c r="AM435" i="1"/>
  <c r="AG435" i="1"/>
  <c r="AA435" i="1"/>
  <c r="BW434" i="1"/>
  <c r="BE434" i="1"/>
  <c r="AM434" i="1"/>
  <c r="U434" i="1" s="1"/>
  <c r="AG434" i="1"/>
  <c r="AA434" i="1"/>
  <c r="BW433" i="1"/>
  <c r="BE433" i="1"/>
  <c r="AM433" i="1"/>
  <c r="U433" i="1" s="1"/>
  <c r="AG433" i="1"/>
  <c r="AA433" i="1"/>
  <c r="BW432" i="1"/>
  <c r="BE432" i="1"/>
  <c r="AM432" i="1"/>
  <c r="AG432" i="1"/>
  <c r="AA432" i="1"/>
  <c r="BW431" i="1"/>
  <c r="BE431" i="1"/>
  <c r="AM431" i="1"/>
  <c r="U431" i="1" s="1"/>
  <c r="AG431" i="1"/>
  <c r="AA431" i="1"/>
  <c r="BW430" i="1"/>
  <c r="BE430" i="1"/>
  <c r="AM430" i="1"/>
  <c r="AG430" i="1"/>
  <c r="AA430" i="1"/>
  <c r="U430" i="1"/>
  <c r="BW429" i="1"/>
  <c r="BE429" i="1"/>
  <c r="BE447" i="1" s="1"/>
  <c r="AM429" i="1"/>
  <c r="AG429" i="1"/>
  <c r="AA429" i="1"/>
  <c r="BW447" i="1" l="1"/>
  <c r="U437" i="1"/>
  <c r="AA447" i="1"/>
  <c r="AG447" i="1"/>
  <c r="U444" i="1"/>
  <c r="U429" i="1"/>
  <c r="U447" i="1" s="1"/>
  <c r="AM447" i="1"/>
  <c r="U435" i="1"/>
  <c r="U441" i="1"/>
  <c r="U432" i="1"/>
  <c r="BT541" i="1"/>
  <c r="CG537" i="1" s="1"/>
  <c r="AR554" i="1"/>
  <c r="AO554" i="1"/>
  <c r="AK554" i="1"/>
  <c r="AG554" i="1"/>
  <c r="AM541" i="1"/>
  <c r="AM540" i="1"/>
  <c r="AM539" i="1"/>
  <c r="AM538" i="1"/>
  <c r="AL530" i="1"/>
  <c r="AC530" i="1"/>
  <c r="T530" i="1"/>
  <c r="K530" i="1"/>
  <c r="CG540" i="1" l="1"/>
  <c r="CG539" i="1"/>
  <c r="CG538" i="1"/>
  <c r="CB1118" i="1"/>
  <c r="CE861" i="1" l="1"/>
  <c r="BW861" i="1"/>
  <c r="BO861" i="1"/>
  <c r="CF730" i="1" l="1"/>
  <c r="CB730" i="1"/>
  <c r="BX730" i="1"/>
  <c r="BT672" i="1"/>
  <c r="BX672" i="1"/>
  <c r="EJ617" i="1"/>
  <c r="EJ616" i="1"/>
  <c r="EI617" i="1"/>
  <c r="EI616" i="1"/>
  <c r="AA620" i="1"/>
  <c r="EI467" i="1" l="1"/>
  <c r="EI468" i="1"/>
  <c r="EI469" i="1"/>
  <c r="EI470" i="1"/>
  <c r="EI471" i="1"/>
  <c r="EI472" i="1"/>
  <c r="EI473" i="1"/>
  <c r="EI466" i="1"/>
  <c r="CL455" i="1"/>
  <c r="CL456" i="1"/>
  <c r="CL457" i="1"/>
  <c r="CB455" i="1"/>
  <c r="CB456" i="1"/>
  <c r="CB457" i="1"/>
  <c r="BS455" i="1"/>
  <c r="BS456" i="1"/>
  <c r="BS457" i="1"/>
  <c r="CB454" i="1"/>
  <c r="BS454" i="1"/>
  <c r="CL454" i="1"/>
  <c r="AP324" i="1" l="1"/>
  <c r="AB324" i="1"/>
  <c r="N324" i="1"/>
  <c r="AW250" i="1" l="1"/>
  <c r="BT250" i="1"/>
  <c r="EO590" i="1" l="1"/>
  <c r="EN590" i="1"/>
  <c r="EM590" i="1"/>
  <c r="EL590" i="1"/>
  <c r="EK590" i="1"/>
  <c r="EJ590" i="1"/>
  <c r="EI590" i="1"/>
  <c r="EO575" i="1" l="1"/>
  <c r="EN575" i="1"/>
  <c r="EM575" i="1"/>
  <c r="EO574" i="1"/>
  <c r="EN574" i="1"/>
  <c r="EM574" i="1"/>
  <c r="EL575" i="1"/>
  <c r="EK575" i="1"/>
  <c r="EJ575" i="1"/>
  <c r="EI574" i="1"/>
  <c r="EI575" i="1"/>
  <c r="AK620" i="1" l="1"/>
  <c r="EH467" i="1" l="1"/>
  <c r="EH468" i="1"/>
  <c r="EH469" i="1"/>
  <c r="EH470" i="1"/>
  <c r="EH471" i="1"/>
  <c r="EH472" i="1"/>
  <c r="EH473" i="1"/>
  <c r="EH466" i="1"/>
  <c r="EQ1208" i="1" l="1"/>
  <c r="EQ1209" i="1"/>
  <c r="EQ1210" i="1"/>
  <c r="EQ1207" i="1"/>
  <c r="EN1208" i="1"/>
  <c r="EN1209" i="1"/>
  <c r="EN1210" i="1"/>
  <c r="EN1207" i="1"/>
  <c r="EO1002" i="1" l="1"/>
  <c r="EO1000" i="1"/>
  <c r="EO1001" i="1"/>
  <c r="EN983" i="1"/>
  <c r="EN984" i="1"/>
  <c r="EN982" i="1"/>
  <c r="EO1003" i="1" l="1"/>
  <c r="EN1001" i="1" l="1"/>
  <c r="EN1002" i="1"/>
  <c r="EN1000" i="1"/>
  <c r="CB769" i="1"/>
  <c r="BM769" i="1"/>
  <c r="EN748" i="1" l="1"/>
  <c r="EN747" i="1"/>
  <c r="EN746" i="1"/>
  <c r="EN745" i="1"/>
  <c r="EN744" i="1"/>
  <c r="EN743" i="1"/>
  <c r="CJ730" i="1" l="1"/>
  <c r="BT730" i="1"/>
  <c r="BP730" i="1"/>
  <c r="CK672" i="1"/>
  <c r="EK645" i="1" s="1"/>
  <c r="CG672" i="1"/>
  <c r="EJ645" i="1" s="1"/>
  <c r="CD672" i="1"/>
  <c r="EK640" i="1" s="1"/>
  <c r="CA672" i="1"/>
  <c r="EJ640" i="1" s="1"/>
  <c r="EI640" i="1"/>
  <c r="EH640" i="1"/>
  <c r="EI645" i="1"/>
  <c r="BL672" i="1"/>
  <c r="EH645" i="1" s="1"/>
  <c r="BV517" i="1"/>
  <c r="EI413" i="1"/>
  <c r="EI412" i="1"/>
  <c r="EI411" i="1"/>
  <c r="CD402" i="1"/>
  <c r="AM395" i="1"/>
  <c r="EP394" i="1" s="1"/>
  <c r="AE395" i="1"/>
  <c r="EO394" i="1" s="1"/>
  <c r="W395" i="1"/>
  <c r="EN394" i="1" s="1"/>
  <c r="AM394" i="1"/>
  <c r="EP393" i="1" s="1"/>
  <c r="AE394" i="1"/>
  <c r="EO393" i="1" s="1"/>
  <c r="W394" i="1"/>
  <c r="EN393" i="1" s="1"/>
  <c r="AM393" i="1"/>
  <c r="EP392" i="1" s="1"/>
  <c r="AE393" i="1"/>
  <c r="EO392" i="1" s="1"/>
  <c r="W393" i="1"/>
  <c r="EN392" i="1" s="1"/>
  <c r="AM392" i="1"/>
  <c r="EP391" i="1" s="1"/>
  <c r="AE392" i="1"/>
  <c r="EO391" i="1" s="1"/>
  <c r="W392" i="1"/>
  <c r="EN391" i="1" s="1"/>
  <c r="AM391" i="1"/>
  <c r="EP390" i="1" s="1"/>
  <c r="AE391" i="1"/>
  <c r="EO390" i="1" s="1"/>
  <c r="W391" i="1"/>
  <c r="EN390" i="1" s="1"/>
  <c r="AM390" i="1"/>
  <c r="EP389" i="1" s="1"/>
  <c r="AE390" i="1"/>
  <c r="EO389" i="1" s="1"/>
  <c r="W390" i="1"/>
  <c r="EN389" i="1" s="1"/>
  <c r="AM389" i="1"/>
  <c r="EP388" i="1" s="1"/>
  <c r="AE389" i="1"/>
  <c r="EO388" i="1" s="1"/>
  <c r="W389" i="1"/>
  <c r="EN388" i="1" s="1"/>
  <c r="AM388" i="1"/>
  <c r="EP387" i="1" s="1"/>
  <c r="AE388" i="1"/>
  <c r="EO387" i="1" s="1"/>
  <c r="W388" i="1"/>
  <c r="EN387" i="1" s="1"/>
  <c r="AM387" i="1"/>
  <c r="EP386" i="1" s="1"/>
  <c r="AE387" i="1"/>
  <c r="EO386" i="1" s="1"/>
  <c r="W387" i="1"/>
  <c r="EN386" i="1" s="1"/>
  <c r="BL380" i="1"/>
  <c r="CF379" i="1" s="1"/>
  <c r="EJ364" i="1"/>
  <c r="EI364" i="1"/>
  <c r="EH364" i="1"/>
  <c r="EJ363" i="1"/>
  <c r="EI363" i="1"/>
  <c r="EH363" i="1"/>
  <c r="EJ362" i="1"/>
  <c r="EI362" i="1"/>
  <c r="EH362" i="1"/>
  <c r="EJ361" i="1"/>
  <c r="EI361" i="1"/>
  <c r="EH361" i="1"/>
  <c r="EJ360" i="1"/>
  <c r="EI360" i="1"/>
  <c r="EH360" i="1"/>
  <c r="EJ359" i="1"/>
  <c r="EI359" i="1"/>
  <c r="EH359" i="1"/>
  <c r="EJ358" i="1"/>
  <c r="EI358" i="1"/>
  <c r="EH358" i="1"/>
  <c r="EJ357" i="1"/>
  <c r="EI357" i="1"/>
  <c r="EH357" i="1"/>
  <c r="EJ356" i="1"/>
  <c r="EI356" i="1"/>
  <c r="EH356" i="1"/>
  <c r="EJ355" i="1"/>
  <c r="EI355" i="1"/>
  <c r="EH355" i="1"/>
  <c r="EJ354" i="1"/>
  <c r="EI354" i="1"/>
  <c r="EH354" i="1"/>
  <c r="EJ353" i="1"/>
  <c r="EI353" i="1"/>
  <c r="EH353" i="1"/>
  <c r="EJ352" i="1"/>
  <c r="EI352" i="1"/>
  <c r="EH352" i="1"/>
  <c r="EJ351" i="1"/>
  <c r="EI351" i="1"/>
  <c r="EH351" i="1"/>
  <c r="EJ350" i="1"/>
  <c r="EI350" i="1"/>
  <c r="EH350" i="1"/>
  <c r="EJ349" i="1"/>
  <c r="EI349" i="1"/>
  <c r="EH349" i="1"/>
  <c r="EJ348" i="1"/>
  <c r="EI348" i="1"/>
  <c r="EH348" i="1"/>
  <c r="EO343" i="1"/>
  <c r="EN343" i="1"/>
  <c r="EI343" i="1"/>
  <c r="EO342" i="1"/>
  <c r="EN342" i="1"/>
  <c r="EI342" i="1"/>
  <c r="EO341" i="1"/>
  <c r="EN341" i="1"/>
  <c r="EI341" i="1"/>
  <c r="EO340" i="1"/>
  <c r="EN340" i="1"/>
  <c r="EI340" i="1"/>
  <c r="EO339" i="1"/>
  <c r="EN339" i="1"/>
  <c r="EI339" i="1"/>
  <c r="EO338" i="1"/>
  <c r="EN338" i="1"/>
  <c r="EI338" i="1"/>
  <c r="EO337" i="1"/>
  <c r="EN337" i="1"/>
  <c r="EI337" i="1"/>
  <c r="EO336" i="1"/>
  <c r="EN336" i="1"/>
  <c r="EI336" i="1"/>
  <c r="EO335" i="1"/>
  <c r="EN335" i="1"/>
  <c r="EI335" i="1"/>
  <c r="EO334" i="1"/>
  <c r="EN334" i="1"/>
  <c r="EI334" i="1"/>
  <c r="EO333" i="1"/>
  <c r="EN333" i="1"/>
  <c r="EI333" i="1"/>
  <c r="EI332" i="1"/>
  <c r="EJ320" i="1"/>
  <c r="EI320" i="1"/>
  <c r="EH320" i="1"/>
  <c r="CB250" i="1"/>
  <c r="BZ402" i="1" l="1"/>
  <c r="BL402" i="1"/>
  <c r="EM340" i="1"/>
  <c r="EM335" i="1"/>
  <c r="EM343" i="1"/>
  <c r="EM341" i="1"/>
  <c r="EM333" i="1"/>
  <c r="EM339" i="1"/>
  <c r="EM338" i="1"/>
  <c r="EM334" i="1"/>
  <c r="EM342" i="1"/>
  <c r="EM337" i="1"/>
  <c r="CF375" i="1"/>
  <c r="EM336" i="1"/>
  <c r="CF377" i="1"/>
  <c r="EL645" i="1"/>
  <c r="EK646" i="1" s="1"/>
  <c r="EL640" i="1"/>
  <c r="EJ646" i="1" l="1"/>
  <c r="EK641" i="1"/>
  <c r="EI641" i="1"/>
  <c r="EH641" i="1"/>
  <c r="EI646" i="1"/>
  <c r="EJ641" i="1"/>
  <c r="EH646" i="1"/>
</calcChain>
</file>

<file path=xl/comments1.xml><?xml version="1.0" encoding="utf-8"?>
<comments xmlns="http://schemas.openxmlformats.org/spreadsheetml/2006/main">
  <authors>
    <author>AUXPLANEACION08</author>
  </authors>
  <commentList>
    <comment ref="EL881" authorId="0">
      <text>
        <r>
          <rPr>
            <b/>
            <sz val="9"/>
            <color indexed="81"/>
            <rFont val="Tahoma"/>
            <family val="2"/>
          </rPr>
          <t>AUXPLANEACION08:</t>
        </r>
        <r>
          <rPr>
            <sz val="9"/>
            <color indexed="81"/>
            <rFont val="Tahoma"/>
            <family val="2"/>
          </rPr>
          <t xml:space="preserve">
3T-2016
</t>
        </r>
      </text>
    </comment>
    <comment ref="EL882" authorId="0">
      <text>
        <r>
          <rPr>
            <b/>
            <sz val="9"/>
            <color indexed="81"/>
            <rFont val="Tahoma"/>
            <family val="2"/>
          </rPr>
          <t>AUXPLANEACION08:</t>
        </r>
        <r>
          <rPr>
            <sz val="9"/>
            <color indexed="81"/>
            <rFont val="Tahoma"/>
            <family val="2"/>
          </rPr>
          <t xml:space="preserve">
4T-2016</t>
        </r>
      </text>
    </comment>
    <comment ref="EL883" authorId="0">
      <text>
        <r>
          <rPr>
            <b/>
            <sz val="9"/>
            <color indexed="81"/>
            <rFont val="Tahoma"/>
            <family val="2"/>
          </rPr>
          <t>AUXPLANEACION08:</t>
        </r>
        <r>
          <rPr>
            <sz val="9"/>
            <color indexed="81"/>
            <rFont val="Tahoma"/>
            <family val="2"/>
          </rPr>
          <t xml:space="preserve">
Año 2015</t>
        </r>
      </text>
    </comment>
  </commentList>
</comments>
</file>

<file path=xl/sharedStrings.xml><?xml version="1.0" encoding="utf-8"?>
<sst xmlns="http://schemas.openxmlformats.org/spreadsheetml/2006/main" count="1853" uniqueCount="1180">
  <si>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</si>
  <si>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</si>
  <si>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</si>
  <si>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</si>
  <si>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</si>
  <si>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</si>
  <si>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</si>
  <si>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</si>
  <si>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</si>
  <si>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</si>
  <si>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</si>
  <si>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</si>
  <si>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</si>
  <si>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</si>
  <si>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</si>
  <si>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</si>
  <si>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</si>
  <si>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</si>
  <si>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</si>
  <si>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</si>
  <si>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</si>
  <si>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</si>
  <si>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</si>
  <si>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</si>
  <si>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</si>
  <si>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</si>
  <si>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</si>
  <si>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</si>
  <si>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</si>
  <si>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</si>
  <si>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</si>
  <si>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</si>
  <si>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</si>
  <si>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</si>
  <si>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</si>
  <si>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</si>
  <si>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</si>
  <si>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</si>
  <si>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</si>
  <si>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</si>
  <si>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18°</t>
  </si>
  <si>
    <t>Área Total</t>
  </si>
  <si>
    <t>Área Urbana</t>
  </si>
  <si>
    <t>Área Rural</t>
  </si>
  <si>
    <t>Población Total
2016</t>
  </si>
  <si>
    <t>Densidad Poblacional (hab/km2)</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</si>
  <si>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</si>
  <si>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</si>
  <si>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</si>
  <si>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</si>
  <si>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</si>
  <si>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</si>
  <si>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</si>
  <si>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</si>
  <si>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</si>
  <si>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</si>
  <si>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</si>
  <si>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</si>
  <si>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</si>
  <si>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</si>
  <si>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</si>
  <si>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</si>
  <si>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</si>
  <si>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</si>
  <si>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</si>
  <si>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</si>
  <si>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</si>
  <si>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</si>
  <si>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</si>
  <si>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</si>
  <si>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</si>
  <si>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</si>
  <si>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</si>
  <si>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</si>
  <si>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</si>
  <si>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</si>
  <si>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</si>
  <si>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</si>
  <si>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</si>
  <si>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</si>
  <si>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</si>
  <si>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</si>
  <si>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</si>
  <si>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</si>
  <si>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</si>
  <si>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</si>
  <si>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</si>
  <si>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</si>
  <si>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</si>
  <si>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</si>
  <si>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</si>
  <si>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</si>
  <si>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</si>
  <si>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</si>
  <si>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</si>
  <si>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</si>
  <si>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</si>
  <si>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</si>
  <si>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</si>
  <si>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</si>
  <si>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</si>
  <si>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</si>
  <si>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</si>
  <si>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</si>
  <si>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</si>
  <si>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</si>
  <si>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</si>
  <si>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</si>
  <si>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</si>
  <si>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</si>
  <si>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</si>
  <si>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</si>
  <si>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</si>
  <si>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</si>
  <si>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</si>
  <si>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</si>
  <si>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</si>
  <si>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</si>
  <si>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</si>
  <si>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</si>
  <si>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</si>
  <si>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</si>
  <si>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</si>
  <si>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</si>
  <si>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</si>
  <si>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</si>
  <si>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</si>
  <si>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</si>
  <si>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</si>
  <si>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</si>
  <si>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</si>
  <si>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</si>
  <si>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</si>
  <si>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</si>
  <si>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</si>
  <si>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</si>
  <si>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</si>
  <si>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</si>
  <si>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</si>
  <si>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</si>
  <si>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</si>
  <si>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</si>
  <si>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</si>
  <si>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</si>
  <si>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</si>
  <si>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</si>
  <si>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</si>
  <si>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</si>
  <si>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</si>
  <si>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</si>
  <si>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</si>
  <si>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</si>
  <si>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</si>
  <si>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</si>
  <si>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</si>
  <si>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</si>
  <si>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</si>
  <si>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</si>
  <si>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</si>
  <si>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</si>
  <si>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</si>
  <si>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</si>
  <si>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</si>
  <si>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</si>
  <si>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</si>
  <si>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</si>
  <si>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</si>
  <si>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</si>
  <si>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</si>
  <si>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</si>
  <si>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</si>
  <si>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</si>
  <si>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</si>
  <si>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</si>
  <si>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</si>
  <si>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</si>
  <si>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2.3 PROYECCIONES DE POBLACIÓN SEGÚN GRUPOS QUINQUENALES DE EDAD AÑO 2016</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</si>
  <si>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</si>
  <si>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</si>
  <si>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</si>
  <si>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</si>
  <si>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</si>
  <si>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</si>
  <si>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</si>
  <si>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</si>
  <si>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</si>
  <si>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</si>
  <si>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</si>
  <si>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</si>
  <si>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</si>
  <si>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</si>
  <si>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</si>
  <si>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</si>
  <si>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</si>
  <si>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</si>
  <si>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</si>
  <si>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</si>
  <si>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</si>
  <si>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</si>
  <si>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</si>
  <si>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</si>
  <si>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</si>
  <si>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</si>
  <si>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</si>
  <si>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</si>
  <si>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</si>
  <si>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</si>
  <si>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</si>
  <si>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</si>
  <si>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</si>
  <si>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</si>
  <si>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</si>
  <si>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</si>
  <si>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</si>
  <si>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</si>
  <si>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</si>
  <si>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</si>
  <si>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</si>
  <si>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</si>
  <si>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</si>
  <si>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</si>
  <si>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</si>
  <si>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2.7 POBLACIÓN DESPLAZADA AÑO 2016</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</si>
  <si>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</si>
  <si>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</si>
  <si>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</si>
  <si>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</si>
  <si>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</si>
  <si>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</si>
  <si>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</si>
  <si>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</si>
  <si>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</si>
  <si>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</si>
  <si>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</si>
  <si>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</si>
  <si>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</si>
  <si>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</si>
  <si>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</si>
  <si>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</si>
  <si>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</si>
  <si>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</si>
  <si>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</si>
  <si>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</si>
  <si>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</si>
  <si>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</si>
  <si>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</si>
  <si>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</si>
  <si>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</si>
  <si>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</si>
  <si>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</si>
  <si>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</si>
  <si>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</si>
  <si>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</si>
  <si>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</si>
  <si>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</si>
  <si>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</si>
  <si>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</si>
  <si>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</si>
  <si>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</si>
  <si>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</si>
  <si>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</si>
  <si>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</si>
  <si>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</si>
  <si>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</si>
  <si>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</si>
  <si>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</si>
  <si>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</si>
  <si>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</si>
  <si>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</si>
  <si>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</si>
  <si>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</si>
  <si>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2015</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</si>
  <si>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</si>
  <si>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</si>
  <si>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</si>
  <si>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</si>
  <si>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</si>
  <si>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</si>
  <si>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</si>
  <si>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</si>
  <si>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</si>
  <si>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</si>
  <si>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</si>
  <si>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</si>
  <si>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</si>
  <si>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</si>
  <si>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</si>
  <si>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</si>
  <si>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</si>
  <si>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</si>
  <si>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</si>
  <si>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</si>
  <si>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</si>
  <si>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</si>
  <si>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</si>
  <si>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</si>
  <si>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</si>
  <si>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</si>
  <si>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</si>
  <si>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</si>
  <si>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</si>
  <si>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</si>
  <si>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</si>
  <si>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</si>
  <si>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</si>
  <si>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</si>
  <si>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</si>
  <si>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</si>
  <si>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</si>
  <si>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</si>
  <si>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</si>
  <si>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</si>
  <si>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</si>
  <si>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</si>
  <si>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</si>
  <si>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</si>
  <si>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</si>
  <si>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</si>
  <si>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</si>
  <si>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Sarampión</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</si>
  <si>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</si>
  <si>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</si>
  <si>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</si>
  <si>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</si>
  <si>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</si>
  <si>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</si>
  <si>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</si>
  <si>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</si>
  <si>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</si>
  <si>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</si>
  <si>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</si>
  <si>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</si>
  <si>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</si>
  <si>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</si>
  <si>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</si>
  <si>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</si>
  <si>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</si>
  <si>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</si>
  <si>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</si>
  <si>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</si>
  <si>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</si>
  <si>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</si>
  <si>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</si>
  <si>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</si>
  <si>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</si>
  <si>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</si>
  <si>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</si>
  <si>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t>Restaurante escolar</t>
  </si>
  <si>
    <t>Desayunos infantiles</t>
  </si>
  <si>
    <t>Hogares Comunitarios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</si>
  <si>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</si>
  <si>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</si>
  <si>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</si>
  <si>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</si>
  <si>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</si>
  <si>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</si>
  <si>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</si>
  <si>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</si>
  <si>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</si>
  <si>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</si>
  <si>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</si>
  <si>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</si>
  <si>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</si>
  <si>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</si>
  <si>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</si>
  <si>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</si>
  <si>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</si>
  <si>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</si>
  <si>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</si>
  <si>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</si>
  <si>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</si>
  <si>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</si>
  <si>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</si>
  <si>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</si>
  <si>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</si>
  <si>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</si>
  <si>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</si>
  <si>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</si>
  <si>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</si>
  <si>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</si>
  <si>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</si>
  <si>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</si>
  <si>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</si>
  <si>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</si>
  <si>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</si>
  <si>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</si>
  <si>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</si>
  <si>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</si>
  <si>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</si>
  <si>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</si>
  <si>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</si>
  <si>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</si>
  <si>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</si>
  <si>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</si>
  <si>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</si>
  <si>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</si>
  <si>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X</t>
  </si>
  <si>
    <t>Olaya Herrera</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</si>
  <si>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</si>
  <si>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</si>
  <si>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</si>
  <si>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</si>
  <si>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</si>
  <si>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</si>
  <si>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</si>
  <si>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</si>
  <si>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</si>
  <si>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</si>
  <si>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</si>
  <si>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</si>
  <si>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</si>
  <si>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</si>
  <si>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</si>
  <si>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</si>
  <si>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</si>
  <si>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</si>
  <si>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</si>
  <si>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</si>
  <si>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</si>
  <si>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</si>
  <si>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</si>
  <si>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</si>
  <si>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</si>
  <si>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</si>
  <si>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</si>
  <si>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</si>
  <si>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</si>
  <si>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</si>
  <si>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</si>
  <si>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</si>
  <si>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</si>
  <si>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</si>
  <si>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</si>
  <si>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</si>
  <si>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</si>
  <si>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</si>
  <si>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4.7 RESULTADOS PRUEBAS SABER 11 POR ÁREA DE CONOCIMIENTO AÑO 2016</t>
  </si>
  <si>
    <t>Inglés</t>
  </si>
  <si>
    <t>Total Estudiantes Evaluados</t>
  </si>
  <si>
    <t>Total Establecimientos Evaluados</t>
  </si>
  <si>
    <t>Total Oficiales</t>
  </si>
  <si>
    <t>Total No Oficiales</t>
  </si>
  <si>
    <t>DATOS</t>
  </si>
  <si>
    <r>
      <rPr>
        <b/>
        <sz val="9"/>
        <color theme="1"/>
        <rFont val="Calibri"/>
        <family val="2"/>
        <scheme val="minor"/>
      </rPr>
      <t>Fuente:</t>
    </r>
    <r>
      <rPr>
        <sz val="9"/>
        <color theme="1"/>
        <rFont val="Calibri"/>
        <family val="2"/>
        <scheme val="minor"/>
      </rPr>
      <t xml:space="preserve"> ICFES - Resultados año 2016</t>
    </r>
  </si>
  <si>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</si>
  <si>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</si>
  <si>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</si>
  <si>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</si>
  <si>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</si>
  <si>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</si>
  <si>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</si>
  <si>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</si>
  <si>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</si>
  <si>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</si>
  <si>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</si>
  <si>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</si>
  <si>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</si>
  <si>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</si>
  <si>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</si>
  <si>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</si>
  <si>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</si>
  <si>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</si>
  <si>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</si>
  <si>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</si>
  <si>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</si>
  <si>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</si>
  <si>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</si>
  <si>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</si>
  <si>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</si>
  <si>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</si>
  <si>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</si>
  <si>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</si>
  <si>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</si>
  <si>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</si>
  <si>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</si>
  <si>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</si>
  <si>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</si>
  <si>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</si>
  <si>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</si>
  <si>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</si>
  <si>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</si>
  <si>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</si>
  <si>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</si>
  <si>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</si>
  <si>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</si>
  <si>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</si>
  <si>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</si>
  <si>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</si>
  <si>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t>Acopio Lechcero</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</si>
  <si>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</si>
  <si>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</si>
  <si>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</si>
  <si>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</si>
  <si>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</si>
  <si>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</si>
  <si>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Cobertura en gas natural
4T-2016</t>
  </si>
  <si>
    <t>Cobertura Energía Total
Año 2015</t>
  </si>
  <si>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</si>
  <si>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</si>
  <si>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</si>
  <si>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</si>
  <si>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</si>
  <si>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</si>
  <si>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</si>
  <si>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</si>
  <si>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</si>
  <si>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</si>
  <si>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</si>
  <si>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</si>
  <si>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</si>
  <si>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</si>
  <si>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</si>
  <si>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</si>
  <si>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</si>
  <si>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6.3 TRANSPORTE DE PASAJEROS, EMPRESAS Y RUTAS</t>
  </si>
  <si>
    <t>Empresa</t>
  </si>
  <si>
    <t>Rutas</t>
  </si>
  <si>
    <t>Frecuencia Diaria</t>
  </si>
  <si>
    <t>Ordinarios</t>
  </si>
  <si>
    <t>Festivos</t>
  </si>
  <si>
    <t>6.3 TRANSPORTE DE CARGA</t>
  </si>
  <si>
    <t>Cubrimiento</t>
  </si>
  <si>
    <t>Municipal</t>
  </si>
  <si>
    <t>Departamental</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</si>
  <si>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</si>
  <si>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</si>
  <si>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</si>
  <si>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</si>
  <si>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</si>
  <si>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</si>
  <si>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</si>
  <si>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</si>
  <si>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</si>
  <si>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</si>
  <si>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</si>
  <si>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</si>
  <si>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</si>
  <si>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</si>
  <si>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</si>
  <si>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</si>
  <si>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</si>
  <si>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</si>
  <si>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</si>
  <si>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</si>
  <si>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</si>
  <si>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</si>
  <si>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</si>
  <si>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</si>
  <si>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</si>
  <si>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</si>
  <si>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</si>
  <si>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</si>
  <si>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</si>
  <si>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</si>
  <si>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</si>
  <si>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</si>
  <si>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</si>
  <si>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</si>
  <si>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</si>
  <si>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</si>
  <si>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</si>
  <si>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</si>
  <si>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</si>
  <si>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</si>
  <si>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</si>
  <si>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</si>
  <si>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</si>
  <si>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</si>
  <si>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</si>
  <si>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</si>
  <si>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</si>
  <si>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</si>
  <si>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</si>
  <si>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</si>
  <si>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</si>
  <si>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</si>
  <si>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</si>
  <si>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</si>
  <si>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</si>
  <si>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</si>
  <si>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</si>
  <si>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</si>
  <si>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</si>
  <si>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</si>
  <si>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</si>
  <si>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</si>
  <si>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</si>
  <si>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</si>
  <si>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</si>
  <si>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</si>
  <si>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</si>
  <si>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</si>
  <si>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</si>
  <si>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</si>
  <si>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</si>
  <si>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</si>
  <si>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</si>
  <si>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</si>
  <si>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</si>
  <si>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</si>
  <si>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</si>
  <si>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</si>
  <si>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</si>
  <si>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</si>
  <si>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</si>
  <si>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</si>
  <si>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</si>
  <si>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</si>
  <si>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</si>
  <si>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</si>
  <si>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</si>
  <si>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</si>
  <si>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</si>
  <si>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</si>
  <si>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</si>
  <si>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</si>
  <si>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</si>
  <si>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</si>
  <si>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Casa de la cultura </t>
  </si>
  <si>
    <t xml:space="preserve">Biblioteca Municipal </t>
  </si>
  <si>
    <t xml:space="preserve">Cuerpo de bomberos </t>
  </si>
  <si>
    <t xml:space="preserve">Defensa cívil </t>
  </si>
  <si>
    <t xml:space="preserve">Cruz roja </t>
  </si>
  <si>
    <t xml:space="preserve">Clopad </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</si>
  <si>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</si>
  <si>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</si>
  <si>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</si>
  <si>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</si>
  <si>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</si>
  <si>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</si>
  <si>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</si>
  <si>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</si>
  <si>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</si>
  <si>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</si>
  <si>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</si>
  <si>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</si>
  <si>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</si>
  <si>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</si>
  <si>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</si>
  <si>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</si>
  <si>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</si>
  <si>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</si>
  <si>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</si>
  <si>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</si>
  <si>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</si>
  <si>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</si>
  <si>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</si>
  <si>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</si>
  <si>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</si>
  <si>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</si>
  <si>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</si>
  <si>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</si>
  <si>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</si>
  <si>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</si>
  <si>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</si>
  <si>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</si>
  <si>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</si>
  <si>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</si>
  <si>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</si>
  <si>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</si>
  <si>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</si>
  <si>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</si>
  <si>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</si>
  <si>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</si>
  <si>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</si>
  <si>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</si>
  <si>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</si>
  <si>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</si>
  <si>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</si>
  <si>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</si>
  <si>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</si>
  <si>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</si>
  <si>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</si>
  <si>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</si>
  <si>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</si>
  <si>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</si>
  <si>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</si>
  <si>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</si>
  <si>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</si>
  <si>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</si>
  <si>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</si>
  <si>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</si>
  <si>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</si>
  <si>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</si>
  <si>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</si>
  <si>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</si>
  <si>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</si>
  <si>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</si>
  <si>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</si>
  <si>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</si>
  <si>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</si>
  <si>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</si>
  <si>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</si>
  <si>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</si>
  <si>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</si>
  <si>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</si>
  <si>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</si>
  <si>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</si>
  <si>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</si>
  <si>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</si>
  <si>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Índice de Penetración de Internet
4T-2016</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</si>
  <si>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</si>
  <si>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</si>
  <si>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</si>
  <si>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Exceso</t>
  </si>
  <si>
    <t>Adecuado</t>
  </si>
  <si>
    <t>Riesgo</t>
  </si>
  <si>
    <t>DNT moderada</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</si>
  <si>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</si>
  <si>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</si>
  <si>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</si>
  <si>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</si>
  <si>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</si>
  <si>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</si>
  <si>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</si>
  <si>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3.8.5 ANÁLISIS NUTRICIONAL POBLACIÓN DE 0 A 5 AÑOS NIÑOS Y NIÑAS PROGRAMA PRIMERA INFANCIA ICBF REGIONAL QUINDÍO 2016</t>
  </si>
  <si>
    <t>3.8.5.1 INDICADOR TALLA/EDAD</t>
  </si>
  <si>
    <t>3.8.5.2 INDICADOR PESO/EDAD</t>
  </si>
  <si>
    <t>Riesgo de Talla Baja</t>
  </si>
  <si>
    <t>Talla Adecuada para la Edad</t>
  </si>
  <si>
    <t>Desnutrición Global</t>
  </si>
  <si>
    <t>Riesgo de Peso Bajo para la Edad</t>
  </si>
  <si>
    <t>Peso Adeucado para la Edad</t>
  </si>
  <si>
    <t>Sobrepeso</t>
  </si>
  <si>
    <t>Obesidad</t>
  </si>
  <si>
    <t>Porcentaje</t>
  </si>
  <si>
    <t>No.</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</si>
  <si>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</si>
  <si>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</si>
  <si>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Peso Adecuado para la Edad</t>
  </si>
  <si>
    <t>GÉNOVA</t>
  </si>
  <si>
    <t>CORDILLERANOS</t>
  </si>
  <si>
    <t>C</t>
  </si>
  <si>
    <r>
      <rPr>
        <b/>
        <sz val="26"/>
        <color theme="1"/>
        <rFont val="Calibri"/>
        <family val="2"/>
        <scheme val="minor"/>
      </rPr>
      <t>1906</t>
    </r>
    <r>
      <rPr>
        <b/>
        <sz val="11"/>
        <color theme="1"/>
        <rFont val="Calibri"/>
        <family val="2"/>
        <scheme val="minor"/>
      </rPr>
      <t xml:space="preserve"> </t>
    </r>
    <r>
      <rPr>
        <sz val="11"/>
        <color theme="1"/>
        <rFont val="Calibri"/>
        <family val="2"/>
        <scheme val="minor"/>
      </rPr>
      <t xml:space="preserve">
</t>
    </r>
  </si>
  <si>
    <t>SEGUNDO HENAO</t>
  </si>
  <si>
    <t>VICTOR MANUEL PATIÑO</t>
  </si>
  <si>
    <t>LOPE MARÍA MORALES</t>
  </si>
  <si>
    <t>JUAN GREGORIO ARIAS</t>
  </si>
  <si>
    <t>VENANCIA SALAZAR</t>
  </si>
  <si>
    <t>TOMAS ARIAS</t>
  </si>
  <si>
    <t>TOBIAS GIRALDO</t>
  </si>
  <si>
    <t>LUIS OSSA</t>
  </si>
  <si>
    <t>JAIME GAMBOA MORALES</t>
  </si>
  <si>
    <t>FERNANDO QUICENO BEDOYA</t>
  </si>
  <si>
    <t>Centro</t>
  </si>
  <si>
    <t>Los Alámos</t>
  </si>
  <si>
    <t>Los Tejares</t>
  </si>
  <si>
    <t>La Isla</t>
  </si>
  <si>
    <t>San Vicente</t>
  </si>
  <si>
    <t>Villa Mercedes</t>
  </si>
  <si>
    <t>El Porvenir</t>
  </si>
  <si>
    <t>Nueva Esperanza</t>
  </si>
  <si>
    <t>Cooperativo</t>
  </si>
  <si>
    <t>Segundo Henao</t>
  </si>
  <si>
    <t>20 de Julio</t>
  </si>
  <si>
    <t>Nueva Colombia</t>
  </si>
  <si>
    <t>Santa Lucía</t>
  </si>
  <si>
    <t>Barrio Viejo</t>
  </si>
  <si>
    <t>Río Gris</t>
  </si>
  <si>
    <t>San Juan</t>
  </si>
  <si>
    <t>La Venada</t>
  </si>
  <si>
    <t>Cumaral</t>
  </si>
  <si>
    <t>El Dorado</t>
  </si>
  <si>
    <t>La Primavera</t>
  </si>
  <si>
    <t>Pedregales</t>
  </si>
  <si>
    <t>Río Rojo</t>
  </si>
  <si>
    <t>La Maizena</t>
  </si>
  <si>
    <t>La Topacia</t>
  </si>
  <si>
    <t>El Cairo</t>
  </si>
  <si>
    <t>El Cedral</t>
  </si>
  <si>
    <t>La Granja</t>
  </si>
  <si>
    <t>Las Brisas</t>
  </si>
  <si>
    <t>La Esmeralda</t>
  </si>
  <si>
    <t>La Coqueta</t>
  </si>
  <si>
    <t>El Recreo</t>
  </si>
  <si>
    <t>Pijao</t>
  </si>
  <si>
    <t>N.D</t>
  </si>
  <si>
    <t>Tulua - Roncesvalle</t>
  </si>
  <si>
    <t>Roncesvalle</t>
  </si>
  <si>
    <t>Sevilla y Caicedonia</t>
  </si>
  <si>
    <r>
      <rPr>
        <b/>
        <sz val="9"/>
        <color theme="1"/>
        <rFont val="Calibri"/>
        <family val="2"/>
        <scheme val="minor"/>
      </rPr>
      <t xml:space="preserve">Fuente: </t>
    </r>
    <r>
      <rPr>
        <sz val="9"/>
        <color theme="1"/>
        <rFont val="Calibri"/>
        <family val="2"/>
        <scheme val="minor"/>
      </rPr>
      <t>Secretaría de Planeación</t>
    </r>
  </si>
  <si>
    <t>4° - 11'</t>
  </si>
  <si>
    <t>75° - 47'</t>
  </si>
  <si>
    <t>1472 MSNM</t>
  </si>
  <si>
    <t>Minima</t>
  </si>
  <si>
    <t>Máxima</t>
  </si>
  <si>
    <t>Cañon de Juntas</t>
  </si>
  <si>
    <t>Alta</t>
  </si>
  <si>
    <t>Baja</t>
  </si>
  <si>
    <t>Iglesia San José</t>
  </si>
  <si>
    <t>Católica</t>
  </si>
  <si>
    <t>Alianza Cristiana</t>
  </si>
  <si>
    <t>Evangélica</t>
  </si>
  <si>
    <t>Iglesia Pentecostal</t>
  </si>
  <si>
    <t>Iglesia Pentecostes</t>
  </si>
  <si>
    <t>Iglesia del 7o Día</t>
  </si>
  <si>
    <t>Adventista</t>
  </si>
  <si>
    <t>Salón del Reino</t>
  </si>
  <si>
    <t>Testigos de Jehová</t>
  </si>
  <si>
    <t>Ríos de Agua Viva</t>
  </si>
  <si>
    <t>Mira</t>
  </si>
  <si>
    <t>Génova</t>
  </si>
  <si>
    <t>Montaña</t>
  </si>
  <si>
    <t>Cuerpo de Bomberos voluntarios de Génova</t>
  </si>
  <si>
    <r>
      <rPr>
        <b/>
        <sz val="9"/>
        <color theme="1"/>
        <rFont val="Gill Sans MT"/>
        <family val="2"/>
      </rPr>
      <t xml:space="preserve">Fuente: </t>
    </r>
    <r>
      <rPr>
        <sz val="9"/>
        <color theme="1"/>
        <rFont val="Gill Sans MT"/>
        <family val="2"/>
      </rPr>
      <t>Secretaría de Planeación Departamental - Base Certificada Sisbén III. Corte diciembre de 2016</t>
    </r>
  </si>
  <si>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</si>
  <si>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Hipertension esencial (primaria)</t>
  </si>
  <si>
    <t>Gastritis no especificada</t>
  </si>
  <si>
    <t>Hiperli´pidemia no especificada</t>
  </si>
  <si>
    <t>control de salud de rutina del niño</t>
  </si>
  <si>
    <t>Diabetes mellitus no insulinodependiente sin mencion de complicacion</t>
  </si>
  <si>
    <t>Infeccion de vias urinarias, sitio no especificado</t>
  </si>
  <si>
    <t>Supervision de embarazo de alto riesgo, sin otra especificacion</t>
  </si>
  <si>
    <t>Artrosis, no especificada</t>
  </si>
  <si>
    <t>Insuficiencia renal cronica, no especificada</t>
  </si>
  <si>
    <t>Polio RN</t>
  </si>
  <si>
    <t>Examen de pesquisa especial para tubercolisis resiratoria</t>
  </si>
  <si>
    <t>secuelas de tuberculosis respiratoria</t>
  </si>
  <si>
    <t>tuberculosis de pulmon, confirmada por medios no especificados</t>
  </si>
  <si>
    <t>Tuberculosis del pulmon, confirmada por hallazgo microscopio del bacilo, tuberculosis en esputo, con o sin cultivo</t>
  </si>
  <si>
    <t>Hogar Infantil la Isla</t>
  </si>
  <si>
    <t>Niños y niñas de 2 a 5 años</t>
  </si>
  <si>
    <t>El ICBF atendio el programa hasta el 2013 despues paso a manos del ministerio de educcacion</t>
  </si>
  <si>
    <t>El ICBF regional no atendio el programa para la vigencia 2016</t>
  </si>
  <si>
    <t>Niños y Niñas de 6 meses a 5 años</t>
  </si>
  <si>
    <t>Niños y niñas de 0 a 5 años</t>
  </si>
  <si>
    <t>HCB FAMI- FAMILIAR TRADICOIONAL</t>
  </si>
  <si>
    <t>Niños y niñas de 6 meses a 5 años (Gestantes y lactantes)</t>
  </si>
  <si>
    <t>HCB TRADICIONAL COMUNITARIO</t>
  </si>
  <si>
    <t>DNT Global</t>
  </si>
  <si>
    <t>Riesgo Talla Baja</t>
  </si>
  <si>
    <t>DNT Cronica</t>
  </si>
  <si>
    <t>Genova</t>
  </si>
  <si>
    <t>Antonia santos</t>
  </si>
  <si>
    <t>Simon bolivar</t>
  </si>
  <si>
    <t>I.E San vicente</t>
  </si>
  <si>
    <t>Guillermo angel</t>
  </si>
  <si>
    <t>Escuela jose eustacio rivera</t>
  </si>
  <si>
    <t>Escuela la playa</t>
  </si>
  <si>
    <t>Escuela la esmeralda</t>
  </si>
  <si>
    <t>Escuela el cairo</t>
  </si>
  <si>
    <t>Escuela marco fidel suarez</t>
  </si>
  <si>
    <t>Escuela cristales</t>
  </si>
  <si>
    <t>Escuela san juan alto</t>
  </si>
  <si>
    <t>Escuela san juan bajo</t>
  </si>
  <si>
    <t>Escuela pedregales bajo</t>
  </si>
  <si>
    <t>Esceula pedregales alto</t>
  </si>
  <si>
    <t>Escuela la primavera</t>
  </si>
  <si>
    <t>Escuela la coqueta</t>
  </si>
  <si>
    <t>Escuela rio gris alto</t>
  </si>
  <si>
    <t>Escuela rio gris bajo</t>
  </si>
  <si>
    <t>Escuela la granja</t>
  </si>
  <si>
    <t>Escuela cedral bajo</t>
  </si>
  <si>
    <t>escuela cedral alto</t>
  </si>
  <si>
    <t>Escuela la mayoria</t>
  </si>
  <si>
    <t>Escuela la venada alta</t>
  </si>
  <si>
    <t>Escuela la topacia</t>
  </si>
  <si>
    <t>Escuela las camelias</t>
  </si>
  <si>
    <t>Escuela la cascada</t>
  </si>
  <si>
    <t>Escuela ramon jaramillo</t>
  </si>
  <si>
    <t>Escuela la martinica</t>
  </si>
  <si>
    <t>Escuela el jardin</t>
  </si>
  <si>
    <t>Escuela el recreo</t>
  </si>
  <si>
    <t>Escuela jose antonio galan</t>
  </si>
  <si>
    <t>Escuela Buenos aires</t>
  </si>
  <si>
    <t>Hogar madre margarita</t>
  </si>
  <si>
    <t>I.E instituto Genova</t>
  </si>
  <si>
    <t>I.E  san vicente</t>
  </si>
  <si>
    <t>Esceula rio gris bajo</t>
  </si>
  <si>
    <t>Escuela cedral alto</t>
  </si>
  <si>
    <t>Escuela buenos aires</t>
  </si>
  <si>
    <t>I.E Instituto Genova</t>
  </si>
  <si>
    <t>I.E Instituto Genova (sabatino)</t>
  </si>
  <si>
    <t>% Suscriptores</t>
  </si>
  <si>
    <t>Buena</t>
  </si>
  <si>
    <t>Rio Gris</t>
  </si>
  <si>
    <t>39 Lt/sg</t>
  </si>
  <si>
    <t>Municipio de Genova</t>
  </si>
  <si>
    <t>Relleno sanitario parque ambiental andalucia Montenegro Quindio</t>
  </si>
  <si>
    <t>Plataneros</t>
  </si>
  <si>
    <t>Cafes especiales</t>
  </si>
  <si>
    <t>Concentrados</t>
  </si>
  <si>
    <t>Lacteos</t>
  </si>
  <si>
    <t>Genova - Barragan</t>
  </si>
  <si>
    <t>El dorado</t>
  </si>
  <si>
    <t>El cairo</t>
  </si>
  <si>
    <t>La esmerlda</t>
  </si>
  <si>
    <t>San juan</t>
  </si>
  <si>
    <t>Rio gris</t>
  </si>
  <si>
    <t>La coqueta</t>
  </si>
  <si>
    <t>La primavera</t>
  </si>
  <si>
    <t>El recreo</t>
  </si>
  <si>
    <t>Rio rojo</t>
  </si>
  <si>
    <t>El cedral</t>
  </si>
  <si>
    <t>La granja</t>
  </si>
  <si>
    <t>La topacia</t>
  </si>
  <si>
    <t>La maizena</t>
  </si>
  <si>
    <t>Alto de la cruz (La venada)</t>
  </si>
  <si>
    <t>Cootragen</t>
  </si>
  <si>
    <t>Comoquin</t>
  </si>
  <si>
    <t>Intermunicipal</t>
  </si>
  <si>
    <t>Veredal</t>
  </si>
  <si>
    <t>Polideportivo Municipal</t>
  </si>
  <si>
    <t>Estadio Municipal</t>
  </si>
  <si>
    <t>Coliseo cubierto</t>
  </si>
  <si>
    <t>Polideportivo la paz</t>
  </si>
  <si>
    <t>Polideportivo Nueva esperanza</t>
  </si>
  <si>
    <t>Polideportivo la mayoria</t>
  </si>
  <si>
    <t>Polideportivo san juan</t>
  </si>
  <si>
    <t>Bueno</t>
  </si>
  <si>
    <t>Club de entrenamiento juvenil</t>
  </si>
  <si>
    <t>salon social alcaldia</t>
  </si>
  <si>
    <t>Plaza café</t>
  </si>
  <si>
    <t>x</t>
  </si>
  <si>
    <t>Equinos</t>
  </si>
  <si>
    <t>Caprinos</t>
  </si>
  <si>
    <t>Ovinos</t>
  </si>
  <si>
    <t>café</t>
  </si>
  <si>
    <t>aguacate</t>
  </si>
  <si>
    <t>banano</t>
  </si>
  <si>
    <t>cacao</t>
  </si>
  <si>
    <t>caña panelera</t>
  </si>
  <si>
    <t>citricos</t>
  </si>
  <si>
    <t>granadilla</t>
  </si>
  <si>
    <t>lulo</t>
  </si>
  <si>
    <t>platano</t>
  </si>
  <si>
    <t>mora</t>
  </si>
  <si>
    <t>sabila</t>
  </si>
  <si>
    <t>tomate de arbol</t>
  </si>
  <si>
    <t>frijol</t>
  </si>
  <si>
    <t>maiz</t>
  </si>
  <si>
    <t>tomate tradicional</t>
  </si>
  <si>
    <t>tomate invernadero</t>
  </si>
  <si>
    <t>Tesorito</t>
  </si>
  <si>
    <t>Agregados Éxito</t>
  </si>
  <si>
    <t>Sector rio lejos</t>
  </si>
  <si>
    <t>Material de rio</t>
  </si>
  <si>
    <t>Agricola</t>
  </si>
  <si>
    <t>Comercio</t>
  </si>
  <si>
    <t>Hoteles</t>
  </si>
  <si>
    <t>Bares y Restaurantes</t>
  </si>
  <si>
    <t>Agencias de viaje</t>
  </si>
  <si>
    <t>Otras actividades profesionales y cientificas y tecnicas</t>
  </si>
  <si>
    <t>Actividades administrativas de apoyp de oficina</t>
  </si>
  <si>
    <t>actividades veterinarias</t>
  </si>
  <si>
    <t>Otras actividades de servicios personales</t>
  </si>
  <si>
    <t>El alto de la cuspide</t>
  </si>
  <si>
    <t>El cerro de las dos tetas</t>
  </si>
  <si>
    <t>La piedra del muñeco</t>
  </si>
  <si>
    <t>La laguna de los patos</t>
  </si>
  <si>
    <t>El salto de las brisas</t>
  </si>
  <si>
    <t>El parque de la paz</t>
  </si>
  <si>
    <t>Balneario rio rojo</t>
  </si>
  <si>
    <t>Caverna de los murcielagos</t>
  </si>
  <si>
    <t>Laguna de juntas</t>
  </si>
  <si>
    <t>Mirador</t>
  </si>
  <si>
    <t>Igelsia san jose</t>
  </si>
  <si>
    <t>Torrefactora</t>
  </si>
  <si>
    <t>Centro cultural villa gloria</t>
  </si>
  <si>
    <t>Hotel Genova</t>
  </si>
  <si>
    <t>Hotel las palmas</t>
  </si>
  <si>
    <t>Hotel las vegas</t>
  </si>
  <si>
    <t>Hotel klaret</t>
  </si>
  <si>
    <t>Hotel Genova real</t>
  </si>
  <si>
    <t>10.838.362.169,49</t>
  </si>
  <si>
    <t>9.788.256.010,70</t>
  </si>
  <si>
    <t>1.050.106,159</t>
  </si>
  <si>
    <t>961.623.802</t>
  </si>
  <si>
    <t>2.788.822.794,40</t>
  </si>
  <si>
    <t>2.578.542.188</t>
  </si>
  <si>
    <t>61.866.000</t>
  </si>
  <si>
    <t>1.180.865.874,24</t>
  </si>
  <si>
    <t>139.276.845</t>
  </si>
  <si>
    <t>8.468.113.292</t>
  </si>
  <si>
    <t>233.922.527</t>
  </si>
  <si>
    <t>784.061.912,66</t>
  </si>
  <si>
    <t>59.026.038</t>
  </si>
  <si>
    <t>44.305.467</t>
  </si>
  <si>
    <t>33.505.683,33</t>
  </si>
  <si>
    <t>261.929.396</t>
  </si>
  <si>
    <t>795.756.878</t>
  </si>
  <si>
    <r>
      <rPr>
        <b/>
        <sz val="9"/>
        <color theme="1"/>
        <rFont val="Calibri"/>
        <family val="2"/>
        <scheme val="minor"/>
      </rPr>
      <t xml:space="preserve">Fuente: </t>
    </r>
    <r>
      <rPr>
        <sz val="9"/>
        <color theme="1"/>
        <rFont val="Calibri"/>
        <family val="2"/>
        <scheme val="minor"/>
      </rPr>
      <t>MINTIC, MINMINAS, EDEQ - Empresa de energia del Quindio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</si>
  <si>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</si>
  <si>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</si>
  <si>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</si>
  <si>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</si>
  <si>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Información preliminar a 2016, sujeta a cambio</t>
    </r>
  </si>
  <si>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</si>
  <si>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</si>
  <si>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</si>
  <si>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Numero</t>
  </si>
  <si>
    <t>Área de Residencia</t>
  </si>
  <si>
    <t>Sin Información</t>
  </si>
  <si>
    <t>Total Año 2016</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</si>
  <si>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</si>
  <si>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</si>
  <si>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</si>
  <si>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</si>
  <si>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</si>
  <si>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</si>
  <si>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</si>
  <si>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</si>
  <si>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</si>
  <si>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</si>
  <si>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</si>
  <si>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</si>
  <si>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</si>
  <si>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24 años</t>
  </si>
  <si>
    <t>615 MALFORMACIONES CONGEN., DEFORMID.Y ANOMALIAS CROMOSOMICAS</t>
  </si>
  <si>
    <t>De 35 a 39 años</t>
  </si>
  <si>
    <t>De 40 a 44 años</t>
  </si>
  <si>
    <t>De 45 a 54 años</t>
  </si>
  <si>
    <r>
      <rPr>
        <b/>
        <sz val="9"/>
        <color theme="1"/>
        <rFont val="Gill Sans MT"/>
        <family val="2"/>
      </rPr>
      <t>Fuente:</t>
    </r>
    <r>
      <rPr>
        <sz val="9"/>
        <color theme="1"/>
        <rFont val="Gill Sans MT"/>
        <family val="2"/>
      </rPr>
      <t xml:space="preserve">  DANE - Estadísticas vitales. Información preliminar a 2016, sujeta a cambio</t>
    </r>
  </si>
  <si>
    <t>De 0 a 4</t>
  </si>
  <si>
    <r>
      <rPr>
        <b/>
        <sz val="9"/>
        <color rgb="FF222222"/>
        <rFont val="Gill Sans MT"/>
        <family val="2"/>
      </rPr>
      <t xml:space="preserve">Fuente: </t>
    </r>
    <r>
      <rPr>
        <sz val="9"/>
        <color rgb="FF222222"/>
        <rFont val="Gill Sans MT"/>
        <family val="2"/>
      </rPr>
      <t>Cubo del registro para la localización y caracterización de la población con discapacidad al 31 de diciembre del 2016-  Secretaría de Salud Departamental del Quindío.</t>
    </r>
  </si>
  <si>
    <t>2.12 SEGURIDAD</t>
  </si>
  <si>
    <t>Fuente: DANE - Estadísticas vitales. Información preliminar a 2016, sujeta a cambio</t>
  </si>
  <si>
    <t xml:space="preserve">3.8.3 SITUACIÓN NUTRICIONAL (PESO/EDAD) &lt; DE 5 AÑOS </t>
  </si>
  <si>
    <t xml:space="preserve">3.8.4 SITUACIÓN NUTRICIONAL (TALLA/EDAD) &lt; DE 18 AÑOS </t>
  </si>
  <si>
    <t xml:space="preserve">4.7 DATOS TÉCNICOS PRUEBAS SABER 11 AÑO 2016. </t>
  </si>
  <si>
    <t xml:space="preserve">5.7 COBERTURA DE ACUEDUCTO </t>
  </si>
  <si>
    <t xml:space="preserve">5.8 COBERTURA DE ALCANTARILLADO </t>
  </si>
  <si>
    <t xml:space="preserve">5.9 COBERTURA DE ASEO </t>
  </si>
  <si>
    <t>Fuente: Oficina Asesora de Planeación
Nota: La información fue construida por el periodista: LUIS FERNANDO FRANCO CEBALLOS</t>
  </si>
  <si>
    <t>LUIS FOCION LONDOÑO</t>
  </si>
  <si>
    <t>Decreto 705 de 27/12/37</t>
  </si>
  <si>
    <t>ENRIQUE MEJIA</t>
  </si>
  <si>
    <t>Decreto 437 de 17/09/38</t>
  </si>
  <si>
    <t>GUILLERMO GOMEZ SALGADO</t>
  </si>
  <si>
    <t>Decreto 001 de 2/01/39</t>
  </si>
  <si>
    <t>JORGE VELEZ ECHEVERRI</t>
  </si>
  <si>
    <t>Decreto 312 de 01/06/39</t>
  </si>
  <si>
    <t>JUAN BAUTISTA ALVAREZ M</t>
  </si>
  <si>
    <t>Decreto 038 de 20/01/40</t>
  </si>
  <si>
    <t>TOMAS RESTREPO BOTERO</t>
  </si>
  <si>
    <t>Decreto 408 de 17/10/40</t>
  </si>
  <si>
    <t>GENARO ECHAVARRIA PATIÑO</t>
  </si>
  <si>
    <t>Decreto 021 de 21/01/41</t>
  </si>
  <si>
    <t>JOAQUIN EMILIO BERNAL A</t>
  </si>
  <si>
    <t>Decreto 475 de 30/09/41</t>
  </si>
  <si>
    <t>Decreto 009 de 09/01/43</t>
  </si>
  <si>
    <t>ALONSO ISAZA VILLEGAS</t>
  </si>
  <si>
    <t>Decreto 756 de 20/12/43</t>
  </si>
  <si>
    <t>HERNANDO GOMEZ OCHOA</t>
  </si>
  <si>
    <t>Decreto 570 de 06/09/44</t>
  </si>
  <si>
    <t>EMILIO JARAMILLO SALAZAR</t>
  </si>
  <si>
    <t>Decreto 040 de 23/01/45</t>
  </si>
  <si>
    <t>JOSE J. MARIN Z</t>
  </si>
  <si>
    <t>Decreto 051 de 22/01/46</t>
  </si>
  <si>
    <t>OSCAR ISAZA ARANGO</t>
  </si>
  <si>
    <t>Decreto 640 de 19/09/46</t>
  </si>
  <si>
    <t>MIGUEL A. HINCAPIE M</t>
  </si>
  <si>
    <t>Decreto 808 de 14/10/47</t>
  </si>
  <si>
    <t>ARGEMIRO PRADO MONTES</t>
  </si>
  <si>
    <t>Alcalde encargado</t>
  </si>
  <si>
    <t>LUIS GONZAGA CARDONA P</t>
  </si>
  <si>
    <t>Decreto 607 de 17/05/48</t>
  </si>
  <si>
    <t>(St. POLINAL) HERNANDO MORENO VARON</t>
  </si>
  <si>
    <t>Decreto 1480 de 26/11/48</t>
  </si>
  <si>
    <t>Decreto 763 de 11/08/49</t>
  </si>
  <si>
    <t>LUIS EDUARDO ESCOBAR</t>
  </si>
  <si>
    <t>Decreto 316 de 21/04/52</t>
  </si>
  <si>
    <t>GERARDO GOMEZ HOYOS</t>
  </si>
  <si>
    <t>Decreto 791 de 15/10/52</t>
  </si>
  <si>
    <t>(Tt) ALVARO RAMIREZ M</t>
  </si>
  <si>
    <t>Decreto 831 de 18/11/53</t>
  </si>
  <si>
    <t>OLIVERIO LAGOS MOYA</t>
  </si>
  <si>
    <t>Decreto 931 de 21/12/53</t>
  </si>
  <si>
    <t>BALTAZAR GOMEZ SERNA</t>
  </si>
  <si>
    <t xml:space="preserve">Decreto 036 de --/--/54 </t>
  </si>
  <si>
    <t>RODRIGO GRANDA OSPINA</t>
  </si>
  <si>
    <t>(No se encontró decreto de nombramiento)</t>
  </si>
  <si>
    <t>(Cp) ALFONSO BELTRAN GUEVARA</t>
  </si>
  <si>
    <t>Decreto 556 de 12/05/55</t>
  </si>
  <si>
    <t>PEDRO NEL GARCIA G</t>
  </si>
  <si>
    <t>Decreto 545 de 16/05/57</t>
  </si>
  <si>
    <t>GONZALO HINCPAIE LASERNA</t>
  </si>
  <si>
    <t>Decreto 564 de 20/05/57</t>
  </si>
  <si>
    <t>GRACILIANO URIBE TABORDA</t>
  </si>
  <si>
    <t>Decreto 262 de 12/03/58</t>
  </si>
  <si>
    <t>ARTURO SANCHEZ PANESSO</t>
  </si>
  <si>
    <t>TULIO SERNA ZULUAGA</t>
  </si>
  <si>
    <t>Decreto 737 de 23/07/58</t>
  </si>
  <si>
    <t>RAFAEL ECHEVERRI PALACIO</t>
  </si>
  <si>
    <t>Decreto 1017 de 16/10/58</t>
  </si>
  <si>
    <t>HERNANDO CARDONA ARIAS</t>
  </si>
  <si>
    <t>Decreto 720 de 25/08/59</t>
  </si>
  <si>
    <t>JOSE JESUS FRANCO BETANCUR</t>
  </si>
  <si>
    <t>Decreto 045 de 08/07/60</t>
  </si>
  <si>
    <t>ANTONIO J. SANCHEZ</t>
  </si>
  <si>
    <t>Decreto 956 de 15/09/61</t>
  </si>
  <si>
    <t>LUIS CARLOS URDANETA</t>
  </si>
  <si>
    <t>Decreto 1115 de 02/11/61</t>
  </si>
  <si>
    <t>(Cp) JAIME SANCHEZ C</t>
  </si>
  <si>
    <t>Decreto 064 de 29/01/62</t>
  </si>
  <si>
    <t>(Cp) PABLO GARNICA QUINTERO</t>
  </si>
  <si>
    <t>Decreto ---- de 15/08/62</t>
  </si>
  <si>
    <t>Cp) EFRAIN GUERRERO VILLOTA</t>
  </si>
  <si>
    <t>Decreto 688 de 07/11/64</t>
  </si>
  <si>
    <t>(Cp) HECTOR GARCIA MENA</t>
  </si>
  <si>
    <t>Decreto 010 de --/--/66</t>
  </si>
  <si>
    <t>DEPARTAMENTO DE CALDAS</t>
  </si>
  <si>
    <t>DEPARTAMENTO DEL QUINDÍO</t>
  </si>
  <si>
    <t>ENRIQUE HERNANDEZ MARIN</t>
  </si>
  <si>
    <t>--/07/66 a 21/11/66</t>
  </si>
  <si>
    <t>ALCIDES GONZALEZ BUITRAGO</t>
  </si>
  <si>
    <t>22/11/66 a 04/06/68</t>
  </si>
  <si>
    <t>AUGUSTO CHACON VARON</t>
  </si>
  <si>
    <t>07/06/68 a 11/11/68</t>
  </si>
  <si>
    <t>OCRICIANO ZULUAGA ZULUAGA</t>
  </si>
  <si>
    <t>12/11/68 a 15/09/70</t>
  </si>
  <si>
    <t>FABIO MOLINA GOMEZ</t>
  </si>
  <si>
    <t>16/09/70 a 26/06/72</t>
  </si>
  <si>
    <t>DARIO RODRIGUEZ PARRA</t>
  </si>
  <si>
    <t>(Egdo) 27/06/72 a 23/10/72</t>
  </si>
  <si>
    <t>BERNARDO LOPEZ VALLEJO</t>
  </si>
  <si>
    <t>20/10/72 a 23/01/73</t>
  </si>
  <si>
    <t>FRANCISCO JAVIER ARIAS MORALES</t>
  </si>
  <si>
    <t>24/01/73 a 20/08/74</t>
  </si>
  <si>
    <t>JESUS EDUARDO CAMPILLO PARRA</t>
  </si>
  <si>
    <t>20/08/74 a 16/10/75</t>
  </si>
  <si>
    <t>JOSE ELVERT GOMEZ HUERTAS</t>
  </si>
  <si>
    <t>21/10/75 a 09/06/76</t>
  </si>
  <si>
    <t>MIGUEL YEPEZ ARCILA</t>
  </si>
  <si>
    <t>10/06/76 a 31/03/77</t>
  </si>
  <si>
    <t>FERNANDO SALAZAR BOHORQUEZ</t>
  </si>
  <si>
    <t>09/04/77 a 17/08/77</t>
  </si>
  <si>
    <t>ATALIVAR BUITRAGO OSORIO</t>
  </si>
  <si>
    <t>01/07/77 A 09/07/78</t>
  </si>
  <si>
    <t>SILVIO TORRES REYES</t>
  </si>
  <si>
    <t>10/09/78 a 13/06/79</t>
  </si>
  <si>
    <t>LUIS ALFREDO PLAZAS SANDOVAL</t>
  </si>
  <si>
    <t>OSCAR MONTOYA MARTINEZ</t>
  </si>
  <si>
    <t>--/--/-- a 29/01/80</t>
  </si>
  <si>
    <t>RAQUEL PEÑA DE LOPEZ</t>
  </si>
  <si>
    <t>30/01/80 a 30/06/80</t>
  </si>
  <si>
    <t>DIOGENES GALVIS PEREZ</t>
  </si>
  <si>
    <t>01/07/80 a 13/02/81</t>
  </si>
  <si>
    <t>(Cp) JULIO ANGARITA VIVES</t>
  </si>
  <si>
    <t>14/02/81 a 09/09/81</t>
  </si>
  <si>
    <t>(Cp) POLINAL) JESUS MARIA CARVAJAL QUINTERO</t>
  </si>
  <si>
    <t>01/10/81 a 01/06/82</t>
  </si>
  <si>
    <t>JUAN DE DIOS VARGAS MUÑOZ</t>
  </si>
  <si>
    <t>11/06/82 a 13/09/83</t>
  </si>
  <si>
    <t>NEFTALI GIRALDO HERRERA</t>
  </si>
  <si>
    <t>14/09/83 a 25/10/83</t>
  </si>
  <si>
    <t>GUSTAVO PAVA LONDOÑO</t>
  </si>
  <si>
    <t>(Egdo) 25/10/83 a 24/11/83</t>
  </si>
  <si>
    <t>25/11/83 a 15/07/84</t>
  </si>
  <si>
    <t>30/08/84 a 24/07/85</t>
  </si>
  <si>
    <t>RUBEN DE JESUS LOPEZ MARQUEZ</t>
  </si>
  <si>
    <t>Encargado</t>
  </si>
  <si>
    <t>MARCO EVELIO CARDONA MARULANDA</t>
  </si>
  <si>
    <t>(Egdo) 17/08/85 a 10/09/86</t>
  </si>
  <si>
    <t>LISIMACO SALCEDO GUTIERREZ</t>
  </si>
  <si>
    <t>10/09/86 a 25/01/88</t>
  </si>
  <si>
    <t>26/01/88 a 30/05/88</t>
  </si>
  <si>
    <t xml:space="preserve">JAIRO GOMEZ GIRALDO </t>
  </si>
  <si>
    <t>(Elección Popular) 01/06/88 a 30/05/90</t>
  </si>
  <si>
    <t xml:space="preserve">JAIRO PAEZ GARAY </t>
  </si>
  <si>
    <t>(EP) 01/06/90 a 30/05/92</t>
  </si>
  <si>
    <t xml:space="preserve">(EP) 01/06/92 a 31/12/94 </t>
  </si>
  <si>
    <t xml:space="preserve">EFRAIN ALFONSO GARAY </t>
  </si>
  <si>
    <t xml:space="preserve">(EP) 01/01/95 a 31/12/97 </t>
  </si>
  <si>
    <t>JAIRO GOMEZ GIRALDO</t>
  </si>
  <si>
    <t>(EP) 01/01/98 A 31/12/00</t>
  </si>
  <si>
    <t>WILLIAM CASTELLANOS FRANCO</t>
  </si>
  <si>
    <t>(EP) 01/01/01 a 31/12/03</t>
  </si>
  <si>
    <t>JOSE HERIBERTO CASTRO TORO</t>
  </si>
  <si>
    <t>(EP) 01/01/04 a 14/02/05</t>
  </si>
  <si>
    <t>JOSE RUBIANO NARVAEZ</t>
  </si>
  <si>
    <t>(Ecgdo)14/02/05 a 14/05/05</t>
  </si>
  <si>
    <t>LUIS ALBERTO GOMEZ ROJAS</t>
  </si>
  <si>
    <t>(EP) 14/05/05 a 31/12/07</t>
  </si>
  <si>
    <t>JHON DIDIER GRISALES</t>
  </si>
  <si>
    <t>(EP) 01/01/08 a 31/12/11</t>
  </si>
  <si>
    <t>MARIO ALBERT CAÑAS LOPEZ</t>
  </si>
  <si>
    <t>(EP) 01/01/12 a 31/12/15</t>
  </si>
  <si>
    <t xml:space="preserve">ANDRES ALBERTO CAMPUZANO CASTRO </t>
  </si>
  <si>
    <t>(EP) 01/01/16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</si>
</sst>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s>
  <fonts count="67"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b/>
      <sz val="9"/>
      <color indexed="81"/>
      <name val="Tahoma"/>
      <family val="2"/>
    </font>
    <font>
      <sz val="9"/>
      <color indexed="81"/>
      <name val="Tahoma"/>
      <family val="2"/>
    </font>
    <font>
      <sz val="11"/>
      <color rgb="FF00206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9"/>
      <color rgb="FF222222"/>
      <name val="Gill Sans MT"/>
      <family val="2"/>
    </font>
    <font>
      <b/>
      <sz val="9"/>
      <color rgb="FF222222"/>
      <name val="Gill Sans MT"/>
      <family val="2"/>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04">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3" fillId="7" borderId="0" xfId="0" applyFont="1" applyFill="1" applyProtection="1">
      <protection locked="0"/>
    </xf>
    <xf numFmtId="0" fontId="24" fillId="0" borderId="0" xfId="0" applyFont="1" applyAlignment="1" applyProtection="1">
      <alignment horizontal="center"/>
      <protection locked="0"/>
    </xf>
    <xf numFmtId="0" fontId="24" fillId="7" borderId="0" xfId="0" applyFont="1" applyFill="1" applyProtection="1">
      <protection locked="0"/>
    </xf>
    <xf numFmtId="0" fontId="24"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3" fillId="7" borderId="0" xfId="0" applyFont="1" applyFill="1" applyBorder="1" applyProtection="1">
      <protection locked="0"/>
    </xf>
    <xf numFmtId="0" fontId="33"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8" fillId="7" borderId="3" xfId="0" applyFont="1" applyFill="1" applyBorder="1" applyAlignment="1" applyProtection="1">
      <alignment vertical="center"/>
      <protection locked="0"/>
    </xf>
    <xf numFmtId="0" fontId="28"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9" fillId="7" borderId="0" xfId="0" applyFont="1" applyFill="1" applyBorder="1" applyAlignment="1" applyProtection="1">
      <alignment vertical="center" textRotation="90" wrapText="1"/>
      <protection locked="0"/>
    </xf>
    <xf numFmtId="0" fontId="29" fillId="7" borderId="0" xfId="0" applyFont="1" applyFill="1" applyBorder="1" applyAlignment="1" applyProtection="1">
      <alignment vertical="center"/>
      <protection locked="0"/>
    </xf>
    <xf numFmtId="0" fontId="29"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8"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40" fillId="7" borderId="0" xfId="0" applyFont="1" applyFill="1" applyBorder="1" applyAlignment="1" applyProtection="1">
      <alignment vertical="center"/>
      <protection locked="0"/>
    </xf>
    <xf numFmtId="3" fontId="44" fillId="7" borderId="0" xfId="0" applyNumberFormat="1" applyFont="1" applyFill="1" applyBorder="1" applyProtection="1">
      <protection locked="0"/>
    </xf>
    <xf numFmtId="0" fontId="41" fillId="7" borderId="0" xfId="0" applyFont="1" applyFill="1" applyBorder="1" applyAlignment="1" applyProtection="1">
      <alignment vertical="center"/>
      <protection locked="0"/>
    </xf>
    <xf numFmtId="3" fontId="45" fillId="7" borderId="0" xfId="0" applyNumberFormat="1" applyFont="1" applyFill="1" applyBorder="1" applyProtection="1">
      <protection locked="0"/>
    </xf>
    <xf numFmtId="3" fontId="46" fillId="7" borderId="0" xfId="0" applyNumberFormat="1" applyFont="1" applyFill="1" applyBorder="1" applyProtection="1">
      <protection locked="0"/>
    </xf>
    <xf numFmtId="3" fontId="47" fillId="7" borderId="0" xfId="0" applyNumberFormat="1" applyFont="1" applyFill="1" applyBorder="1" applyProtection="1">
      <protection locked="0"/>
    </xf>
    <xf numFmtId="0" fontId="40" fillId="7" borderId="0" xfId="0" applyFont="1" applyFill="1" applyBorder="1" applyProtection="1">
      <protection locked="0"/>
    </xf>
    <xf numFmtId="3" fontId="48" fillId="7" borderId="0" xfId="0" applyNumberFormat="1" applyFont="1" applyFill="1" applyBorder="1" applyProtection="1">
      <protection locked="0"/>
    </xf>
    <xf numFmtId="3" fontId="2" fillId="7" borderId="0" xfId="0" applyNumberFormat="1" applyFont="1" applyFill="1" applyBorder="1" applyProtection="1">
      <protection locked="0"/>
    </xf>
    <xf numFmtId="3" fontId="49" fillId="13" borderId="0" xfId="0" applyNumberFormat="1" applyFont="1" applyFill="1" applyBorder="1" applyProtection="1">
      <protection locked="0"/>
    </xf>
    <xf numFmtId="0" fontId="45" fillId="13" borderId="0" xfId="0" applyFont="1" applyFill="1" applyBorder="1" applyProtection="1">
      <protection locked="0"/>
    </xf>
    <xf numFmtId="3" fontId="44"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3" fontId="47" fillId="7" borderId="0" xfId="0" applyNumberFormat="1" applyFont="1" applyFill="1" applyBorder="1" applyAlignment="1" applyProtection="1">
      <alignment vertical="center"/>
      <protection locked="0"/>
    </xf>
    <xf numFmtId="3" fontId="48" fillId="7" borderId="0" xfId="0" applyNumberFormat="1" applyFont="1" applyFill="1" applyBorder="1" applyAlignment="1" applyProtection="1">
      <alignment vertical="center"/>
      <protection locked="0"/>
    </xf>
    <xf numFmtId="0" fontId="49" fillId="7" borderId="0" xfId="0" applyFont="1" applyFill="1" applyBorder="1" applyAlignment="1" applyProtection="1">
      <alignment vertical="center"/>
      <protection locked="0"/>
    </xf>
    <xf numFmtId="0" fontId="45" fillId="7" borderId="0" xfId="0" applyFont="1" applyFill="1" applyBorder="1" applyProtection="1">
      <protection locked="0"/>
    </xf>
    <xf numFmtId="3" fontId="49" fillId="7" borderId="0" xfId="0" applyNumberFormat="1" applyFont="1" applyFill="1" applyBorder="1" applyAlignment="1" applyProtection="1">
      <alignment vertical="center"/>
      <protection locked="0"/>
    </xf>
    <xf numFmtId="3" fontId="49" fillId="7" borderId="0" xfId="0" applyNumberFormat="1" applyFont="1" applyFill="1" applyBorder="1" applyProtection="1">
      <protection locked="0"/>
    </xf>
    <xf numFmtId="0" fontId="28" fillId="7" borderId="0" xfId="0" applyFont="1" applyFill="1" applyAlignment="1" applyProtection="1">
      <alignment wrapText="1"/>
      <protection locked="0"/>
    </xf>
    <xf numFmtId="0" fontId="28"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9" fillId="7" borderId="6" xfId="0" applyFont="1" applyFill="1" applyBorder="1" applyAlignment="1" applyProtection="1">
      <alignment vertical="center" wrapText="1"/>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3"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55" fillId="7" borderId="0" xfId="0" applyFont="1" applyFill="1" applyBorder="1" applyProtection="1"/>
    <xf numFmtId="0" fontId="56" fillId="7" borderId="0" xfId="0" applyFont="1" applyFill="1" applyBorder="1" applyAlignment="1" applyProtection="1">
      <alignment vertical="center"/>
    </xf>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9" fillId="7" borderId="0" xfId="0" applyFont="1" applyFill="1" applyBorder="1" applyAlignment="1" applyProtection="1">
      <alignment vertical="center"/>
    </xf>
    <xf numFmtId="0" fontId="58" fillId="7" borderId="0" xfId="0" applyFont="1" applyFill="1" applyBorder="1" applyProtection="1"/>
    <xf numFmtId="49" fontId="57" fillId="7" borderId="0" xfId="0" applyNumberFormat="1" applyFont="1" applyFill="1" applyBorder="1" applyAlignment="1" applyProtection="1">
      <alignment horizontal="center"/>
    </xf>
    <xf numFmtId="49" fontId="57" fillId="7" borderId="0" xfId="0" applyNumberFormat="1" applyFont="1" applyFill="1" applyBorder="1" applyAlignment="1" applyProtection="1"/>
    <xf numFmtId="3" fontId="58" fillId="7" borderId="0" xfId="0" applyNumberFormat="1" applyFont="1" applyFill="1" applyBorder="1" applyAlignment="1" applyProtection="1">
      <alignment horizontal="center" vertical="center"/>
    </xf>
    <xf numFmtId="3" fontId="58" fillId="7" borderId="0" xfId="0" applyNumberFormat="1" applyFont="1" applyFill="1" applyBorder="1" applyAlignment="1" applyProtection="1">
      <alignment vertical="center"/>
    </xf>
    <xf numFmtId="0" fontId="57" fillId="7" borderId="0" xfId="0" applyFont="1" applyFill="1" applyBorder="1" applyAlignment="1" applyProtection="1">
      <alignment horizontal="center" vertical="center"/>
    </xf>
    <xf numFmtId="3" fontId="57" fillId="7" borderId="0" xfId="0" applyNumberFormat="1" applyFont="1" applyFill="1" applyBorder="1" applyAlignment="1" applyProtection="1">
      <alignment horizontal="center" vertical="center"/>
    </xf>
    <xf numFmtId="0" fontId="58" fillId="7" borderId="0" xfId="0" applyFont="1" applyFill="1" applyBorder="1" applyAlignment="1" applyProtection="1">
      <alignment horizontal="center" vertical="center"/>
    </xf>
    <xf numFmtId="165" fontId="58" fillId="7" borderId="0" xfId="2" applyNumberFormat="1" applyFont="1" applyFill="1" applyBorder="1" applyAlignment="1" applyProtection="1">
      <alignment vertical="center"/>
    </xf>
    <xf numFmtId="0" fontId="55" fillId="7" borderId="0" xfId="0" applyFont="1" applyFill="1" applyBorder="1" applyAlignment="1" applyProtection="1">
      <alignment horizontal="center"/>
    </xf>
    <xf numFmtId="49" fontId="55" fillId="7" borderId="0" xfId="0" applyNumberFormat="1" applyFont="1" applyFill="1" applyBorder="1" applyProtection="1"/>
    <xf numFmtId="165" fontId="55" fillId="7" borderId="0" xfId="2" applyNumberFormat="1" applyFont="1" applyFill="1" applyBorder="1" applyProtection="1"/>
    <xf numFmtId="0" fontId="57" fillId="0" borderId="0" xfId="0" applyFont="1" applyBorder="1" applyAlignment="1" applyProtection="1">
      <alignment horizontal="center"/>
    </xf>
    <xf numFmtId="0" fontId="58" fillId="0" borderId="0" xfId="0" applyFont="1" applyBorder="1" applyAlignment="1" applyProtection="1">
      <alignment vertical="center"/>
    </xf>
    <xf numFmtId="2" fontId="58" fillId="7" borderId="0" xfId="0" applyNumberFormat="1" applyFont="1" applyFill="1" applyBorder="1" applyAlignment="1" applyProtection="1">
      <alignment horizontal="center" vertical="center"/>
    </xf>
    <xf numFmtId="0" fontId="60" fillId="7" borderId="0" xfId="0" applyFont="1" applyFill="1" applyBorder="1" applyProtection="1"/>
    <xf numFmtId="0" fontId="58" fillId="7" borderId="0" xfId="0" applyFont="1" applyFill="1" applyBorder="1" applyAlignment="1" applyProtection="1">
      <alignment vertical="center" wrapText="1"/>
    </xf>
    <xf numFmtId="0" fontId="55" fillId="7" borderId="0" xfId="0" applyFont="1" applyFill="1" applyBorder="1" applyAlignment="1" applyProtection="1"/>
    <xf numFmtId="0" fontId="56" fillId="7" borderId="0" xfId="0" applyFont="1" applyFill="1" applyBorder="1" applyAlignment="1" applyProtection="1">
      <alignment horizontal="center"/>
    </xf>
    <xf numFmtId="3" fontId="55" fillId="7" borderId="0" xfId="0" applyNumberFormat="1" applyFont="1" applyFill="1" applyBorder="1" applyAlignment="1" applyProtection="1">
      <alignment horizontal="center"/>
    </xf>
    <xf numFmtId="165" fontId="55" fillId="7" borderId="0" xfId="2" applyNumberFormat="1" applyFont="1" applyFill="1" applyBorder="1" applyAlignment="1" applyProtection="1">
      <alignment horizontal="center"/>
    </xf>
    <xf numFmtId="10" fontId="58" fillId="7" borderId="0" xfId="2" applyNumberFormat="1" applyFont="1" applyFill="1" applyBorder="1" applyAlignment="1" applyProtection="1">
      <alignment horizontal="center" vertical="center"/>
    </xf>
    <xf numFmtId="10" fontId="55" fillId="7" borderId="0" xfId="0" applyNumberFormat="1" applyFont="1" applyFill="1" applyBorder="1" applyProtection="1"/>
    <xf numFmtId="166" fontId="55" fillId="7" borderId="0" xfId="0" applyNumberFormat="1" applyFont="1" applyFill="1" applyBorder="1" applyProtection="1"/>
    <xf numFmtId="4" fontId="61" fillId="7" borderId="0" xfId="0" applyNumberFormat="1" applyFont="1" applyFill="1" applyBorder="1" applyAlignment="1" applyProtection="1">
      <alignment vertical="center" wrapText="1"/>
    </xf>
    <xf numFmtId="4" fontId="61" fillId="0" borderId="0" xfId="0" applyNumberFormat="1" applyFont="1" applyBorder="1" applyAlignment="1" applyProtection="1">
      <alignment horizontal="center" vertical="center" wrapText="1"/>
    </xf>
    <xf numFmtId="4" fontId="61" fillId="9" borderId="0" xfId="0" applyNumberFormat="1" applyFont="1" applyFill="1" applyBorder="1" applyAlignment="1" applyProtection="1">
      <alignment horizontal="center" vertical="center" wrapText="1"/>
    </xf>
    <xf numFmtId="0" fontId="64" fillId="15" borderId="0" xfId="0" applyFont="1" applyFill="1" applyBorder="1" applyAlignment="1" applyProtection="1">
      <alignment horizontal="center" vertical="center" wrapText="1"/>
    </xf>
    <xf numFmtId="0" fontId="61" fillId="7" borderId="0" xfId="0" applyFont="1" applyFill="1" applyBorder="1" applyAlignment="1" applyProtection="1">
      <alignment horizontal="center" vertical="center"/>
    </xf>
    <xf numFmtId="4" fontId="61" fillId="7" borderId="0" xfId="0" applyNumberFormat="1" applyFont="1" applyFill="1" applyBorder="1" applyAlignment="1" applyProtection="1">
      <alignment horizontal="center" vertical="center" wrapText="1"/>
    </xf>
    <xf numFmtId="0" fontId="55" fillId="7" borderId="0" xfId="0" applyFont="1" applyFill="1" applyBorder="1" applyAlignment="1" applyProtection="1">
      <alignment wrapText="1"/>
    </xf>
    <xf numFmtId="9" fontId="55" fillId="7" borderId="0" xfId="0" applyNumberFormat="1" applyFont="1" applyFill="1" applyBorder="1" applyProtection="1"/>
    <xf numFmtId="167" fontId="55" fillId="7" borderId="0" xfId="4" applyNumberFormat="1" applyFont="1" applyFill="1" applyBorder="1" applyProtection="1"/>
    <xf numFmtId="0" fontId="56" fillId="7" borderId="0" xfId="0" applyFont="1" applyFill="1" applyBorder="1" applyAlignment="1" applyProtection="1">
      <alignment vertical="top" wrapText="1"/>
    </xf>
    <xf numFmtId="168" fontId="55" fillId="7" borderId="0" xfId="5" applyNumberFormat="1" applyFont="1" applyFill="1" applyBorder="1" applyProtection="1"/>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3" fillId="7" borderId="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49" fontId="3" fillId="7" borderId="1" xfId="0" applyNumberFormat="1" applyFont="1" applyFill="1" applyBorder="1" applyAlignment="1" applyProtection="1">
      <alignment horizontal="center"/>
      <protection locked="0"/>
    </xf>
    <xf numFmtId="49" fontId="3" fillId="7" borderId="10" xfId="0" applyNumberFormat="1" applyFont="1" applyFill="1" applyBorder="1" applyAlignment="1" applyProtection="1">
      <alignment horizontal="center"/>
      <protection locked="0"/>
    </xf>
    <xf numFmtId="49" fontId="3" fillId="7" borderId="11" xfId="0" applyNumberFormat="1" applyFont="1" applyFill="1" applyBorder="1" applyAlignment="1" applyProtection="1">
      <alignment horizontal="center"/>
      <protection locked="0"/>
    </xf>
    <xf numFmtId="49" fontId="3" fillId="7" borderId="12" xfId="0" applyNumberFormat="1" applyFont="1" applyFill="1" applyBorder="1" applyAlignment="1" applyProtection="1">
      <alignment horizontal="center"/>
      <protection locked="0"/>
    </xf>
    <xf numFmtId="0" fontId="6" fillId="7" borderId="10" xfId="0"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6" fillId="7" borderId="10" xfId="0" applyFont="1" applyFill="1" applyBorder="1" applyAlignment="1" applyProtection="1">
      <alignment horizontal="left" vertical="center"/>
      <protection locked="0"/>
    </xf>
    <xf numFmtId="0" fontId="6" fillId="7" borderId="11" xfId="0" applyFont="1" applyFill="1" applyBorder="1" applyAlignment="1" applyProtection="1">
      <alignment horizontal="left" vertical="center"/>
      <protection locked="0"/>
    </xf>
    <xf numFmtId="0" fontId="6" fillId="7" borderId="12"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2" fontId="13" fillId="7" borderId="1" xfId="0" applyNumberFormat="1"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center"/>
      <protection locked="0"/>
    </xf>
    <xf numFmtId="0" fontId="29" fillId="4"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65" fillId="0" borderId="3" xfId="0" applyFont="1" applyBorder="1" applyAlignment="1" applyProtection="1">
      <alignment horizontal="left"/>
      <protection locked="0"/>
    </xf>
    <xf numFmtId="0" fontId="6" fillId="4" borderId="1" xfId="0" applyFont="1" applyFill="1" applyBorder="1" applyAlignment="1" applyProtection="1">
      <alignment horizontal="center" wrapText="1"/>
      <protection locked="0"/>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2" fontId="3" fillId="0" borderId="1" xfId="0" applyNumberFormat="1" applyFont="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7" borderId="12"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4" fontId="61" fillId="7" borderId="0" xfId="0" applyNumberFormat="1" applyFont="1" applyFill="1" applyBorder="1" applyAlignment="1" applyProtection="1">
      <alignment horizontal="center" vertical="center" wrapText="1"/>
    </xf>
    <xf numFmtId="0" fontId="55" fillId="7" borderId="0" xfId="0" applyFont="1" applyFill="1" applyBorder="1" applyAlignment="1" applyProtection="1">
      <alignment horizontal="center"/>
    </xf>
    <xf numFmtId="0" fontId="4" fillId="7" borderId="3"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3" fillId="0" borderId="1" xfId="0" applyFont="1" applyBorder="1" applyAlignment="1" applyProtection="1">
      <alignment horizontal="center" vertical="top" wrapText="1"/>
      <protection locked="0"/>
    </xf>
    <xf numFmtId="0" fontId="9" fillId="7" borderId="6" xfId="0" applyFont="1" applyFill="1" applyBorder="1" applyAlignment="1" applyProtection="1">
      <alignment horizontal="left" vertical="center"/>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17" fontId="6" fillId="4"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11" fillId="7"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6" fillId="4"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3" fillId="0" borderId="10"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16"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6" fillId="4" borderId="1" xfId="0" applyFont="1" applyFill="1" applyBorder="1" applyAlignment="1" applyProtection="1">
      <alignment horizontal="center"/>
      <protection locked="0"/>
    </xf>
    <xf numFmtId="0" fontId="3" fillId="0" borderId="1" xfId="0" applyFont="1" applyBorder="1" applyAlignment="1" applyProtection="1">
      <alignment horizontal="left" vertical="center"/>
      <protection locked="0"/>
    </xf>
    <xf numFmtId="44" fontId="3" fillId="0" borderId="1" xfId="5"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2" fillId="7" borderId="14" xfId="0" applyFont="1" applyFill="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4" fontId="12" fillId="7" borderId="0"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4" fontId="11" fillId="7" borderId="0" xfId="0" applyNumberFormat="1" applyFont="1" applyFill="1" applyBorder="1" applyAlignment="1" applyProtection="1">
      <alignment horizontal="left" vertical="center"/>
      <protection locked="0"/>
    </xf>
    <xf numFmtId="0" fontId="6" fillId="4" borderId="1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11" fillId="7" borderId="0" xfId="0" applyFont="1" applyFill="1" applyBorder="1" applyAlignment="1" applyProtection="1">
      <alignment horizontal="left" vertical="center" wrapText="1"/>
      <protection locked="0"/>
    </xf>
    <xf numFmtId="0" fontId="28" fillId="7" borderId="0"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protection locked="0"/>
    </xf>
    <xf numFmtId="0" fontId="62" fillId="15" borderId="0" xfId="0" applyFont="1" applyFill="1" applyBorder="1" applyAlignment="1" applyProtection="1">
      <alignment horizontal="center" vertical="center" wrapText="1"/>
    </xf>
    <xf numFmtId="0" fontId="63" fillId="15"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wrapText="1"/>
      <protection locked="0"/>
    </xf>
    <xf numFmtId="0" fontId="13" fillId="7" borderId="1" xfId="0" applyFont="1" applyFill="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0" fontId="13" fillId="0" borderId="1" xfId="0" applyFont="1" applyBorder="1" applyAlignment="1" applyProtection="1">
      <alignment horizontal="center"/>
      <protection locked="0"/>
    </xf>
    <xf numFmtId="3" fontId="13" fillId="0" borderId="1" xfId="0" applyNumberFormat="1" applyFont="1" applyBorder="1" applyAlignment="1" applyProtection="1">
      <alignment horizontal="center" vertical="center"/>
      <protection locked="0"/>
    </xf>
    <xf numFmtId="9" fontId="13" fillId="0" borderId="1" xfId="0" applyNumberFormat="1" applyFont="1" applyBorder="1" applyAlignment="1" applyProtection="1">
      <alignment horizontal="center" vertical="center"/>
      <protection locked="0"/>
    </xf>
    <xf numFmtId="0" fontId="29" fillId="4" borderId="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4" xfId="0" applyFont="1" applyFill="1" applyBorder="1" applyAlignment="1" applyProtection="1">
      <alignment horizontal="center" vertical="center" wrapText="1"/>
      <protection locked="0"/>
    </xf>
    <xf numFmtId="0" fontId="29" fillId="4" borderId="8" xfId="0" applyFont="1" applyFill="1" applyBorder="1" applyAlignment="1" applyProtection="1">
      <alignment horizontal="center" vertical="center" wrapText="1"/>
      <protection locked="0"/>
    </xf>
    <xf numFmtId="0" fontId="29" fillId="4" borderId="0" xfId="0" applyFont="1" applyFill="1" applyBorder="1" applyAlignment="1" applyProtection="1">
      <alignment horizontal="center" vertical="center" wrapText="1"/>
      <protection locked="0"/>
    </xf>
    <xf numFmtId="0" fontId="29" fillId="4" borderId="9"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top" wrapText="1"/>
      <protection locked="0"/>
    </xf>
    <xf numFmtId="0" fontId="28" fillId="7" borderId="3" xfId="0" applyFont="1" applyFill="1" applyBorder="1" applyAlignment="1" applyProtection="1">
      <alignment horizontal="left" vertical="center"/>
      <protection locked="0"/>
    </xf>
    <xf numFmtId="0" fontId="29" fillId="4" borderId="14"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4" borderId="8" xfId="0" applyFont="1" applyFill="1" applyBorder="1" applyAlignment="1" applyProtection="1">
      <alignment horizontal="center" vertical="center"/>
      <protection locked="0"/>
    </xf>
    <xf numFmtId="0" fontId="29" fillId="4" borderId="0" xfId="0" applyFont="1" applyFill="1" applyBorder="1" applyAlignment="1" applyProtection="1">
      <alignment horizontal="center" vertical="center"/>
      <protection locked="0"/>
    </xf>
    <xf numFmtId="0" fontId="29" fillId="4" borderId="9" xfId="0" applyFont="1" applyFill="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3" fontId="47" fillId="7" borderId="0" xfId="0" applyNumberFormat="1" applyFont="1" applyFill="1" applyBorder="1" applyAlignment="1" applyProtection="1">
      <alignment horizontal="center" vertical="center"/>
      <protection locked="0"/>
    </xf>
    <xf numFmtId="0" fontId="40" fillId="13" borderId="0" xfId="0"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43" fillId="7" borderId="0"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8" fillId="7" borderId="0" xfId="0"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left" vertical="center"/>
      <protection locked="0"/>
    </xf>
    <xf numFmtId="0" fontId="35" fillId="7" borderId="0" xfId="0" applyFont="1" applyFill="1" applyAlignment="1" applyProtection="1">
      <alignment horizontal="left" vertical="center"/>
      <protection locked="0"/>
    </xf>
    <xf numFmtId="0" fontId="28" fillId="7" borderId="0" xfId="0" applyFont="1" applyFill="1" applyAlignment="1" applyProtection="1">
      <alignment horizontal="left"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3" fontId="29" fillId="7" borderId="1" xfId="0" applyNumberFormat="1" applyFont="1" applyFill="1" applyBorder="1" applyAlignment="1" applyProtection="1">
      <alignment horizontal="center" vertical="center"/>
      <protection locked="0"/>
    </xf>
    <xf numFmtId="0" fontId="35" fillId="7" borderId="3" xfId="0" applyFont="1" applyFill="1" applyBorder="1" applyAlignment="1" applyProtection="1">
      <alignment horizontal="left" vertical="center"/>
      <protection locked="0"/>
    </xf>
    <xf numFmtId="0" fontId="29" fillId="7" borderId="10" xfId="0" applyFont="1" applyFill="1" applyBorder="1" applyAlignment="1" applyProtection="1">
      <alignment horizontal="center" vertical="center"/>
      <protection locked="0"/>
    </xf>
    <xf numFmtId="0" fontId="29" fillId="7" borderId="11" xfId="0" applyFont="1" applyFill="1" applyBorder="1" applyAlignment="1" applyProtection="1">
      <alignment horizontal="center" vertical="center"/>
      <protection locked="0"/>
    </xf>
    <xf numFmtId="0" fontId="29" fillId="7" borderId="12" xfId="0"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9" fillId="4"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9" fillId="4" borderId="1" xfId="0" applyFont="1" applyFill="1" applyBorder="1" applyAlignment="1" applyProtection="1">
      <alignment horizontal="center"/>
      <protection locked="0"/>
    </xf>
    <xf numFmtId="0" fontId="0" fillId="7" borderId="1" xfId="0" applyFont="1" applyFill="1" applyBorder="1" applyAlignment="1" applyProtection="1">
      <alignment horizontal="left" vertical="center"/>
      <protection locked="0"/>
    </xf>
    <xf numFmtId="3" fontId="29" fillId="7" borderId="10" xfId="0" applyNumberFormat="1" applyFont="1" applyFill="1" applyBorder="1" applyAlignment="1" applyProtection="1">
      <alignment horizontal="center" vertical="center"/>
      <protection locked="0"/>
    </xf>
    <xf numFmtId="3" fontId="29" fillId="7" borderId="11" xfId="0" applyNumberFormat="1" applyFont="1" applyFill="1" applyBorder="1" applyAlignment="1" applyProtection="1">
      <alignment horizontal="center" vertical="center"/>
      <protection locked="0"/>
    </xf>
    <xf numFmtId="3" fontId="29" fillId="7" borderId="12" xfId="0" applyNumberFormat="1"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2" fontId="3" fillId="7"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2" fillId="3" borderId="0" xfId="0" applyFont="1" applyFill="1" applyAlignment="1" applyProtection="1">
      <alignment horizontal="left"/>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3"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49" fontId="13" fillId="0" borderId="1" xfId="0" applyNumberFormat="1" applyFont="1" applyBorder="1" applyAlignment="1" applyProtection="1">
      <alignment horizontal="center" vertical="center"/>
      <protection locked="0"/>
    </xf>
    <xf numFmtId="10" fontId="37" fillId="12" borderId="0" xfId="2" applyNumberFormat="1" applyFont="1" applyFill="1" applyBorder="1" applyAlignment="1" applyProtection="1">
      <alignment horizontal="center" vertical="center"/>
      <protection locked="0"/>
    </xf>
    <xf numFmtId="10" fontId="37" fillId="11" borderId="0" xfId="2"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10" fontId="37" fillId="10" borderId="0" xfId="2"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29"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21"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54" fillId="5" borderId="0" xfId="0" applyFont="1" applyFill="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50" fillId="7" borderId="0" xfId="0" applyFont="1" applyFill="1" applyBorder="1" applyAlignment="1" applyProtection="1">
      <alignment horizontal="center" vertical="center"/>
      <protection locked="0"/>
    </xf>
    <xf numFmtId="0" fontId="0" fillId="9" borderId="0" xfId="0" applyFont="1" applyFill="1" applyBorder="1" applyAlignment="1" applyProtection="1">
      <alignment horizontal="center" wrapText="1"/>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4" fontId="13" fillId="0" borderId="1" xfId="0" applyNumberFormat="1" applyFont="1" applyBorder="1" applyAlignment="1" applyProtection="1">
      <alignment horizontal="center" vertical="center"/>
      <protection locked="0"/>
    </xf>
    <xf numFmtId="165" fontId="3" fillId="7" borderId="1" xfId="2" applyNumberFormat="1" applyFont="1" applyFill="1" applyBorder="1" applyAlignment="1" applyProtection="1">
      <alignment horizontal="center" vertical="center"/>
      <protection locked="0"/>
    </xf>
    <xf numFmtId="0" fontId="22" fillId="2" borderId="0" xfId="1" applyFont="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54" fillId="2" borderId="0" xfId="1" applyFont="1" applyAlignment="1" applyProtection="1">
      <alignment horizontal="center" vertical="center"/>
      <protection locked="0"/>
    </xf>
    <xf numFmtId="0" fontId="36" fillId="8" borderId="0" xfId="3" applyFont="1" applyBorder="1" applyAlignment="1" applyProtection="1">
      <alignment horizontal="center" vertical="center"/>
      <protection locked="0"/>
    </xf>
    <xf numFmtId="0" fontId="30"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3" fillId="7" borderId="1" xfId="0" applyFont="1" applyFill="1" applyBorder="1" applyAlignment="1" applyProtection="1">
      <alignment horizontal="center" wrapText="1"/>
      <protection locked="0"/>
    </xf>
    <xf numFmtId="0" fontId="29" fillId="4" borderId="10"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protection locked="0"/>
    </xf>
    <xf numFmtId="0" fontId="29" fillId="4" borderId="1" xfId="0" applyFont="1" applyFill="1" applyBorder="1" applyAlignment="1" applyProtection="1">
      <alignment horizontal="center" vertical="center" textRotation="90" wrapText="1"/>
      <protection locked="0"/>
    </xf>
    <xf numFmtId="0" fontId="29" fillId="4" borderId="13" xfId="0" applyFont="1" applyFill="1" applyBorder="1" applyAlignment="1" applyProtection="1">
      <alignment horizontal="center" vertical="center" textRotation="90" wrapText="1"/>
      <protection locked="0"/>
    </xf>
    <xf numFmtId="0" fontId="13" fillId="0" borderId="10" xfId="0" applyFont="1" applyBorder="1" applyAlignment="1" applyProtection="1">
      <alignment horizontal="center" vertical="center" wrapText="1"/>
      <protection locked="0"/>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protection locked="0"/>
    </xf>
    <xf numFmtId="166" fontId="3" fillId="0" borderId="1" xfId="0" applyNumberFormat="1" applyFont="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29" fillId="4" borderId="11" xfId="0" applyFont="1" applyFill="1" applyBorder="1" applyAlignment="1" applyProtection="1">
      <alignment horizontal="center" vertical="center" wrapText="1"/>
      <protection locked="0"/>
    </xf>
    <xf numFmtId="164" fontId="13" fillId="0" borderId="1" xfId="0" applyNumberFormat="1" applyFont="1" applyBorder="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0" fillId="0" borderId="1" xfId="0" applyFont="1" applyBorder="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49" fontId="29" fillId="4" borderId="1" xfId="0"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protection locked="0"/>
    </xf>
    <xf numFmtId="0" fontId="49" fillId="13" borderId="0" xfId="0" applyFont="1" applyFill="1" applyBorder="1" applyAlignment="1" applyProtection="1">
      <alignment horizontal="center" vertical="center"/>
      <protection locked="0"/>
    </xf>
    <xf numFmtId="3" fontId="49" fillId="13" borderId="0" xfId="0" applyNumberFormat="1" applyFont="1" applyFill="1" applyBorder="1" applyAlignment="1" applyProtection="1">
      <alignment horizontal="center" vertical="center"/>
      <protection locked="0"/>
    </xf>
    <xf numFmtId="0" fontId="40" fillId="14" borderId="0"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top"/>
      <protection locked="0"/>
    </xf>
    <xf numFmtId="0" fontId="6" fillId="7"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9" fillId="4" borderId="0" xfId="0" applyFont="1" applyFill="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2005-2016</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FBM!$EM$332</c:f>
              <c:strCache>
                <c:ptCount val="1"/>
                <c:pt idx="0">
                  <c:v>Circasia</c:v>
                </c:pt>
              </c:strCache>
            </c:strRef>
          </c:tx>
          <c:marker>
            <c:symbol val="circle"/>
            <c:size val="5"/>
            <c:spPr>
              <a:solidFill>
                <a:schemeClr val="bg1"/>
              </a:solidFill>
            </c:spPr>
          </c:marker>
          <c:cat>
            <c:strRef>
              <c:f>FBM!$EL$333:$EL$343</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FBM!$EM$333:$EM$343</c:f>
              <c:numCache>
                <c:formatCode>0.0%</c:formatCode>
                <c:ptCount val="11"/>
                <c:pt idx="0">
                  <c:v>-1.9941836310760297E-2</c:v>
                </c:pt>
                <c:pt idx="1">
                  <c:v>-1.9605765154726562E-2</c:v>
                </c:pt>
                <c:pt idx="2">
                  <c:v>-1.9889741649551373E-2</c:v>
                </c:pt>
                <c:pt idx="3">
                  <c:v>-1.9521341127164415E-2</c:v>
                </c:pt>
                <c:pt idx="4">
                  <c:v>-1.9797525309336317E-2</c:v>
                </c:pt>
                <c:pt idx="5">
                  <c:v>-1.9967867798944217E-2</c:v>
                </c:pt>
                <c:pt idx="6">
                  <c:v>-1.87353629976581E-2</c:v>
                </c:pt>
                <c:pt idx="7">
                  <c:v>-1.8496420047732665E-2</c:v>
                </c:pt>
                <c:pt idx="8">
                  <c:v>-1.835866261398178E-2</c:v>
                </c:pt>
                <c:pt idx="9">
                  <c:v>-1.8949715135001211E-2</c:v>
                </c:pt>
                <c:pt idx="10">
                  <c:v>-1.8810756217649272E-2</c:v>
                </c:pt>
              </c:numCache>
            </c:numRef>
          </c:val>
          <c:smooth val="0"/>
        </c:ser>
        <c:ser>
          <c:idx val="1"/>
          <c:order val="1"/>
          <c:tx>
            <c:strRef>
              <c:f>FBM!$EN$332</c:f>
              <c:strCache>
                <c:ptCount val="1"/>
                <c:pt idx="0">
                  <c:v>Quindío</c:v>
                </c:pt>
              </c:strCache>
            </c:strRef>
          </c:tx>
          <c:marker>
            <c:symbol val="circle"/>
            <c:size val="5"/>
            <c:spPr>
              <a:solidFill>
                <a:schemeClr val="bg1"/>
              </a:solidFill>
            </c:spPr>
          </c:marker>
          <c:cat>
            <c:strRef>
              <c:f>FBM!$EL$333:$EL$343</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FBM!$EN$333:$EN$343</c:f>
              <c:numCache>
                <c:formatCode>0.0%</c:formatCode>
                <c:ptCount val="11"/>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numCache>
            </c:numRef>
          </c:val>
          <c:smooth val="0"/>
        </c:ser>
        <c:ser>
          <c:idx val="2"/>
          <c:order val="2"/>
          <c:tx>
            <c:strRef>
              <c:f>FBM!$EO$332</c:f>
              <c:strCache>
                <c:ptCount val="1"/>
                <c:pt idx="0">
                  <c:v>Colombia</c:v>
                </c:pt>
              </c:strCache>
            </c:strRef>
          </c:tx>
          <c:marker>
            <c:symbol val="circle"/>
            <c:size val="6"/>
            <c:spPr>
              <a:solidFill>
                <a:schemeClr val="bg1"/>
              </a:solidFill>
            </c:spPr>
          </c:marker>
          <c:cat>
            <c:strRef>
              <c:f>FBM!$EL$333:$EL$343</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FBM!$EO$333:$EO$343</c:f>
              <c:numCache>
                <c:formatCode>0.0%</c:formatCode>
                <c:ptCount val="11"/>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numCache>
            </c:numRef>
          </c:val>
          <c:smooth val="0"/>
        </c:ser>
        <c:dLbls>
          <c:showLegendKey val="0"/>
          <c:showVal val="0"/>
          <c:showCatName val="0"/>
          <c:showSerName val="0"/>
          <c:showPercent val="0"/>
          <c:showBubbleSize val="0"/>
        </c:dLbls>
        <c:marker val="1"/>
        <c:smooth val="0"/>
        <c:axId val="50111616"/>
        <c:axId val="50113536"/>
      </c:lineChart>
      <c:catAx>
        <c:axId val="50111616"/>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50113536"/>
        <c:crosses val="autoZero"/>
        <c:auto val="1"/>
        <c:lblAlgn val="ctr"/>
        <c:lblOffset val="100"/>
        <c:noMultiLvlLbl val="0"/>
      </c:catAx>
      <c:valAx>
        <c:axId val="50113536"/>
        <c:scaling>
          <c:orientation val="minMax"/>
        </c:scaling>
        <c:delete val="0"/>
        <c:axPos val="l"/>
        <c:numFmt formatCode="0.0%" sourceLinked="1"/>
        <c:majorTickMark val="out"/>
        <c:minorTickMark val="none"/>
        <c:tickLblPos val="nextTo"/>
        <c:txPr>
          <a:bodyPr/>
          <a:lstStyle/>
          <a:p>
            <a:pPr>
              <a:defRPr sz="800"/>
            </a:pPr>
            <a:endParaRPr lang="es-CO"/>
          </a:p>
        </c:txPr>
        <c:crossAx val="50111616"/>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FBM!$EN$734</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FBM!$EM$735:$EM$740</c:f>
              <c:strCache>
                <c:ptCount val="6"/>
                <c:pt idx="0">
                  <c:v>Transición</c:v>
                </c:pt>
                <c:pt idx="1">
                  <c:v>Primaria</c:v>
                </c:pt>
                <c:pt idx="2">
                  <c:v>Secundaria</c:v>
                </c:pt>
                <c:pt idx="3">
                  <c:v>Media</c:v>
                </c:pt>
                <c:pt idx="4">
                  <c:v>Básica</c:v>
                </c:pt>
                <c:pt idx="5">
                  <c:v>Total</c:v>
                </c:pt>
              </c:strCache>
            </c:strRef>
          </c:cat>
          <c:val>
            <c:numRef>
              <c:f>FBM!$EN$735:$EN$740</c:f>
              <c:numCache>
                <c:formatCode>0.00%</c:formatCode>
                <c:ptCount val="6"/>
                <c:pt idx="0">
                  <c:v>0</c:v>
                </c:pt>
                <c:pt idx="1">
                  <c:v>3.7100000000000001E-2</c:v>
                </c:pt>
                <c:pt idx="2">
                  <c:v>6.6400000000000001E-2</c:v>
                </c:pt>
                <c:pt idx="3">
                  <c:v>6.1999999999999998E-3</c:v>
                </c:pt>
                <c:pt idx="4">
                  <c:v>4.6100000000000002E-2</c:v>
                </c:pt>
                <c:pt idx="5">
                  <c:v>4.1599999999999998E-2</c:v>
                </c:pt>
              </c:numCache>
            </c:numRef>
          </c:val>
        </c:ser>
        <c:ser>
          <c:idx val="1"/>
          <c:order val="1"/>
          <c:tx>
            <c:strRef>
              <c:f>FBM!$EO$734</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FBM!$EM$735:$EM$740</c:f>
              <c:strCache>
                <c:ptCount val="6"/>
                <c:pt idx="0">
                  <c:v>Transición</c:v>
                </c:pt>
                <c:pt idx="1">
                  <c:v>Primaria</c:v>
                </c:pt>
                <c:pt idx="2">
                  <c:v>Secundaria</c:v>
                </c:pt>
                <c:pt idx="3">
                  <c:v>Media</c:v>
                </c:pt>
                <c:pt idx="4">
                  <c:v>Básica</c:v>
                </c:pt>
                <c:pt idx="5">
                  <c:v>Total</c:v>
                </c:pt>
              </c:strCache>
            </c:strRef>
          </c:cat>
          <c:val>
            <c:numRef>
              <c:f>FBM!$EO$735:$EO$740</c:f>
              <c:numCache>
                <c:formatCode>0.00%</c:formatCode>
                <c:ptCount val="6"/>
                <c:pt idx="0">
                  <c:v>9.5699999999999993E-2</c:v>
                </c:pt>
                <c:pt idx="1">
                  <c:v>5.4899999999999997E-2</c:v>
                </c:pt>
                <c:pt idx="2">
                  <c:v>0.14649999999999999</c:v>
                </c:pt>
                <c:pt idx="3">
                  <c:v>3.09E-2</c:v>
                </c:pt>
                <c:pt idx="4">
                  <c:v>9.4500000000000001E-2</c:v>
                </c:pt>
                <c:pt idx="5">
                  <c:v>8.7400000000000005E-2</c:v>
                </c:pt>
              </c:numCache>
            </c:numRef>
          </c:val>
        </c:ser>
        <c:ser>
          <c:idx val="2"/>
          <c:order val="2"/>
          <c:tx>
            <c:strRef>
              <c:f>FBM!$EP$734</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FBM!$EM$735:$EM$740</c:f>
              <c:strCache>
                <c:ptCount val="6"/>
                <c:pt idx="0">
                  <c:v>Transición</c:v>
                </c:pt>
                <c:pt idx="1">
                  <c:v>Primaria</c:v>
                </c:pt>
                <c:pt idx="2">
                  <c:v>Secundaria</c:v>
                </c:pt>
                <c:pt idx="3">
                  <c:v>Media</c:v>
                </c:pt>
                <c:pt idx="4">
                  <c:v>Básica</c:v>
                </c:pt>
                <c:pt idx="5">
                  <c:v>Total</c:v>
                </c:pt>
              </c:strCache>
            </c:strRef>
          </c:cat>
          <c:val>
            <c:numRef>
              <c:f>FBM!$EP$735:$EP$740</c:f>
              <c:numCache>
                <c:formatCode>0.00%</c:formatCode>
                <c:ptCount val="6"/>
                <c:pt idx="0">
                  <c:v>0</c:v>
                </c:pt>
                <c:pt idx="1">
                  <c:v>1.04E-2</c:v>
                </c:pt>
                <c:pt idx="2">
                  <c:v>2.93E-2</c:v>
                </c:pt>
                <c:pt idx="3">
                  <c:v>1.8499999999999999E-2</c:v>
                </c:pt>
                <c:pt idx="4">
                  <c:v>1.72E-2</c:v>
                </c:pt>
                <c:pt idx="5">
                  <c:v>1.7299999999999999E-2</c:v>
                </c:pt>
              </c:numCache>
            </c:numRef>
          </c:val>
        </c:ser>
        <c:dLbls>
          <c:showLegendKey val="0"/>
          <c:showVal val="0"/>
          <c:showCatName val="0"/>
          <c:showSerName val="0"/>
          <c:showPercent val="0"/>
          <c:showBubbleSize val="0"/>
        </c:dLbls>
        <c:gapWidth val="150"/>
        <c:overlap val="100"/>
        <c:axId val="62598144"/>
        <c:axId val="62624512"/>
      </c:barChart>
      <c:catAx>
        <c:axId val="62598144"/>
        <c:scaling>
          <c:orientation val="minMax"/>
        </c:scaling>
        <c:delete val="0"/>
        <c:axPos val="l"/>
        <c:numFmt formatCode="General" sourceLinked="0"/>
        <c:majorTickMark val="out"/>
        <c:minorTickMark val="none"/>
        <c:tickLblPos val="nextTo"/>
        <c:txPr>
          <a:bodyPr/>
          <a:lstStyle/>
          <a:p>
            <a:pPr>
              <a:defRPr b="1"/>
            </a:pPr>
            <a:endParaRPr lang="es-CO"/>
          </a:p>
        </c:txPr>
        <c:crossAx val="62624512"/>
        <c:crosses val="autoZero"/>
        <c:auto val="1"/>
        <c:lblAlgn val="ctr"/>
        <c:lblOffset val="100"/>
        <c:noMultiLvlLbl val="0"/>
      </c:catAx>
      <c:valAx>
        <c:axId val="62624512"/>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62598144"/>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FBM!$EN$742</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FBM!$EM$743:$EM$748</c:f>
              <c:strCache>
                <c:ptCount val="6"/>
                <c:pt idx="0">
                  <c:v>Transición</c:v>
                </c:pt>
                <c:pt idx="1">
                  <c:v>Primaria</c:v>
                </c:pt>
                <c:pt idx="2">
                  <c:v>Secundaria</c:v>
                </c:pt>
                <c:pt idx="3">
                  <c:v>Media</c:v>
                </c:pt>
                <c:pt idx="4">
                  <c:v>Básica</c:v>
                </c:pt>
                <c:pt idx="5">
                  <c:v>Total</c:v>
                </c:pt>
              </c:strCache>
            </c:strRef>
          </c:cat>
          <c:val>
            <c:numRef>
              <c:f>FBM!$EN$743:$EN$748</c:f>
              <c:numCache>
                <c:formatCode>0.00%</c:formatCode>
                <c:ptCount val="6"/>
                <c:pt idx="0">
                  <c:v>0.90429999999999999</c:v>
                </c:pt>
                <c:pt idx="1">
                  <c:v>0.93469999999999998</c:v>
                </c:pt>
                <c:pt idx="2">
                  <c:v>0.82420000000000004</c:v>
                </c:pt>
                <c:pt idx="3">
                  <c:v>0.9506</c:v>
                </c:pt>
                <c:pt idx="4">
                  <c:v>0.88829999999999998</c:v>
                </c:pt>
                <c:pt idx="5">
                  <c:v>0.89529999999999998</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FBM!$EI$775</c:f>
              <c:strCache>
                <c:ptCount val="1"/>
                <c:pt idx="0">
                  <c:v>Genova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FBM!$EH$776:$EH$780</c:f>
              <c:strCache>
                <c:ptCount val="5"/>
                <c:pt idx="0">
                  <c:v>Lectura Crítica</c:v>
                </c:pt>
                <c:pt idx="1">
                  <c:v>Matemática</c:v>
                </c:pt>
                <c:pt idx="2">
                  <c:v>Sociales y Ciudadanía</c:v>
                </c:pt>
                <c:pt idx="3">
                  <c:v>Ciencias Naturales</c:v>
                </c:pt>
                <c:pt idx="4">
                  <c:v>Inglés</c:v>
                </c:pt>
              </c:strCache>
            </c:strRef>
          </c:cat>
          <c:val>
            <c:numRef>
              <c:f>FBM!$EI$776:$EI$780</c:f>
              <c:numCache>
                <c:formatCode>0.0</c:formatCode>
                <c:ptCount val="5"/>
                <c:pt idx="0">
                  <c:v>50</c:v>
                </c:pt>
                <c:pt idx="1">
                  <c:v>47</c:v>
                </c:pt>
                <c:pt idx="2">
                  <c:v>48</c:v>
                </c:pt>
                <c:pt idx="3">
                  <c:v>49</c:v>
                </c:pt>
                <c:pt idx="4">
                  <c:v>48</c:v>
                </c:pt>
              </c:numCache>
            </c:numRef>
          </c:val>
        </c:ser>
        <c:ser>
          <c:idx val="1"/>
          <c:order val="1"/>
          <c:tx>
            <c:strRef>
              <c:f>FBM!$EJ$775</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FBM!$EH$776:$EH$780</c:f>
              <c:strCache>
                <c:ptCount val="5"/>
                <c:pt idx="0">
                  <c:v>Lectura Crítica</c:v>
                </c:pt>
                <c:pt idx="1">
                  <c:v>Matemática</c:v>
                </c:pt>
                <c:pt idx="2">
                  <c:v>Sociales y Ciudadanía</c:v>
                </c:pt>
                <c:pt idx="3">
                  <c:v>Ciencias Naturales</c:v>
                </c:pt>
                <c:pt idx="4">
                  <c:v>Inglés</c:v>
                </c:pt>
              </c:strCache>
            </c:strRef>
          </c:cat>
          <c:val>
            <c:numRef>
              <c:f>FBM!$EJ$776:$EJ$780</c:f>
              <c:numCache>
                <c:formatCode>0.0</c:formatCode>
                <c:ptCount val="5"/>
                <c:pt idx="0">
                  <c:v>54</c:v>
                </c:pt>
                <c:pt idx="1">
                  <c:v>52</c:v>
                </c:pt>
                <c:pt idx="2">
                  <c:v>52</c:v>
                </c:pt>
                <c:pt idx="3">
                  <c:v>54</c:v>
                </c:pt>
                <c:pt idx="4">
                  <c:v>53</c:v>
                </c:pt>
              </c:numCache>
            </c:numRef>
          </c:val>
        </c:ser>
        <c:dLbls>
          <c:showLegendKey val="0"/>
          <c:showVal val="0"/>
          <c:showCatName val="0"/>
          <c:showSerName val="0"/>
          <c:showPercent val="0"/>
          <c:showBubbleSize val="0"/>
        </c:dLbls>
        <c:gapWidth val="150"/>
        <c:shape val="box"/>
        <c:axId val="62689664"/>
        <c:axId val="62691200"/>
        <c:axId val="0"/>
      </c:bar3DChart>
      <c:catAx>
        <c:axId val="62689664"/>
        <c:scaling>
          <c:orientation val="minMax"/>
        </c:scaling>
        <c:delete val="0"/>
        <c:axPos val="b"/>
        <c:numFmt formatCode="General" sourceLinked="0"/>
        <c:majorTickMark val="out"/>
        <c:minorTickMark val="none"/>
        <c:tickLblPos val="nextTo"/>
        <c:crossAx val="62691200"/>
        <c:crosses val="autoZero"/>
        <c:auto val="1"/>
        <c:lblAlgn val="ctr"/>
        <c:lblOffset val="100"/>
        <c:noMultiLvlLbl val="0"/>
      </c:catAx>
      <c:valAx>
        <c:axId val="62691200"/>
        <c:scaling>
          <c:orientation val="minMax"/>
        </c:scaling>
        <c:delete val="1"/>
        <c:axPos val="l"/>
        <c:numFmt formatCode="0.0" sourceLinked="1"/>
        <c:majorTickMark val="out"/>
        <c:minorTickMark val="none"/>
        <c:tickLblPos val="nextTo"/>
        <c:crossAx val="6268966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FBM!$EK$869</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FBM!$EL$868:$ET$868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FBM!$EL$869:$ET$869</c:f>
              <c:numCache>
                <c:formatCode>#,##0.00</c:formatCode>
                <c:ptCount val="9"/>
                <c:pt idx="0">
                  <c:v>40.630000000000003</c:v>
                </c:pt>
                <c:pt idx="1">
                  <c:v>31.45</c:v>
                </c:pt>
                <c:pt idx="2">
                  <c:v>31.45</c:v>
                </c:pt>
                <c:pt idx="3">
                  <c:v>66.95</c:v>
                </c:pt>
                <c:pt idx="4">
                  <c:v>64.06</c:v>
                </c:pt>
                <c:pt idx="5">
                  <c:v>64.02</c:v>
                </c:pt>
                <c:pt idx="6">
                  <c:v>64.72</c:v>
                </c:pt>
                <c:pt idx="7">
                  <c:v>64.95</c:v>
                </c:pt>
                <c:pt idx="8" formatCode="General">
                  <c:v>64.36</c:v>
                </c:pt>
              </c:numCache>
            </c:numRef>
          </c:val>
        </c:ser>
        <c:ser>
          <c:idx val="1"/>
          <c:order val="1"/>
          <c:tx>
            <c:strRef>
              <c:f>FBM!$EK$870</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FBM!$EL$868:$ET$868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FBM!$EL$870:$ET$870</c:f>
              <c:numCache>
                <c:formatCode>#,##0.00</c:formatCode>
                <c:ptCount val="9"/>
                <c:pt idx="0">
                  <c:v>78.14</c:v>
                </c:pt>
                <c:pt idx="1">
                  <c:v>37.89</c:v>
                </c:pt>
                <c:pt idx="2">
                  <c:v>37.89</c:v>
                </c:pt>
                <c:pt idx="3">
                  <c:v>100</c:v>
                </c:pt>
                <c:pt idx="4">
                  <c:v>100</c:v>
                </c:pt>
                <c:pt idx="5">
                  <c:v>100</c:v>
                </c:pt>
                <c:pt idx="6">
                  <c:v>99.84</c:v>
                </c:pt>
                <c:pt idx="7">
                  <c:v>99.84</c:v>
                </c:pt>
                <c:pt idx="8" formatCode="General">
                  <c:v>97.98</c:v>
                </c:pt>
              </c:numCache>
            </c:numRef>
          </c:val>
        </c:ser>
        <c:ser>
          <c:idx val="2"/>
          <c:order val="2"/>
          <c:tx>
            <c:strRef>
              <c:f>FBM!$EK$871</c:f>
              <c:strCache>
                <c:ptCount val="1"/>
                <c:pt idx="0">
                  <c:v>Rural</c:v>
                </c:pt>
              </c:strCache>
            </c:strRef>
          </c:tx>
          <c:invertIfNegative val="0"/>
          <c:dLbls>
            <c:dLbl>
              <c:idx val="0"/>
              <c:layout>
                <c:manualLayout>
                  <c:x val="-2.1859812163969934E-2"/>
                  <c:y val="0"/>
                </c:manualLayout>
              </c:layout>
              <c:showLegendKey val="0"/>
              <c:showVal val="1"/>
              <c:showCatName val="0"/>
              <c:showSerName val="0"/>
              <c:showPercent val="0"/>
              <c:showBubbleSize val="0"/>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FBM!$EL$868:$ET$868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FBM!$EL$871:$ET$871</c:f>
              <c:numCache>
                <c:formatCode>#,##0.00</c:formatCode>
                <c:ptCount val="9"/>
                <c:pt idx="0">
                  <c:v>0.14000000000000001</c:v>
                </c:pt>
                <c:pt idx="1">
                  <c:v>24.21</c:v>
                </c:pt>
                <c:pt idx="2">
                  <c:v>24.21</c:v>
                </c:pt>
                <c:pt idx="3">
                  <c:v>42.12</c:v>
                </c:pt>
                <c:pt idx="4">
                  <c:v>39.880000000000003</c:v>
                </c:pt>
                <c:pt idx="5">
                  <c:v>39.78</c:v>
                </c:pt>
                <c:pt idx="6">
                  <c:v>27.3</c:v>
                </c:pt>
                <c:pt idx="7">
                  <c:v>27.38</c:v>
                </c:pt>
                <c:pt idx="8" formatCode="General">
                  <c:v>27.71</c:v>
                </c:pt>
              </c:numCache>
            </c:numRef>
          </c:val>
        </c:ser>
        <c:dLbls>
          <c:showLegendKey val="0"/>
          <c:showVal val="0"/>
          <c:showCatName val="0"/>
          <c:showSerName val="0"/>
          <c:showPercent val="0"/>
          <c:showBubbleSize val="0"/>
        </c:dLbls>
        <c:gapWidth val="136"/>
        <c:overlap val="100"/>
        <c:axId val="62796160"/>
        <c:axId val="62797696"/>
      </c:barChart>
      <c:catAx>
        <c:axId val="62796160"/>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62797696"/>
        <c:crosses val="autoZero"/>
        <c:auto val="1"/>
        <c:lblAlgn val="ctr"/>
        <c:lblOffset val="100"/>
        <c:noMultiLvlLbl val="0"/>
      </c:catAx>
      <c:valAx>
        <c:axId val="62797696"/>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62796160"/>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FBM!$EK$861</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FBM!$EL$860:$ET$860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FBM!$EL$861:$ET$861</c:f>
              <c:numCache>
                <c:formatCode>#,##0.00</c:formatCode>
                <c:ptCount val="9"/>
                <c:pt idx="0">
                  <c:v>37.869999999999997</c:v>
                </c:pt>
                <c:pt idx="1">
                  <c:v>28.89</c:v>
                </c:pt>
                <c:pt idx="2">
                  <c:v>28.89</c:v>
                </c:pt>
                <c:pt idx="3">
                  <c:v>64.58</c:v>
                </c:pt>
                <c:pt idx="4">
                  <c:v>58.99</c:v>
                </c:pt>
                <c:pt idx="5">
                  <c:v>58.96</c:v>
                </c:pt>
                <c:pt idx="6">
                  <c:v>63.76</c:v>
                </c:pt>
                <c:pt idx="7">
                  <c:v>63.99</c:v>
                </c:pt>
                <c:pt idx="8" formatCode="General">
                  <c:v>48.78</c:v>
                </c:pt>
              </c:numCache>
            </c:numRef>
          </c:val>
        </c:ser>
        <c:ser>
          <c:idx val="1"/>
          <c:order val="1"/>
          <c:tx>
            <c:strRef>
              <c:f>FBM!$EK$862</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FBM!$EL$860:$ET$860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FBM!$EL$862:$ET$862</c:f>
              <c:numCache>
                <c:formatCode>#,##0.00</c:formatCode>
                <c:ptCount val="9"/>
                <c:pt idx="0">
                  <c:v>72.95</c:v>
                </c:pt>
                <c:pt idx="1">
                  <c:v>35.07</c:v>
                </c:pt>
                <c:pt idx="2">
                  <c:v>35.07</c:v>
                </c:pt>
                <c:pt idx="3">
                  <c:v>99.83</c:v>
                </c:pt>
                <c:pt idx="4">
                  <c:v>93.15</c:v>
                </c:pt>
                <c:pt idx="5">
                  <c:v>93.18</c:v>
                </c:pt>
                <c:pt idx="6">
                  <c:v>99.84</c:v>
                </c:pt>
                <c:pt idx="7">
                  <c:v>99.84</c:v>
                </c:pt>
                <c:pt idx="8" formatCode="General">
                  <c:v>95.53</c:v>
                </c:pt>
              </c:numCache>
            </c:numRef>
          </c:val>
        </c:ser>
        <c:ser>
          <c:idx val="2"/>
          <c:order val="2"/>
          <c:tx>
            <c:strRef>
              <c:f>FBM!$EK$863</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FBM!$EL$860:$ET$860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FBM!$EL$863:$ET$863</c:f>
              <c:numCache>
                <c:formatCode>#,##0.00</c:formatCode>
                <c:ptCount val="9"/>
                <c:pt idx="0">
                  <c:v>0</c:v>
                </c:pt>
                <c:pt idx="1">
                  <c:v>21.95</c:v>
                </c:pt>
                <c:pt idx="2">
                  <c:v>21.95</c:v>
                </c:pt>
                <c:pt idx="3">
                  <c:v>38.08</c:v>
                </c:pt>
                <c:pt idx="4">
                  <c:v>36</c:v>
                </c:pt>
                <c:pt idx="5">
                  <c:v>35.909999999999997</c:v>
                </c:pt>
                <c:pt idx="6">
                  <c:v>25.31</c:v>
                </c:pt>
                <c:pt idx="7">
                  <c:v>25.38</c:v>
                </c:pt>
                <c:pt idx="8" formatCode="General">
                  <c:v>25.74</c:v>
                </c:pt>
              </c:numCache>
            </c:numRef>
          </c:val>
        </c:ser>
        <c:dLbls>
          <c:showLegendKey val="0"/>
          <c:showVal val="0"/>
          <c:showCatName val="0"/>
          <c:showSerName val="0"/>
          <c:showPercent val="0"/>
          <c:showBubbleSize val="0"/>
        </c:dLbls>
        <c:gapWidth val="113"/>
        <c:overlap val="100"/>
        <c:axId val="62845312"/>
        <c:axId val="62846848"/>
      </c:barChart>
      <c:catAx>
        <c:axId val="62845312"/>
        <c:scaling>
          <c:orientation val="minMax"/>
        </c:scaling>
        <c:delete val="0"/>
        <c:axPos val="l"/>
        <c:numFmt formatCode="General" sourceLinked="1"/>
        <c:majorTickMark val="out"/>
        <c:minorTickMark val="none"/>
        <c:tickLblPos val="nextTo"/>
        <c:crossAx val="62846848"/>
        <c:crosses val="autoZero"/>
        <c:auto val="1"/>
        <c:lblAlgn val="ctr"/>
        <c:lblOffset val="100"/>
        <c:noMultiLvlLbl val="0"/>
      </c:catAx>
      <c:valAx>
        <c:axId val="62846848"/>
        <c:scaling>
          <c:orientation val="minMax"/>
          <c:max val="200"/>
        </c:scaling>
        <c:delete val="0"/>
        <c:axPos val="b"/>
        <c:numFmt formatCode="#,##0.00" sourceLinked="1"/>
        <c:majorTickMark val="out"/>
        <c:minorTickMark val="none"/>
        <c:tickLblPos val="high"/>
        <c:crossAx val="6284531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FBM!$EK$875</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FBM!$EL$874:$ET$874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FBM!$EL$875:$ET$875</c:f>
              <c:numCache>
                <c:formatCode>#,##0.00</c:formatCode>
                <c:ptCount val="9"/>
                <c:pt idx="0">
                  <c:v>51.91</c:v>
                </c:pt>
                <c:pt idx="1">
                  <c:v>53.11</c:v>
                </c:pt>
                <c:pt idx="2">
                  <c:v>53.11</c:v>
                </c:pt>
                <c:pt idx="3">
                  <c:v>66.81</c:v>
                </c:pt>
                <c:pt idx="4">
                  <c:v>63.84</c:v>
                </c:pt>
                <c:pt idx="5">
                  <c:v>63.8</c:v>
                </c:pt>
                <c:pt idx="6">
                  <c:v>45.73</c:v>
                </c:pt>
                <c:pt idx="7">
                  <c:v>45.94</c:v>
                </c:pt>
                <c:pt idx="8" formatCode="General">
                  <c:v>26.81</c:v>
                </c:pt>
              </c:numCache>
            </c:numRef>
          </c:val>
        </c:ser>
        <c:ser>
          <c:idx val="1"/>
          <c:order val="1"/>
          <c:tx>
            <c:strRef>
              <c:f>FBM!$EK$876</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FBM!$EL$874:$ET$874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FBM!$EL$876:$ET$876</c:f>
              <c:numCache>
                <c:formatCode>#,##0.00</c:formatCode>
                <c:ptCount val="9"/>
                <c:pt idx="0">
                  <c:v>100</c:v>
                </c:pt>
                <c:pt idx="1">
                  <c:v>50.63</c:v>
                </c:pt>
                <c:pt idx="2">
                  <c:v>50.63</c:v>
                </c:pt>
                <c:pt idx="3">
                  <c:v>99.66</c:v>
                </c:pt>
                <c:pt idx="4">
                  <c:v>99.46</c:v>
                </c:pt>
                <c:pt idx="5">
                  <c:v>99.46</c:v>
                </c:pt>
                <c:pt idx="6">
                  <c:v>88.66</c:v>
                </c:pt>
                <c:pt idx="7">
                  <c:v>88.6</c:v>
                </c:pt>
                <c:pt idx="8" formatCode="General">
                  <c:v>76.209999999999994</c:v>
                </c:pt>
              </c:numCache>
            </c:numRef>
          </c:val>
        </c:ser>
        <c:ser>
          <c:idx val="2"/>
          <c:order val="2"/>
          <c:tx>
            <c:strRef>
              <c:f>FBM!$EK$877</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FBM!$EL$874:$ET$874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FBM!$EL$877:$ET$877</c:f>
              <c:numCache>
                <c:formatCode>#,##0.00</c:formatCode>
                <c:ptCount val="9"/>
                <c:pt idx="0">
                  <c:v>0</c:v>
                </c:pt>
                <c:pt idx="1">
                  <c:v>55.89</c:v>
                </c:pt>
                <c:pt idx="2">
                  <c:v>55.89</c:v>
                </c:pt>
                <c:pt idx="3">
                  <c:v>42.12</c:v>
                </c:pt>
                <c:pt idx="4">
                  <c:v>39.880000000000003</c:v>
                </c:pt>
                <c:pt idx="5">
                  <c:v>39.78</c:v>
                </c:pt>
                <c:pt idx="6">
                  <c:v>0</c:v>
                </c:pt>
                <c:pt idx="7">
                  <c:v>0</c:v>
                </c:pt>
                <c:pt idx="8" formatCode="General">
                  <c:v>0.08</c:v>
                </c:pt>
              </c:numCache>
            </c:numRef>
          </c:val>
        </c:ser>
        <c:dLbls>
          <c:showLegendKey val="0"/>
          <c:showVal val="0"/>
          <c:showCatName val="0"/>
          <c:showSerName val="0"/>
          <c:showPercent val="0"/>
          <c:showBubbleSize val="0"/>
        </c:dLbls>
        <c:gapWidth val="64"/>
        <c:overlap val="100"/>
        <c:axId val="62906752"/>
        <c:axId val="62908288"/>
      </c:barChart>
      <c:catAx>
        <c:axId val="62906752"/>
        <c:scaling>
          <c:orientation val="minMax"/>
        </c:scaling>
        <c:delete val="0"/>
        <c:axPos val="b"/>
        <c:numFmt formatCode="General" sourceLinked="1"/>
        <c:majorTickMark val="out"/>
        <c:minorTickMark val="none"/>
        <c:tickLblPos val="nextTo"/>
        <c:crossAx val="62908288"/>
        <c:crosses val="autoZero"/>
        <c:auto val="1"/>
        <c:lblAlgn val="ctr"/>
        <c:lblOffset val="100"/>
        <c:noMultiLvlLbl val="0"/>
      </c:catAx>
      <c:valAx>
        <c:axId val="62908288"/>
        <c:scaling>
          <c:orientation val="minMax"/>
        </c:scaling>
        <c:delete val="0"/>
        <c:axPos val="l"/>
        <c:numFmt formatCode="#,##0.00" sourceLinked="1"/>
        <c:majorTickMark val="out"/>
        <c:minorTickMark val="none"/>
        <c:tickLblPos val="nextTo"/>
        <c:crossAx val="6290675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dPt>
          <c:dPt>
            <c:idx val="1"/>
            <c:invertIfNegative val="0"/>
            <c:bubble3D val="0"/>
            <c:spPr>
              <a:solidFill>
                <a:schemeClr val="accent3">
                  <a:lumMod val="75000"/>
                </a:schemeClr>
              </a:solidFill>
            </c:spPr>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FBM!$EK$881:$EK$883</c:f>
              <c:strCache>
                <c:ptCount val="3"/>
                <c:pt idx="0">
                  <c:v>Índice de Penetración de Internet
4T-2016</c:v>
                </c:pt>
                <c:pt idx="1">
                  <c:v>Cobertura en gas natural
4T-2016</c:v>
                </c:pt>
                <c:pt idx="2">
                  <c:v>Cobertura Energía Total
Año 2015</c:v>
                </c:pt>
              </c:strCache>
            </c:strRef>
          </c:cat>
          <c:val>
            <c:numRef>
              <c:f>FBM!$EL$881:$EL$883</c:f>
              <c:numCache>
                <c:formatCode>0.00%</c:formatCode>
                <c:ptCount val="3"/>
                <c:pt idx="0">
                  <c:v>3.1E-2</c:v>
                </c:pt>
                <c:pt idx="1">
                  <c:v>0</c:v>
                </c:pt>
                <c:pt idx="2" formatCode="0%">
                  <c:v>0.98919999999999997</c:v>
                </c:pt>
              </c:numCache>
            </c:numRef>
          </c:val>
        </c:ser>
        <c:dLbls>
          <c:showLegendKey val="0"/>
          <c:showVal val="0"/>
          <c:showCatName val="0"/>
          <c:showSerName val="0"/>
          <c:showPercent val="0"/>
          <c:showBubbleSize val="0"/>
        </c:dLbls>
        <c:gapWidth val="150"/>
        <c:shape val="box"/>
        <c:axId val="62921728"/>
        <c:axId val="62944000"/>
        <c:axId val="0"/>
      </c:bar3DChart>
      <c:catAx>
        <c:axId val="62921728"/>
        <c:scaling>
          <c:orientation val="minMax"/>
        </c:scaling>
        <c:delete val="0"/>
        <c:axPos val="b"/>
        <c:numFmt formatCode="General" sourceLinked="0"/>
        <c:majorTickMark val="out"/>
        <c:minorTickMark val="none"/>
        <c:tickLblPos val="nextTo"/>
        <c:crossAx val="62944000"/>
        <c:crosses val="autoZero"/>
        <c:auto val="1"/>
        <c:lblAlgn val="ctr"/>
        <c:lblOffset val="100"/>
        <c:noMultiLvlLbl val="0"/>
      </c:catAx>
      <c:valAx>
        <c:axId val="62944000"/>
        <c:scaling>
          <c:orientation val="minMax"/>
        </c:scaling>
        <c:delete val="0"/>
        <c:axPos val="l"/>
        <c:numFmt formatCode="0.00%" sourceLinked="1"/>
        <c:majorTickMark val="out"/>
        <c:minorTickMark val="none"/>
        <c:tickLblPos val="nextTo"/>
        <c:crossAx val="6292172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6641583121935"/>
          <c:y val="0.16291398647217062"/>
          <c:w val="0.39197411489353112"/>
          <c:h val="0.77492205030595995"/>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5.6619121085562447E-2"/>
                  <c:y val="-0.10522387068217433"/>
                </c:manualLayout>
              </c:layout>
              <c:tx>
                <c:rich>
                  <a:bodyPr/>
                  <a:lstStyle/>
                  <a:p>
                    <a:r>
                      <a:rPr lang="en-US" sz="1400">
                        <a:latin typeface="Gill Sans MT" panose="020B0502020104020203" pitchFamily="34" charset="0"/>
                      </a:rPr>
                      <a:t>15%</a:t>
                    </a:r>
                    <a:endParaRPr lang="en-US"/>
                  </a:p>
                </c:rich>
              </c:tx>
              <c:showLegendKey val="0"/>
              <c:showVal val="1"/>
              <c:showCatName val="0"/>
              <c:showSerName val="0"/>
              <c:showPercent val="0"/>
              <c:showBubbleSize val="0"/>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400" b="1">
                    <a:solidFill>
                      <a:schemeClr val="bg1"/>
                    </a:solidFill>
                    <a:latin typeface="Gill Sans MT" panose="020B0502020104020203" pitchFamily="34" charset="0"/>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FBM!$EM$982:$EM$984</c:f>
              <c:strCache>
                <c:ptCount val="3"/>
                <c:pt idx="0">
                  <c:v>Con daños </c:v>
                </c:pt>
                <c:pt idx="1">
                  <c:v>Muertos </c:v>
                </c:pt>
                <c:pt idx="2">
                  <c:v>Heridos </c:v>
                </c:pt>
              </c:strCache>
            </c:strRef>
          </c:cat>
          <c:val>
            <c:numRef>
              <c:f>FBM!$EN$982:$EN$984</c:f>
              <c:numCache>
                <c:formatCode>General</c:formatCode>
                <c:ptCount val="3"/>
                <c:pt idx="0">
                  <c:v>33.333333333333329</c:v>
                </c:pt>
                <c:pt idx="1">
                  <c:v>8.3333333333333321</c:v>
                </c:pt>
                <c:pt idx="2">
                  <c:v>58.333333333333336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FBM!$EM$1000:$EM$1002</c:f>
              <c:strCache>
                <c:ptCount val="3"/>
                <c:pt idx="0">
                  <c:v>Automóviles </c:v>
                </c:pt>
                <c:pt idx="1">
                  <c:v>Motocicletas </c:v>
                </c:pt>
                <c:pt idx="2">
                  <c:v>Otros </c:v>
                </c:pt>
              </c:strCache>
            </c:strRef>
          </c:cat>
          <c:val>
            <c:numRef>
              <c:f>FBM!$EN$1000:$EN$1002</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150"/>
        <c:shape val="box"/>
        <c:axId val="63011456"/>
        <c:axId val="63030784"/>
        <c:axId val="0"/>
      </c:bar3DChart>
      <c:catAx>
        <c:axId val="63011456"/>
        <c:scaling>
          <c:orientation val="minMax"/>
        </c:scaling>
        <c:delete val="0"/>
        <c:axPos val="b"/>
        <c:numFmt formatCode="General" sourceLinked="0"/>
        <c:majorTickMark val="none"/>
        <c:minorTickMark val="none"/>
        <c:tickLblPos val="nextTo"/>
        <c:crossAx val="63030784"/>
        <c:crosses val="autoZero"/>
        <c:auto val="1"/>
        <c:lblAlgn val="ctr"/>
        <c:lblOffset val="100"/>
        <c:noMultiLvlLbl val="0"/>
      </c:catAx>
      <c:valAx>
        <c:axId val="63030784"/>
        <c:scaling>
          <c:orientation val="minMax"/>
        </c:scaling>
        <c:delete val="1"/>
        <c:axPos val="l"/>
        <c:numFmt formatCode="_(* #,##0_);_(* \(#,##0\);_(* &quot;-&quot;??_);_(@_)" sourceLinked="1"/>
        <c:majorTickMark val="none"/>
        <c:minorTickMark val="none"/>
        <c:tickLblPos val="nextTo"/>
        <c:crossAx val="63011456"/>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FBM!$EM$1207:$EM$1210</c:f>
              <c:strCache>
                <c:ptCount val="4"/>
                <c:pt idx="0">
                  <c:v>I</c:v>
                </c:pt>
                <c:pt idx="1">
                  <c:v>II</c:v>
                </c:pt>
                <c:pt idx="2">
                  <c:v>III</c:v>
                </c:pt>
                <c:pt idx="3">
                  <c:v>IV</c:v>
                </c:pt>
              </c:strCache>
            </c:strRef>
          </c:cat>
          <c:val>
            <c:numRef>
              <c:f>FBM!$EN$1207:$EN$1210</c:f>
              <c:numCache>
                <c:formatCode>_("$"\ * #,##0_);_("$"\ * \(#,##0\);_("$"\ * "-"??_);_(@_)</c:formatCode>
                <c:ptCount val="4"/>
                <c:pt idx="0">
                  <c:v>717792553</c:v>
                </c:pt>
                <c:pt idx="1">
                  <c:v>938617564</c:v>
                </c:pt>
                <c:pt idx="2">
                  <c:v>723543605</c:v>
                </c:pt>
                <c:pt idx="3">
                  <c:v>912794675</c:v>
                </c:pt>
              </c:numCache>
            </c:numRef>
          </c:val>
        </c:ser>
        <c:dLbls>
          <c:showLegendKey val="0"/>
          <c:showVal val="1"/>
          <c:showCatName val="0"/>
          <c:showSerName val="0"/>
          <c:showPercent val="0"/>
          <c:showBubbleSize val="0"/>
        </c:dLbls>
        <c:gapWidth val="150"/>
        <c:shape val="box"/>
        <c:axId val="62350080"/>
        <c:axId val="62352768"/>
        <c:axId val="0"/>
      </c:bar3DChart>
      <c:catAx>
        <c:axId val="62350080"/>
        <c:scaling>
          <c:orientation val="minMax"/>
        </c:scaling>
        <c:delete val="0"/>
        <c:axPos val="b"/>
        <c:numFmt formatCode="General" sourceLinked="0"/>
        <c:majorTickMark val="none"/>
        <c:minorTickMark val="none"/>
        <c:tickLblPos val="nextTo"/>
        <c:crossAx val="62352768"/>
        <c:crosses val="autoZero"/>
        <c:auto val="1"/>
        <c:lblAlgn val="ctr"/>
        <c:lblOffset val="100"/>
        <c:noMultiLvlLbl val="0"/>
      </c:catAx>
      <c:valAx>
        <c:axId val="62352768"/>
        <c:scaling>
          <c:orientation val="minMax"/>
        </c:scaling>
        <c:delete val="1"/>
        <c:axPos val="l"/>
        <c:numFmt formatCode="_(&quot;$&quot;\ * #,##0_);_(&quot;$&quot;\ * \(#,##0\);_(&quot;$&quot;\ * &quot;-&quot;??_);_(@_)" sourceLinked="1"/>
        <c:majorTickMark val="none"/>
        <c:minorTickMark val="none"/>
        <c:tickLblPos val="nextTo"/>
        <c:crossAx val="6235008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2016</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FBM!$EI$347</c:f>
              <c:strCache>
                <c:ptCount val="1"/>
                <c:pt idx="0">
                  <c:v>% Hombres</c:v>
                </c:pt>
              </c:strCache>
            </c:strRef>
          </c:tx>
          <c:invertIfNegative val="0"/>
          <c:cat>
            <c:strRef>
              <c:f>FBM!$EH$348:$EH$364</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FBM!$EI$348:$EI$364</c:f>
              <c:numCache>
                <c:formatCode>0.0%</c:formatCode>
                <c:ptCount val="17"/>
                <c:pt idx="0">
                  <c:v>4.2717447246525993E-2</c:v>
                </c:pt>
                <c:pt idx="1">
                  <c:v>4.1816778178075144E-2</c:v>
                </c:pt>
                <c:pt idx="2">
                  <c:v>4.1430777148739065E-2</c:v>
                </c:pt>
                <c:pt idx="3">
                  <c:v>4.2074112197632525E-2</c:v>
                </c:pt>
                <c:pt idx="4">
                  <c:v>4.5162120432321151E-2</c:v>
                </c:pt>
                <c:pt idx="5">
                  <c:v>3.8857436953165209E-2</c:v>
                </c:pt>
                <c:pt idx="6">
                  <c:v>3.2038085434894496E-2</c:v>
                </c:pt>
                <c:pt idx="7">
                  <c:v>3.049408131755018E-2</c:v>
                </c:pt>
                <c:pt idx="8">
                  <c:v>2.9464745239320637E-2</c:v>
                </c:pt>
                <c:pt idx="9">
                  <c:v>2.997941327843541E-2</c:v>
                </c:pt>
                <c:pt idx="10">
                  <c:v>2.9593412249099331E-2</c:v>
                </c:pt>
                <c:pt idx="11">
                  <c:v>2.624806999485332E-2</c:v>
                </c:pt>
                <c:pt idx="12">
                  <c:v>2.1487390633041687E-2</c:v>
                </c:pt>
                <c:pt idx="13">
                  <c:v>1.6212043232115284E-2</c:v>
                </c:pt>
                <c:pt idx="14">
                  <c:v>1.1194029850746268E-2</c:v>
                </c:pt>
                <c:pt idx="15">
                  <c:v>8.4920226453937212E-3</c:v>
                </c:pt>
                <c:pt idx="16">
                  <c:v>8.3633556356150288E-3</c:v>
                </c:pt>
              </c:numCache>
            </c:numRef>
          </c:val>
        </c:ser>
        <c:ser>
          <c:idx val="1"/>
          <c:order val="1"/>
          <c:tx>
            <c:strRef>
              <c:f>FBM!$EJ$347</c:f>
              <c:strCache>
                <c:ptCount val="1"/>
                <c:pt idx="0">
                  <c:v>% Mujeres</c:v>
                </c:pt>
              </c:strCache>
            </c:strRef>
          </c:tx>
          <c:invertIfNegative val="0"/>
          <c:cat>
            <c:strRef>
              <c:f>FBM!$EH$348:$EH$364</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FBM!$EJ$348:$EJ$364</c:f>
              <c:numCache>
                <c:formatCode>0.0%</c:formatCode>
                <c:ptCount val="17"/>
                <c:pt idx="0">
                  <c:v>-4.0401441070509518E-2</c:v>
                </c:pt>
                <c:pt idx="1">
                  <c:v>-3.9758106021616058E-2</c:v>
                </c:pt>
                <c:pt idx="2">
                  <c:v>-3.9114770972722597E-2</c:v>
                </c:pt>
                <c:pt idx="3">
                  <c:v>-4.0015440041173446E-2</c:v>
                </c:pt>
                <c:pt idx="4">
                  <c:v>-4.2846114256304683E-2</c:v>
                </c:pt>
                <c:pt idx="5">
                  <c:v>-3.847143592382913E-2</c:v>
                </c:pt>
                <c:pt idx="6">
                  <c:v>-3.3582089552238806E-2</c:v>
                </c:pt>
                <c:pt idx="7">
                  <c:v>-3.0751415337107565E-2</c:v>
                </c:pt>
                <c:pt idx="8">
                  <c:v>-2.9207411219763252E-2</c:v>
                </c:pt>
                <c:pt idx="9">
                  <c:v>-3.1780751415337108E-2</c:v>
                </c:pt>
                <c:pt idx="10">
                  <c:v>-3.2552753474009266E-2</c:v>
                </c:pt>
                <c:pt idx="11">
                  <c:v>-2.8306742151312403E-2</c:v>
                </c:pt>
                <c:pt idx="12">
                  <c:v>-2.3803396809058158E-2</c:v>
                </c:pt>
                <c:pt idx="13">
                  <c:v>-1.8656716417910446E-2</c:v>
                </c:pt>
                <c:pt idx="14">
                  <c:v>-1.4024704065877509E-2</c:v>
                </c:pt>
                <c:pt idx="15">
                  <c:v>-1.0164693772516727E-2</c:v>
                </c:pt>
                <c:pt idx="16">
                  <c:v>-1.0936695831188883E-2</c:v>
                </c:pt>
              </c:numCache>
            </c:numRef>
          </c:val>
        </c:ser>
        <c:dLbls>
          <c:showLegendKey val="0"/>
          <c:showVal val="0"/>
          <c:showCatName val="0"/>
          <c:showSerName val="0"/>
          <c:showPercent val="0"/>
          <c:showBubbleSize val="0"/>
        </c:dLbls>
        <c:gapWidth val="0"/>
        <c:overlap val="89"/>
        <c:axId val="50032640"/>
        <c:axId val="50034176"/>
      </c:barChart>
      <c:catAx>
        <c:axId val="50032640"/>
        <c:scaling>
          <c:orientation val="minMax"/>
        </c:scaling>
        <c:delete val="0"/>
        <c:axPos val="l"/>
        <c:numFmt formatCode="General" sourceLinked="0"/>
        <c:majorTickMark val="out"/>
        <c:minorTickMark val="none"/>
        <c:tickLblPos val="low"/>
        <c:txPr>
          <a:bodyPr/>
          <a:lstStyle/>
          <a:p>
            <a:pPr>
              <a:defRPr sz="900"/>
            </a:pPr>
            <a:endParaRPr lang="es-CO"/>
          </a:p>
        </c:txPr>
        <c:crossAx val="50034176"/>
        <c:crosses val="autoZero"/>
        <c:auto val="1"/>
        <c:lblAlgn val="ctr"/>
        <c:lblOffset val="100"/>
        <c:noMultiLvlLbl val="0"/>
      </c:catAx>
      <c:valAx>
        <c:axId val="50034176"/>
        <c:scaling>
          <c:orientation val="minMax"/>
        </c:scaling>
        <c:delete val="0"/>
        <c:axPos val="b"/>
        <c:numFmt formatCode="0.0%" sourceLinked="0"/>
        <c:majorTickMark val="out"/>
        <c:minorTickMark val="out"/>
        <c:tickLblPos val="low"/>
        <c:txPr>
          <a:bodyPr/>
          <a:lstStyle/>
          <a:p>
            <a:pPr>
              <a:defRPr sz="900"/>
            </a:pPr>
            <a:endParaRPr lang="es-CO"/>
          </a:p>
        </c:txPr>
        <c:crossAx val="50032640"/>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FBM!$EP$1207:$EP$1210</c:f>
              <c:strCache>
                <c:ptCount val="4"/>
                <c:pt idx="0">
                  <c:v>I</c:v>
                </c:pt>
                <c:pt idx="1">
                  <c:v>II</c:v>
                </c:pt>
                <c:pt idx="2">
                  <c:v>III</c:v>
                </c:pt>
                <c:pt idx="3">
                  <c:v>IV</c:v>
                </c:pt>
              </c:strCache>
            </c:strRef>
          </c:cat>
          <c:val>
            <c:numRef>
              <c:f>FBM!$EQ$1207:$EQ$1210</c:f>
              <c:numCache>
                <c:formatCode>_("$"\ * #,##0_);_("$"\ * \(#,##0\);_("$"\ * "-"??_);_(@_)</c:formatCode>
                <c:ptCount val="4"/>
                <c:pt idx="0">
                  <c:v>437733343</c:v>
                </c:pt>
                <c:pt idx="1">
                  <c:v>996050874</c:v>
                </c:pt>
                <c:pt idx="2">
                  <c:v>464773963</c:v>
                </c:pt>
                <c:pt idx="3">
                  <c:v>448989033</c:v>
                </c:pt>
              </c:numCache>
            </c:numRef>
          </c:val>
        </c:ser>
        <c:dLbls>
          <c:showLegendKey val="0"/>
          <c:showVal val="1"/>
          <c:showCatName val="0"/>
          <c:showSerName val="0"/>
          <c:showPercent val="0"/>
          <c:showBubbleSize val="0"/>
        </c:dLbls>
        <c:gapWidth val="150"/>
        <c:shape val="box"/>
        <c:axId val="62459264"/>
        <c:axId val="62474496"/>
        <c:axId val="0"/>
      </c:bar3DChart>
      <c:catAx>
        <c:axId val="62459264"/>
        <c:scaling>
          <c:orientation val="minMax"/>
        </c:scaling>
        <c:delete val="0"/>
        <c:axPos val="b"/>
        <c:numFmt formatCode="General" sourceLinked="0"/>
        <c:majorTickMark val="none"/>
        <c:minorTickMark val="none"/>
        <c:tickLblPos val="nextTo"/>
        <c:crossAx val="62474496"/>
        <c:crosses val="autoZero"/>
        <c:auto val="1"/>
        <c:lblAlgn val="ctr"/>
        <c:lblOffset val="100"/>
        <c:noMultiLvlLbl val="0"/>
      </c:catAx>
      <c:valAx>
        <c:axId val="62474496"/>
        <c:scaling>
          <c:orientation val="minMax"/>
        </c:scaling>
        <c:delete val="1"/>
        <c:axPos val="l"/>
        <c:numFmt formatCode="_(&quot;$&quot;\ * #,##0_);_(&quot;$&quot;\ * \(#,##0\);_(&quot;$&quot;\ * &quot;-&quot;??_);_(@_)" sourceLinked="1"/>
        <c:majorTickMark val="none"/>
        <c:minorTickMark val="none"/>
        <c:tickLblPos val="nextTo"/>
        <c:crossAx val="6245926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a:t>
            </a:r>
            <a:r>
              <a:rPr lang="es-CO">
                <a:solidFill>
                  <a:srgbClr val="002060"/>
                </a:solidFill>
              </a:rPr>
              <a:t>ño</a:t>
            </a:r>
            <a:r>
              <a:rPr lang="es-CO" baseline="0">
                <a:solidFill>
                  <a:srgbClr val="002060"/>
                </a:solidFill>
              </a:rPr>
              <a:t> 2016</a:t>
            </a:r>
            <a:endParaRPr lang="es-CO">
              <a:solidFill>
                <a:srgbClr val="002060"/>
              </a:solidFill>
            </a:endParaRPr>
          </a:p>
        </c:rich>
      </c:tx>
      <c:layout>
        <c:manualLayout>
          <c:xMode val="edge"/>
          <c:yMode val="edge"/>
          <c:x val="0.30627528294079054"/>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FBM!$EH$466:$EH$473</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FBM!$EI$466:$EI$473</c:f>
              <c:numCache>
                <c:formatCode>General</c:formatCode>
                <c:ptCount val="8"/>
                <c:pt idx="0">
                  <c:v>8</c:v>
                </c:pt>
                <c:pt idx="1">
                  <c:v>1</c:v>
                </c:pt>
                <c:pt idx="2">
                  <c:v>15</c:v>
                </c:pt>
                <c:pt idx="3">
                  <c:v>16</c:v>
                </c:pt>
                <c:pt idx="4">
                  <c:v>7</c:v>
                </c:pt>
                <c:pt idx="5">
                  <c:v>0</c:v>
                </c:pt>
                <c:pt idx="6">
                  <c:v>1</c:v>
                </c:pt>
                <c:pt idx="7">
                  <c:v>7</c:v>
                </c:pt>
              </c:numCache>
            </c:numRef>
          </c:yVal>
          <c:smooth val="0"/>
        </c:ser>
        <c:dLbls>
          <c:showLegendKey val="0"/>
          <c:showVal val="0"/>
          <c:showCatName val="0"/>
          <c:showSerName val="0"/>
          <c:showPercent val="0"/>
          <c:showBubbleSize val="0"/>
        </c:dLbls>
        <c:axId val="62491264"/>
        <c:axId val="62517632"/>
      </c:scatterChart>
      <c:valAx>
        <c:axId val="62491264"/>
        <c:scaling>
          <c:orientation val="minMax"/>
        </c:scaling>
        <c:delete val="0"/>
        <c:axPos val="b"/>
        <c:numFmt formatCode="General" sourceLinked="1"/>
        <c:majorTickMark val="out"/>
        <c:minorTickMark val="none"/>
        <c:tickLblPos val="nextTo"/>
        <c:crossAx val="62517632"/>
        <c:crosses val="autoZero"/>
        <c:crossBetween val="midCat"/>
      </c:valAx>
      <c:valAx>
        <c:axId val="62517632"/>
        <c:scaling>
          <c:orientation val="minMax"/>
        </c:scaling>
        <c:delete val="0"/>
        <c:axPos val="l"/>
        <c:numFmt formatCode="General" sourceLinked="1"/>
        <c:majorTickMark val="out"/>
        <c:minorTickMark val="none"/>
        <c:tickLblPos val="nextTo"/>
        <c:crossAx val="62491264"/>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FBM!$EI$574:$EL$574</c:f>
              <c:strCache>
                <c:ptCount val="4"/>
                <c:pt idx="0">
                  <c:v>Exceso</c:v>
                </c:pt>
                <c:pt idx="1">
                  <c:v>Adecuado</c:v>
                </c:pt>
                <c:pt idx="2">
                  <c:v>Riesgo</c:v>
                </c:pt>
                <c:pt idx="3">
                  <c:v>DNT moderada</c:v>
                </c:pt>
              </c:strCache>
            </c:strRef>
          </c:cat>
          <c:val>
            <c:numRef>
              <c:f>FBM!$EI$575:$EL$575</c:f>
              <c:numCache>
                <c:formatCode>General</c:formatCode>
                <c:ptCount val="4"/>
                <c:pt idx="0">
                  <c:v>0.7</c:v>
                </c:pt>
                <c:pt idx="1">
                  <c:v>77.400000000000006</c:v>
                </c:pt>
                <c:pt idx="2">
                  <c:v>16.8</c:v>
                </c:pt>
                <c:pt idx="3">
                  <c:v>1.5</c:v>
                </c:pt>
              </c:numCache>
            </c:numRef>
          </c:val>
        </c:ser>
        <c:dLbls>
          <c:showLegendKey val="0"/>
          <c:showVal val="0"/>
          <c:showCatName val="0"/>
          <c:showSerName val="0"/>
          <c:showPercent val="0"/>
          <c:showBubbleSize val="0"/>
        </c:dLbls>
        <c:gapWidth val="150"/>
        <c:axId val="69235072"/>
        <c:axId val="69236608"/>
      </c:barChart>
      <c:catAx>
        <c:axId val="69235072"/>
        <c:scaling>
          <c:orientation val="minMax"/>
        </c:scaling>
        <c:delete val="0"/>
        <c:axPos val="b"/>
        <c:numFmt formatCode="General" sourceLinked="0"/>
        <c:majorTickMark val="out"/>
        <c:minorTickMark val="none"/>
        <c:tickLblPos val="nextTo"/>
        <c:crossAx val="69236608"/>
        <c:crosses val="autoZero"/>
        <c:auto val="1"/>
        <c:lblAlgn val="ctr"/>
        <c:lblOffset val="100"/>
        <c:noMultiLvlLbl val="0"/>
      </c:catAx>
      <c:valAx>
        <c:axId val="69236608"/>
        <c:scaling>
          <c:orientation val="minMax"/>
        </c:scaling>
        <c:delete val="0"/>
        <c:axPos val="l"/>
        <c:numFmt formatCode="General" sourceLinked="1"/>
        <c:majorTickMark val="out"/>
        <c:minorTickMark val="none"/>
        <c:tickLblPos val="nextTo"/>
        <c:txPr>
          <a:bodyPr/>
          <a:lstStyle/>
          <a:p>
            <a:pPr>
              <a:defRPr sz="900"/>
            </a:pPr>
            <a:endParaRPr lang="es-CO"/>
          </a:p>
        </c:txPr>
        <c:crossAx val="6923507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FBM!$EM$574:$EO$574</c:f>
              <c:strCache>
                <c:ptCount val="3"/>
                <c:pt idx="0">
                  <c:v>Adecuado</c:v>
                </c:pt>
                <c:pt idx="1">
                  <c:v>Riesgo Talla Baja</c:v>
                </c:pt>
                <c:pt idx="2">
                  <c:v>DNT Cronica</c:v>
                </c:pt>
              </c:strCache>
            </c:strRef>
          </c:cat>
          <c:val>
            <c:numRef>
              <c:f>FBM!$EM$575:$EO$575</c:f>
              <c:numCache>
                <c:formatCode>General</c:formatCode>
                <c:ptCount val="3"/>
                <c:pt idx="0">
                  <c:v>64.7</c:v>
                </c:pt>
                <c:pt idx="1">
                  <c:v>26</c:v>
                </c:pt>
                <c:pt idx="2">
                  <c:v>9.6</c:v>
                </c:pt>
              </c:numCache>
            </c:numRef>
          </c:val>
        </c:ser>
        <c:dLbls>
          <c:showLegendKey val="0"/>
          <c:showVal val="0"/>
          <c:showCatName val="0"/>
          <c:showSerName val="0"/>
          <c:showPercent val="0"/>
          <c:showBubbleSize val="0"/>
        </c:dLbls>
        <c:gapWidth val="150"/>
        <c:axId val="99882880"/>
        <c:axId val="99884416"/>
      </c:barChart>
      <c:catAx>
        <c:axId val="99882880"/>
        <c:scaling>
          <c:orientation val="minMax"/>
        </c:scaling>
        <c:delete val="0"/>
        <c:axPos val="b"/>
        <c:numFmt formatCode="General" sourceLinked="0"/>
        <c:majorTickMark val="out"/>
        <c:minorTickMark val="none"/>
        <c:tickLblPos val="nextTo"/>
        <c:crossAx val="99884416"/>
        <c:crosses val="autoZero"/>
        <c:auto val="1"/>
        <c:lblAlgn val="ctr"/>
        <c:lblOffset val="100"/>
        <c:noMultiLvlLbl val="0"/>
      </c:catAx>
      <c:valAx>
        <c:axId val="99884416"/>
        <c:scaling>
          <c:orientation val="minMax"/>
        </c:scaling>
        <c:delete val="0"/>
        <c:axPos val="l"/>
        <c:numFmt formatCode="General" sourceLinked="1"/>
        <c:majorTickMark val="out"/>
        <c:minorTickMark val="none"/>
        <c:tickLblPos val="nextTo"/>
        <c:txPr>
          <a:bodyPr/>
          <a:lstStyle/>
          <a:p>
            <a:pPr>
              <a:defRPr sz="900"/>
            </a:pPr>
            <a:endParaRPr lang="es-CO"/>
          </a:p>
        </c:txPr>
        <c:crossAx val="9988288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FBM!$EM$386</c:f>
              <c:strCache>
                <c:ptCount val="1"/>
                <c:pt idx="0">
                  <c:v>Relación de dependencia General</c:v>
                </c:pt>
              </c:strCache>
            </c:strRef>
          </c:tx>
          <c:invertIfNegative val="0"/>
          <c:cat>
            <c:numRef>
              <c:f>FBM!$EN$385:$EP$385</c:f>
              <c:numCache>
                <c:formatCode>General</c:formatCode>
                <c:ptCount val="3"/>
                <c:pt idx="0">
                  <c:v>2005</c:v>
                </c:pt>
                <c:pt idx="1">
                  <c:v>2016</c:v>
                </c:pt>
                <c:pt idx="2">
                  <c:v>2020</c:v>
                </c:pt>
              </c:numCache>
            </c:numRef>
          </c:cat>
          <c:val>
            <c:numRef>
              <c:f>FBM!$EN$386:$EP$386</c:f>
              <c:numCache>
                <c:formatCode>0.00</c:formatCode>
                <c:ptCount val="3"/>
                <c:pt idx="0">
                  <c:v>58.043335521996063</c:v>
                </c:pt>
                <c:pt idx="1">
                  <c:v>52.272727272727273</c:v>
                </c:pt>
                <c:pt idx="2">
                  <c:v>53.04347826086957</c:v>
                </c:pt>
              </c:numCache>
            </c:numRef>
          </c:val>
        </c:ser>
        <c:dLbls>
          <c:showLegendKey val="0"/>
          <c:showVal val="0"/>
          <c:showCatName val="0"/>
          <c:showSerName val="0"/>
          <c:showPercent val="0"/>
          <c:showBubbleSize val="0"/>
        </c:dLbls>
        <c:gapWidth val="150"/>
        <c:axId val="50067712"/>
        <c:axId val="61669760"/>
      </c:barChart>
      <c:lineChart>
        <c:grouping val="standard"/>
        <c:varyColors val="0"/>
        <c:ser>
          <c:idx val="1"/>
          <c:order val="1"/>
          <c:tx>
            <c:strRef>
              <c:f>FBM!$EM$389</c:f>
              <c:strCache>
                <c:ptCount val="1"/>
                <c:pt idx="0">
                  <c:v>Índice de envejecimiento</c:v>
                </c:pt>
              </c:strCache>
            </c:strRef>
          </c:tx>
          <c:marker>
            <c:symbol val="circle"/>
            <c:size val="9"/>
            <c:spPr>
              <a:solidFill>
                <a:schemeClr val="bg1"/>
              </a:solidFill>
            </c:spPr>
          </c:marker>
          <c:cat>
            <c:numRef>
              <c:f>FBM!$EN$385:$EP$385</c:f>
              <c:numCache>
                <c:formatCode>General</c:formatCode>
                <c:ptCount val="3"/>
                <c:pt idx="0">
                  <c:v>2005</c:v>
                </c:pt>
                <c:pt idx="1">
                  <c:v>2016</c:v>
                </c:pt>
                <c:pt idx="2">
                  <c:v>2020</c:v>
                </c:pt>
              </c:numCache>
            </c:numRef>
          </c:cat>
          <c:val>
            <c:numRef>
              <c:f>FBM!$EN$389:$EP$389</c:f>
              <c:numCache>
                <c:formatCode>0.00</c:formatCode>
                <c:ptCount val="3"/>
                <c:pt idx="0">
                  <c:v>28.069540021731253</c:v>
                </c:pt>
                <c:pt idx="1">
                  <c:v>39.979013641133264</c:v>
                </c:pt>
                <c:pt idx="2">
                  <c:v>45.576251455180447</c:v>
                </c:pt>
              </c:numCache>
            </c:numRef>
          </c:val>
          <c:smooth val="0"/>
        </c:ser>
        <c:dLbls>
          <c:showLegendKey val="0"/>
          <c:showVal val="0"/>
          <c:showCatName val="0"/>
          <c:showSerName val="0"/>
          <c:showPercent val="0"/>
          <c:showBubbleSize val="0"/>
        </c:dLbls>
        <c:marker val="1"/>
        <c:smooth val="0"/>
        <c:axId val="50067712"/>
        <c:axId val="61669760"/>
      </c:lineChart>
      <c:catAx>
        <c:axId val="50067712"/>
        <c:scaling>
          <c:orientation val="minMax"/>
        </c:scaling>
        <c:delete val="0"/>
        <c:axPos val="b"/>
        <c:numFmt formatCode="General" sourceLinked="1"/>
        <c:majorTickMark val="out"/>
        <c:minorTickMark val="none"/>
        <c:tickLblPos val="nextTo"/>
        <c:crossAx val="61669760"/>
        <c:crosses val="autoZero"/>
        <c:auto val="1"/>
        <c:lblAlgn val="ctr"/>
        <c:lblOffset val="100"/>
        <c:noMultiLvlLbl val="0"/>
      </c:catAx>
      <c:valAx>
        <c:axId val="61669760"/>
        <c:scaling>
          <c:orientation val="minMax"/>
        </c:scaling>
        <c:delete val="0"/>
        <c:axPos val="l"/>
        <c:numFmt formatCode="0.00" sourceLinked="1"/>
        <c:majorTickMark val="out"/>
        <c:minorTickMark val="none"/>
        <c:tickLblPos val="nextTo"/>
        <c:crossAx val="50067712"/>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1890928020215496E-2"/>
          <c:y val="0.12081125594830604"/>
          <c:w val="0.95621814395956906"/>
          <c:h val="0.78538600393563252"/>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FBM!$EH$411:$EH$413</c:f>
              <c:strCache>
                <c:ptCount val="3"/>
                <c:pt idx="0">
                  <c:v>Cabecera</c:v>
                </c:pt>
                <c:pt idx="1">
                  <c:v>Resto</c:v>
                </c:pt>
                <c:pt idx="2">
                  <c:v>Total</c:v>
                </c:pt>
              </c:strCache>
            </c:strRef>
          </c:cat>
          <c:val>
            <c:numRef>
              <c:f>FBM!$EI$411:$EI$413</c:f>
              <c:numCache>
                <c:formatCode>General</c:formatCode>
                <c:ptCount val="3"/>
                <c:pt idx="0">
                  <c:v>22.33</c:v>
                </c:pt>
                <c:pt idx="1">
                  <c:v>28.74</c:v>
                </c:pt>
                <c:pt idx="2">
                  <c:v>25.42</c:v>
                </c:pt>
              </c:numCache>
            </c:numRef>
          </c:val>
        </c:ser>
        <c:dLbls>
          <c:showLegendKey val="0"/>
          <c:showVal val="0"/>
          <c:showCatName val="0"/>
          <c:showSerName val="0"/>
          <c:showPercent val="0"/>
          <c:showBubbleSize val="0"/>
        </c:dLbls>
        <c:gapWidth val="150"/>
        <c:shape val="box"/>
        <c:axId val="61707392"/>
        <c:axId val="61708928"/>
        <c:axId val="0"/>
      </c:bar3DChart>
      <c:catAx>
        <c:axId val="61707392"/>
        <c:scaling>
          <c:orientation val="minMax"/>
        </c:scaling>
        <c:delete val="0"/>
        <c:axPos val="b"/>
        <c:numFmt formatCode="General" sourceLinked="0"/>
        <c:majorTickMark val="out"/>
        <c:minorTickMark val="none"/>
        <c:tickLblPos val="nextTo"/>
        <c:crossAx val="61708928"/>
        <c:crosses val="autoZero"/>
        <c:auto val="1"/>
        <c:lblAlgn val="ctr"/>
        <c:lblOffset val="100"/>
        <c:noMultiLvlLbl val="0"/>
      </c:catAx>
      <c:valAx>
        <c:axId val="61708928"/>
        <c:scaling>
          <c:orientation val="minMax"/>
        </c:scaling>
        <c:delete val="1"/>
        <c:axPos val="l"/>
        <c:numFmt formatCode="General" sourceLinked="1"/>
        <c:majorTickMark val="out"/>
        <c:minorTickMark val="none"/>
        <c:tickLblPos val="nextTo"/>
        <c:crossAx val="61707392"/>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277"/>
        </c:manualLayout>
      </c:layout>
      <c:bar3DChart>
        <c:barDir val="col"/>
        <c:grouping val="clustered"/>
        <c:varyColors val="0"/>
        <c:ser>
          <c:idx val="1"/>
          <c:order val="0"/>
          <c:tx>
            <c:strRef>
              <c:f>FBM!$EH$318</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FBM!$EH$319:$EJ$319</c:f>
              <c:strCache>
                <c:ptCount val="3"/>
                <c:pt idx="0">
                  <c:v>1993</c:v>
                </c:pt>
                <c:pt idx="1">
                  <c:v>2005</c:v>
                </c:pt>
                <c:pt idx="2">
                  <c:v>2016</c:v>
                </c:pt>
              </c:strCache>
            </c:strRef>
          </c:cat>
          <c:val>
            <c:numRef>
              <c:f>FBM!$EH$320:$EJ$320</c:f>
              <c:numCache>
                <c:formatCode>#,##0</c:formatCode>
                <c:ptCount val="3"/>
                <c:pt idx="0">
                  <c:v>9642</c:v>
                </c:pt>
                <c:pt idx="1">
                  <c:v>9628</c:v>
                </c:pt>
                <c:pt idx="2">
                  <c:v>7772</c:v>
                </c:pt>
              </c:numCache>
            </c:numRef>
          </c:val>
        </c:ser>
        <c:dLbls>
          <c:showLegendKey val="0"/>
          <c:showVal val="0"/>
          <c:showCatName val="0"/>
          <c:showSerName val="0"/>
          <c:showPercent val="0"/>
          <c:showBubbleSize val="0"/>
        </c:dLbls>
        <c:gapWidth val="150"/>
        <c:shape val="cylinder"/>
        <c:axId val="61748352"/>
        <c:axId val="61749888"/>
        <c:axId val="0"/>
      </c:bar3DChart>
      <c:catAx>
        <c:axId val="61748352"/>
        <c:scaling>
          <c:orientation val="minMax"/>
        </c:scaling>
        <c:delete val="0"/>
        <c:axPos val="b"/>
        <c:numFmt formatCode="General" sourceLinked="0"/>
        <c:majorTickMark val="out"/>
        <c:minorTickMark val="none"/>
        <c:tickLblPos val="nextTo"/>
        <c:crossAx val="61749888"/>
        <c:crosses val="autoZero"/>
        <c:auto val="1"/>
        <c:lblAlgn val="ctr"/>
        <c:lblOffset val="100"/>
        <c:noMultiLvlLbl val="0"/>
      </c:catAx>
      <c:valAx>
        <c:axId val="61749888"/>
        <c:scaling>
          <c:orientation val="minMax"/>
        </c:scaling>
        <c:delete val="1"/>
        <c:axPos val="l"/>
        <c:numFmt formatCode="#,##0" sourceLinked="1"/>
        <c:majorTickMark val="out"/>
        <c:minorTickMark val="none"/>
        <c:tickLblPos val="nextTo"/>
        <c:crossAx val="6174835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FBM!$EH$616</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FBM!$EI$615:$EJ$615</c:f>
              <c:numCache>
                <c:formatCode>General</c:formatCode>
                <c:ptCount val="2"/>
                <c:pt idx="0">
                  <c:v>2015</c:v>
                </c:pt>
                <c:pt idx="1">
                  <c:v>2016</c:v>
                </c:pt>
              </c:numCache>
            </c:numRef>
          </c:cat>
          <c:val>
            <c:numRef>
              <c:f>FBM!$EI$616:$EJ$616</c:f>
              <c:numCache>
                <c:formatCode>General</c:formatCode>
                <c:ptCount val="2"/>
                <c:pt idx="0">
                  <c:v>89.14</c:v>
                </c:pt>
                <c:pt idx="1">
                  <c:v>88.4</c:v>
                </c:pt>
              </c:numCache>
            </c:numRef>
          </c:val>
        </c:ser>
        <c:dLbls>
          <c:showLegendKey val="0"/>
          <c:showVal val="0"/>
          <c:showCatName val="0"/>
          <c:showSerName val="0"/>
          <c:showPercent val="0"/>
          <c:showBubbleSize val="0"/>
        </c:dLbls>
        <c:gapWidth val="150"/>
        <c:axId val="61797120"/>
        <c:axId val="61798656"/>
      </c:barChart>
      <c:lineChart>
        <c:grouping val="standard"/>
        <c:varyColors val="0"/>
        <c:ser>
          <c:idx val="1"/>
          <c:order val="1"/>
          <c:tx>
            <c:strRef>
              <c:f>FBM!$EH$617</c:f>
              <c:strCache>
                <c:ptCount val="1"/>
                <c:pt idx="0">
                  <c:v>Genova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FBM!$EI$615:$EJ$615</c:f>
              <c:numCache>
                <c:formatCode>General</c:formatCode>
                <c:ptCount val="2"/>
                <c:pt idx="0">
                  <c:v>2015</c:v>
                </c:pt>
                <c:pt idx="1">
                  <c:v>2016</c:v>
                </c:pt>
              </c:numCache>
            </c:numRef>
          </c:cat>
          <c:val>
            <c:numRef>
              <c:f>FBM!$EI$617:$EJ$617</c:f>
              <c:numCache>
                <c:formatCode>General</c:formatCode>
                <c:ptCount val="2"/>
                <c:pt idx="0">
                  <c:v>90.88</c:v>
                </c:pt>
                <c:pt idx="1">
                  <c:v>92.22</c:v>
                </c:pt>
              </c:numCache>
            </c:numRef>
          </c:val>
          <c:smooth val="0"/>
        </c:ser>
        <c:dLbls>
          <c:showLegendKey val="0"/>
          <c:showVal val="0"/>
          <c:showCatName val="0"/>
          <c:showSerName val="0"/>
          <c:showPercent val="0"/>
          <c:showBubbleSize val="0"/>
        </c:dLbls>
        <c:marker val="1"/>
        <c:smooth val="0"/>
        <c:axId val="61797120"/>
        <c:axId val="61798656"/>
      </c:lineChart>
      <c:catAx>
        <c:axId val="61797120"/>
        <c:scaling>
          <c:orientation val="minMax"/>
        </c:scaling>
        <c:delete val="0"/>
        <c:axPos val="b"/>
        <c:numFmt formatCode="General" sourceLinked="1"/>
        <c:majorTickMark val="out"/>
        <c:minorTickMark val="none"/>
        <c:tickLblPos val="nextTo"/>
        <c:crossAx val="61798656"/>
        <c:crosses val="autoZero"/>
        <c:auto val="1"/>
        <c:lblAlgn val="ctr"/>
        <c:lblOffset val="100"/>
        <c:noMultiLvlLbl val="0"/>
      </c:catAx>
      <c:valAx>
        <c:axId val="61798656"/>
        <c:scaling>
          <c:orientation val="minMax"/>
        </c:scaling>
        <c:delete val="0"/>
        <c:axPos val="l"/>
        <c:numFmt formatCode="General" sourceLinked="1"/>
        <c:majorTickMark val="out"/>
        <c:minorTickMark val="none"/>
        <c:tickLblPos val="nextTo"/>
        <c:crossAx val="61797120"/>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FBM!$EH$639:$EK$639</c:f>
              <c:strCache>
                <c:ptCount val="4"/>
                <c:pt idx="0">
                  <c:v>Pre escolar</c:v>
                </c:pt>
                <c:pt idx="1">
                  <c:v>Primaria</c:v>
                </c:pt>
                <c:pt idx="2">
                  <c:v>Secundaria</c:v>
                </c:pt>
                <c:pt idx="3">
                  <c:v>Media</c:v>
                </c:pt>
              </c:strCache>
            </c:strRef>
          </c:cat>
          <c:val>
            <c:numRef>
              <c:f>FBM!$EH$641:$EK$641</c:f>
              <c:numCache>
                <c:formatCode>0.0%</c:formatCode>
                <c:ptCount val="4"/>
                <c:pt idx="0">
                  <c:v>6.5712426805465185E-2</c:v>
                </c:pt>
                <c:pt idx="1">
                  <c:v>0.50357839947950556</c:v>
                </c:pt>
                <c:pt idx="2">
                  <c:v>0.36499674690956407</c:v>
                </c:pt>
                <c:pt idx="3">
                  <c:v>6.5712426805465185E-2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FBM!$EH$644:$EK$644</c:f>
              <c:strCache>
                <c:ptCount val="4"/>
                <c:pt idx="0">
                  <c:v>Privado</c:v>
                </c:pt>
                <c:pt idx="1">
                  <c:v>Oficial</c:v>
                </c:pt>
                <c:pt idx="2">
                  <c:v>Urbano</c:v>
                </c:pt>
                <c:pt idx="3">
                  <c:v>Rural</c:v>
                </c:pt>
              </c:strCache>
            </c:strRef>
          </c:cat>
          <c:val>
            <c:numRef>
              <c:f>FBM!$EH$646:$EK$646</c:f>
              <c:numCache>
                <c:formatCode>0.0%</c:formatCode>
                <c:ptCount val="4"/>
                <c:pt idx="0">
                  <c:v>0</c:v>
                </c:pt>
                <c:pt idx="1">
                  <c:v>1</c:v>
                </c:pt>
                <c:pt idx="2">
                  <c:v>0.16129032258064516</c:v>
                </c:pt>
                <c:pt idx="3">
                  <c:v>0.83870967741935487</c:v>
                </c:pt>
              </c:numCache>
            </c:numRef>
          </c:val>
        </c:ser>
        <c:dLbls>
          <c:showLegendKey val="0"/>
          <c:showVal val="0"/>
          <c:showCatName val="0"/>
          <c:showSerName val="0"/>
          <c:showPercent val="0"/>
          <c:showBubbleSize val="0"/>
        </c:dLbls>
        <c:gapWidth val="150"/>
        <c:shape val="box"/>
        <c:axId val="61851520"/>
        <c:axId val="61853056"/>
        <c:axId val="0"/>
      </c:bar3DChart>
      <c:catAx>
        <c:axId val="61851520"/>
        <c:scaling>
          <c:orientation val="minMax"/>
        </c:scaling>
        <c:delete val="0"/>
        <c:axPos val="b"/>
        <c:numFmt formatCode="General" sourceLinked="0"/>
        <c:majorTickMark val="out"/>
        <c:minorTickMark val="none"/>
        <c:tickLblPos val="nextTo"/>
        <c:crossAx val="61853056"/>
        <c:crosses val="autoZero"/>
        <c:auto val="1"/>
        <c:lblAlgn val="ctr"/>
        <c:lblOffset val="100"/>
        <c:noMultiLvlLbl val="0"/>
      </c:catAx>
      <c:valAx>
        <c:axId val="61853056"/>
        <c:scaling>
          <c:orientation val="minMax"/>
        </c:scaling>
        <c:delete val="0"/>
        <c:axPos val="l"/>
        <c:numFmt formatCode="0.0%" sourceLinked="1"/>
        <c:majorTickMark val="out"/>
        <c:minorTickMark val="none"/>
        <c:tickLblPos val="nextTo"/>
        <c:crossAx val="6185152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dPt>
          <c:dPt>
            <c:idx val="1"/>
            <c:invertIfNegative val="0"/>
            <c:bubble3D val="0"/>
            <c:spPr>
              <a:solidFill>
                <a:schemeClr val="accent3">
                  <a:lumMod val="60000"/>
                  <a:lumOff val="40000"/>
                </a:schemeClr>
              </a:solidFill>
            </c:spPr>
          </c:dPt>
          <c:dPt>
            <c:idx val="2"/>
            <c:invertIfNegative val="0"/>
            <c:bubble3D val="0"/>
            <c:spPr>
              <a:solidFill>
                <a:schemeClr val="accent3">
                  <a:lumMod val="60000"/>
                  <a:lumOff val="40000"/>
                </a:schemeClr>
              </a:solidFill>
            </c:spPr>
          </c:dPt>
          <c:dPt>
            <c:idx val="3"/>
            <c:invertIfNegative val="0"/>
            <c:bubble3D val="0"/>
            <c:spPr>
              <a:solidFill>
                <a:schemeClr val="accent3">
                  <a:lumMod val="60000"/>
                  <a:lumOff val="40000"/>
                </a:schemeClr>
              </a:solidFill>
            </c:spPr>
          </c:dPt>
          <c:dPt>
            <c:idx val="4"/>
            <c:invertIfNegative val="0"/>
            <c:bubble3D val="0"/>
            <c:spPr>
              <a:solidFill>
                <a:schemeClr val="accent3">
                  <a:lumMod val="60000"/>
                  <a:lumOff val="40000"/>
                </a:schemeClr>
              </a:solidFill>
            </c:spPr>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FBM!$EH$736:$EH$745</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FBM!$EI$736:$EI$745</c:f>
              <c:numCache>
                <c:formatCode>0.0%</c:formatCode>
                <c:ptCount val="10"/>
                <c:pt idx="0">
                  <c:v>0.51970000000000005</c:v>
                </c:pt>
                <c:pt idx="1">
                  <c:v>0.8831</c:v>
                </c:pt>
                <c:pt idx="2">
                  <c:v>0.83199999999999996</c:v>
                </c:pt>
                <c:pt idx="3">
                  <c:v>0.41599999999999998</c:v>
                </c:pt>
                <c:pt idx="4">
                  <c:v>0.92620000000000002</c:v>
                </c:pt>
                <c:pt idx="5">
                  <c:v>0.74019999999999997</c:v>
                </c:pt>
                <c:pt idx="6">
                  <c:v>1.0948</c:v>
                </c:pt>
                <c:pt idx="7">
                  <c:v>1.1819999999999999</c:v>
                </c:pt>
                <c:pt idx="8">
                  <c:v>0.84</c:v>
                </c:pt>
                <c:pt idx="9">
                  <c:v>1.0936999999999999</c:v>
                </c:pt>
              </c:numCache>
            </c:numRef>
          </c:val>
        </c:ser>
        <c:dLbls>
          <c:showLegendKey val="0"/>
          <c:showVal val="0"/>
          <c:showCatName val="0"/>
          <c:showSerName val="0"/>
          <c:showPercent val="0"/>
          <c:showBubbleSize val="0"/>
        </c:dLbls>
        <c:gapWidth val="46"/>
        <c:axId val="62545280"/>
        <c:axId val="62555264"/>
      </c:barChart>
      <c:catAx>
        <c:axId val="62545280"/>
        <c:scaling>
          <c:orientation val="minMax"/>
        </c:scaling>
        <c:delete val="0"/>
        <c:axPos val="l"/>
        <c:numFmt formatCode="General" sourceLinked="0"/>
        <c:majorTickMark val="out"/>
        <c:minorTickMark val="none"/>
        <c:tickLblPos val="nextTo"/>
        <c:crossAx val="62555264"/>
        <c:crosses val="autoZero"/>
        <c:auto val="1"/>
        <c:lblAlgn val="ctr"/>
        <c:lblOffset val="100"/>
        <c:noMultiLvlLbl val="0"/>
      </c:catAx>
      <c:valAx>
        <c:axId val="62555264"/>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62545280"/>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emf"/><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52</xdr:row>
      <xdr:rowOff>0</xdr:rowOff>
    </xdr:to>
    <xdr:sp macro="" textlink="">
      <xdr:nvSpPr>
        <xdr:cNvPr id="12" name="11 CuadroTexto"/>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Génova fue fundada en 1903 por el colonizador Segundo Henao, Venancio Salazar, Francisco Henao Patiño, Laureano Gonzales, David Vera, Evaristo Patiño, actualmente cuenta con una población de 7921 habitantes según el Departamento Administrativo Nacional de Estadística DANE con una extensión de 297 km cuadrados, temperatura de 18 grados centígrados, a una distancia de armenia de 52 km por vía pavimentada con una altura de 1500 mts sobre el nivel del mar, incrustado en la cordillera del sur del Dpto. del Quindío.</a:t>
          </a:r>
        </a:p>
        <a:p>
          <a:pPr algn="just" rtl="0"/>
          <a:r>
            <a:rPr lang="es-CO" sz="1050">
              <a:latin typeface="+mn-lt"/>
              <a:cs typeface="Browallia New" panose="020B0604020202020204" pitchFamily="34" charset="-34"/>
            </a:rPr>
            <a:t> </a:t>
          </a:r>
        </a:p>
        <a:p>
          <a:pPr algn="just" rtl="0"/>
          <a:r>
            <a:rPr lang="es-CO" sz="1050">
              <a:latin typeface="+mn-lt"/>
              <a:cs typeface="Browallia New" panose="020B0604020202020204" pitchFamily="34" charset="-34"/>
            </a:rPr>
            <a:t>En el año 1937 la Asamblea de Caldas, a través de la ordenanza número 10 aprueba la creación del nuevo municipio con los siguientes linderos: “por el río Lejos, hasta la desembocadura de la quebrada La Maizena y de aquí hacia arriba, hasta su nacimiento; de este punto, hasta la cordillera central; de esta hacia el sur, hasta los límites con el Departamento del Valle. Después de erigido municipio, el primer alcalde fue el señor Luis Foción Londoño, las primeras elecciones para el Concejo se llevaron a cabo en noviembre de 1937. </a:t>
          </a:r>
        </a:p>
        <a:p>
          <a:pPr algn="just" rtl="0"/>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xdr:from>
      <xdr:col>20</xdr:col>
      <xdr:colOff>66675</xdr:colOff>
      <xdr:row>56</xdr:row>
      <xdr:rowOff>142877</xdr:rowOff>
    </xdr:from>
    <xdr:to>
      <xdr:col>46</xdr:col>
      <xdr:colOff>0</xdr:colOff>
      <xdr:row>67</xdr:row>
      <xdr:rowOff>9526</xdr:rowOff>
    </xdr:to>
    <xdr:sp macro="" textlink="">
      <xdr:nvSpPr>
        <xdr:cNvPr id="16" name="15 CuadroTexto"/>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Compuesta por seis franjas horizontales de 30 centímetros de ancho por tres metros con veinte centímetros de largo, en colores verde y blanco alternados, sujetas lateralmente al asta con un triángulo de color amarillo de un metro con ochenta centímetros de ancho por un metro con veinte centímetros de alto. Los colores representan en su orden, la esperanza, el progreso, la paz obtenida con el trabajo, la justicia que anhelan los habitantes del municipio y por último la riqueza de su suelo.</a:t>
          </a:r>
        </a:p>
      </xdr:txBody>
    </xdr:sp>
    <xdr:clientData/>
  </xdr:twoCellAnchor>
  <xdr:twoCellAnchor>
    <xdr:from>
      <xdr:col>17</xdr:col>
      <xdr:colOff>76200</xdr:colOff>
      <xdr:row>72</xdr:row>
      <xdr:rowOff>21167</xdr:rowOff>
    </xdr:from>
    <xdr:to>
      <xdr:col>45</xdr:col>
      <xdr:colOff>104774</xdr:colOff>
      <xdr:row>84</xdr:row>
      <xdr:rowOff>161925</xdr:rowOff>
    </xdr:to>
    <xdr:sp macro="" textlink="">
      <xdr:nvSpPr>
        <xdr:cNvPr id="18" name="17 CuadroTexto"/>
        <xdr:cNvSpPr txBox="1"/>
      </xdr:nvSpPr>
      <xdr:spPr>
        <a:xfrm>
          <a:off x="2415117" y="13081000"/>
          <a:ext cx="4029074" cy="2299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Es de forma ovalada y esta simbolizado por dos montañas separadas por un río serpenteante sobre un valle iluminado por un sol en el centro y en la parte superior encerradas entre dos medias coronas de cafeto con sus frutas, unidos en su parte inferior por una cinta en forma de lazo que lleva la leyenda “Paz, Progreso y Trabajo”. Aquí se representa la situación montañosa del municipio, la riqueza del suelo, su producción agrícola y los ríos que lo circundan.</a:t>
          </a:r>
        </a:p>
        <a:p>
          <a:pPr algn="just"/>
          <a:r>
            <a:rPr lang="es-CO" sz="1050">
              <a:latin typeface="+mn-lt"/>
            </a:rPr>
            <a:t> </a:t>
          </a:r>
        </a:p>
        <a:p>
          <a:endParaRPr lang="es-CO" sz="1050">
            <a:latin typeface="+mn-lt"/>
          </a:endParaRPr>
        </a:p>
      </xdr:txBody>
    </xdr:sp>
    <xdr:clientData/>
  </xdr:twoCellAnchor>
  <xdr:oneCellAnchor>
    <xdr:from>
      <xdr:col>102</xdr:col>
      <xdr:colOff>28575</xdr:colOff>
      <xdr:row>101</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48</xdr:col>
      <xdr:colOff>76200</xdr:colOff>
      <xdr:row>60</xdr:row>
      <xdr:rowOff>57150</xdr:rowOff>
    </xdr:from>
    <xdr:to>
      <xdr:col>69</xdr:col>
      <xdr:colOff>133349</xdr:colOff>
      <xdr:row>86</xdr:row>
      <xdr:rowOff>114300</xdr:rowOff>
    </xdr:to>
    <xdr:sp macro="" textlink="">
      <xdr:nvSpPr>
        <xdr:cNvPr id="20" name="19 CuadroTexto"/>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NOBLE PUEBLO AMABLE</a:t>
          </a:r>
        </a:p>
        <a:p>
          <a:r>
            <a:rPr lang="es-CO" sz="1000">
              <a:latin typeface="+mn-lt"/>
            </a:rPr>
            <a:t>BELLO RINCÓN QUINDIANO</a:t>
          </a:r>
        </a:p>
        <a:p>
          <a:r>
            <a:rPr lang="es-CO" sz="1000">
              <a:latin typeface="+mn-lt"/>
            </a:rPr>
            <a:t>AVANZAS INCANSABLE</a:t>
          </a:r>
        </a:p>
        <a:p>
          <a:r>
            <a:rPr lang="es-CO" sz="1000">
              <a:latin typeface="+mn-lt"/>
            </a:rPr>
            <a:t>DESIGNIO COLOMBIANO.</a:t>
          </a:r>
        </a:p>
        <a:p>
          <a:r>
            <a:rPr lang="es-CO" sz="1000">
              <a:latin typeface="+mn-lt"/>
            </a:rPr>
            <a:t> </a:t>
          </a:r>
        </a:p>
        <a:p>
          <a:r>
            <a:rPr lang="es-CO" sz="1000">
              <a:latin typeface="+mn-lt"/>
            </a:rPr>
            <a:t>GÉNOVA FLORECIENTE</a:t>
          </a:r>
        </a:p>
        <a:p>
          <a:r>
            <a:rPr lang="es-CO" sz="1000">
              <a:latin typeface="+mn-lt"/>
            </a:rPr>
            <a:t>FUTURO PROGRESISTA</a:t>
          </a:r>
        </a:p>
        <a:p>
          <a:r>
            <a:rPr lang="es-CO" sz="1000">
              <a:latin typeface="+mn-lt"/>
            </a:rPr>
            <a:t>HACENDOSA TU GENTE</a:t>
          </a:r>
        </a:p>
        <a:p>
          <a:r>
            <a:rPr lang="es-CO" sz="1000">
              <a:latin typeface="+mn-lt"/>
            </a:rPr>
            <a:t>VIRTUOSA, OPTIMISTA.</a:t>
          </a:r>
        </a:p>
        <a:p>
          <a:r>
            <a:rPr lang="es-CO" sz="1000">
              <a:latin typeface="+mn-lt"/>
            </a:rPr>
            <a:t> </a:t>
          </a:r>
        </a:p>
        <a:p>
          <a:r>
            <a:rPr lang="es-CO" sz="1000">
              <a:latin typeface="+mn-lt"/>
            </a:rPr>
            <a:t>HISTÓRICO GRAN CALDAS</a:t>
          </a:r>
        </a:p>
        <a:p>
          <a:r>
            <a:rPr lang="es-CO" sz="1000">
              <a:latin typeface="+mn-lt"/>
            </a:rPr>
            <a:t>LEGÓ TU BUEN ORIGEN</a:t>
          </a:r>
        </a:p>
        <a:p>
          <a:r>
            <a:rPr lang="es-CO" sz="1000">
              <a:latin typeface="+mn-lt"/>
            </a:rPr>
            <a:t>CUAL VERDES ESMERALDAS</a:t>
          </a:r>
        </a:p>
        <a:p>
          <a:r>
            <a:rPr lang="es-CO" sz="1000">
              <a:latin typeface="+mn-lt"/>
            </a:rPr>
            <a:t>TÚ LINDA TIERRA VIRGEN</a:t>
          </a:r>
        </a:p>
        <a:p>
          <a:r>
            <a:rPr lang="es-CO" sz="1000">
              <a:latin typeface="+mn-lt"/>
            </a:rPr>
            <a:t> </a:t>
          </a:r>
        </a:p>
        <a:p>
          <a:r>
            <a:rPr lang="es-CO" sz="1000">
              <a:latin typeface="+mn-lt"/>
            </a:rPr>
            <a:t>COLONO INSPIRACIÓN</a:t>
          </a:r>
        </a:p>
        <a:p>
          <a:r>
            <a:rPr lang="es-CO" sz="1000">
              <a:latin typeface="+mn-lt"/>
            </a:rPr>
            <a:t>FUE VALIENTE MAESTRO</a:t>
          </a:r>
        </a:p>
        <a:p>
          <a:r>
            <a:rPr lang="es-CO" sz="1000">
              <a:latin typeface="+mn-lt"/>
            </a:rPr>
            <a:t>DEJÓ EN TU FUNDACIÓN</a:t>
          </a:r>
        </a:p>
        <a:p>
          <a:r>
            <a:rPr lang="es-CO" sz="1000">
              <a:latin typeface="+mn-lt"/>
            </a:rPr>
            <a:t>HUELLAS DE SU ANCESTRO</a:t>
          </a:r>
        </a:p>
        <a:p>
          <a:r>
            <a:rPr lang="es-CO" sz="1000">
              <a:latin typeface="+mn-lt"/>
            </a:rPr>
            <a:t> </a:t>
          </a:r>
        </a:p>
        <a:p>
          <a:r>
            <a:rPr lang="es-CO" sz="1000">
              <a:latin typeface="+mn-lt"/>
            </a:rPr>
            <a:t>PARA NUESTROS MAYORES</a:t>
          </a:r>
        </a:p>
        <a:p>
          <a:r>
            <a:rPr lang="es-CO" sz="1000">
              <a:latin typeface="+mn-lt"/>
            </a:rPr>
            <a:t>UN HIMNO ES ORACIÓN</a:t>
          </a:r>
        </a:p>
        <a:p>
          <a:r>
            <a:rPr lang="es-CO" sz="1000">
              <a:latin typeface="+mn-lt"/>
            </a:rPr>
            <a:t>PARA TUS MORADORES</a:t>
          </a:r>
        </a:p>
        <a:p>
          <a:r>
            <a:rPr lang="es-CO" sz="1000">
              <a:latin typeface="+mn-lt"/>
            </a:rPr>
            <a:t>NOSTÁLGICA OVACIÓN</a:t>
          </a:r>
        </a:p>
        <a:p>
          <a:r>
            <a:rPr lang="es-CO" sz="1000">
              <a:latin typeface="+mn-lt"/>
            </a:rPr>
            <a:t> </a:t>
          </a:r>
        </a:p>
        <a:p>
          <a:r>
            <a:rPr lang="es-CO" sz="1000">
              <a:latin typeface="+mn-lt"/>
            </a:rPr>
            <a:t>MONTAÑAS ELEVADAS</a:t>
          </a:r>
        </a:p>
        <a:p>
          <a:r>
            <a:rPr lang="es-CO" sz="1000">
              <a:latin typeface="+mn-lt"/>
            </a:rPr>
            <a:t>BESAN TU CLARO CIELO</a:t>
          </a:r>
        </a:p>
        <a:p>
          <a:r>
            <a:rPr lang="es-CO" sz="1000">
              <a:latin typeface="+mn-lt"/>
            </a:rPr>
            <a:t>TRAS VERTIENTES PLATEADAS</a:t>
          </a:r>
        </a:p>
        <a:p>
          <a:r>
            <a:rPr lang="es-CO" sz="1000">
              <a:latin typeface="+mn-lt"/>
            </a:rPr>
            <a:t>ORGULLOSO TU SUELO</a:t>
          </a:r>
          <a:br>
            <a:rPr lang="es-CO" sz="1000">
              <a:latin typeface="+mn-lt"/>
            </a:rPr>
          </a:br>
          <a:endParaRPr lang="es-CO" sz="1100">
            <a:latin typeface="+mn-lt"/>
          </a:endParaRPr>
        </a:p>
      </xdr:txBody>
    </xdr:sp>
    <xdr:clientData/>
  </xdr:twoCellAnchor>
  <xdr:twoCellAnchor>
    <xdr:from>
      <xdr:col>69</xdr:col>
      <xdr:colOff>95250</xdr:colOff>
      <xdr:row>60</xdr:row>
      <xdr:rowOff>28574</xdr:rowOff>
    </xdr:from>
    <xdr:to>
      <xdr:col>91</xdr:col>
      <xdr:colOff>38100</xdr:colOff>
      <xdr:row>86</xdr:row>
      <xdr:rowOff>66675</xdr:rowOff>
    </xdr:to>
    <xdr:sp macro="" textlink="">
      <xdr:nvSpPr>
        <xdr:cNvPr id="21" name="20 CuadroTexto"/>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2016</a:t>
          </a:r>
        </a:p>
      </xdr:txBody>
    </xdr:sp>
    <xdr:clientData/>
  </xdr:twoCellAnchor>
  <xdr:twoCellAnchor>
    <xdr:from>
      <xdr:col>5</xdr:col>
      <xdr:colOff>28575</xdr:colOff>
      <xdr:row>314</xdr:row>
      <xdr:rowOff>19050</xdr:rowOff>
    </xdr:from>
    <xdr:to>
      <xdr:col>32</xdr:col>
      <xdr:colOff>123825</xdr:colOff>
      <xdr:row>315</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314</xdr:row>
      <xdr:rowOff>0</xdr:rowOff>
    </xdr:from>
    <xdr:to>
      <xdr:col>4</xdr:col>
      <xdr:colOff>126400</xdr:colOff>
      <xdr:row>316</xdr:row>
      <xdr:rowOff>76198</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328</xdr:row>
      <xdr:rowOff>161925</xdr:rowOff>
    </xdr:from>
    <xdr:to>
      <xdr:col>92</xdr:col>
      <xdr:colOff>0</xdr:colOff>
      <xdr:row>342</xdr:row>
      <xdr:rowOff>171449</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347</xdr:row>
      <xdr:rowOff>171449</xdr:rowOff>
    </xdr:from>
    <xdr:to>
      <xdr:col>92</xdr:col>
      <xdr:colOff>47625</xdr:colOff>
      <xdr:row>367</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384</xdr:row>
      <xdr:rowOff>501</xdr:rowOff>
    </xdr:from>
    <xdr:to>
      <xdr:col>92</xdr:col>
      <xdr:colOff>9524</xdr:colOff>
      <xdr:row>395</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407</xdr:row>
      <xdr:rowOff>10026</xdr:rowOff>
    </xdr:from>
    <xdr:to>
      <xdr:col>92</xdr:col>
      <xdr:colOff>30079</xdr:colOff>
      <xdr:row>424</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476</xdr:row>
      <xdr:rowOff>19050</xdr:rowOff>
    </xdr:from>
    <xdr:to>
      <xdr:col>32</xdr:col>
      <xdr:colOff>123825</xdr:colOff>
      <xdr:row>477</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476</xdr:row>
      <xdr:rowOff>1</xdr:rowOff>
    </xdr:from>
    <xdr:to>
      <xdr:col>4</xdr:col>
      <xdr:colOff>122765</xdr:colOff>
      <xdr:row>478</xdr:row>
      <xdr:rowOff>19049</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316</xdr:row>
      <xdr:rowOff>57150</xdr:rowOff>
    </xdr:from>
    <xdr:to>
      <xdr:col>92</xdr:col>
      <xdr:colOff>9525</xdr:colOff>
      <xdr:row>326</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613</xdr:row>
      <xdr:rowOff>170447</xdr:rowOff>
    </xdr:from>
    <xdr:to>
      <xdr:col>91</xdr:col>
      <xdr:colOff>130343</xdr:colOff>
      <xdr:row>628</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630</xdr:row>
      <xdr:rowOff>19050</xdr:rowOff>
    </xdr:from>
    <xdr:to>
      <xdr:col>32</xdr:col>
      <xdr:colOff>123825</xdr:colOff>
      <xdr:row>631</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629</xdr:row>
      <xdr:rowOff>161926</xdr:rowOff>
    </xdr:from>
    <xdr:to>
      <xdr:col>4</xdr:col>
      <xdr:colOff>38098</xdr:colOff>
      <xdr:row>632</xdr:row>
      <xdr:rowOff>8841</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674</xdr:row>
      <xdr:rowOff>9525</xdr:rowOff>
    </xdr:from>
    <xdr:to>
      <xdr:col>46</xdr:col>
      <xdr:colOff>0</xdr:colOff>
      <xdr:row>688</xdr:row>
      <xdr:rowOff>171450</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674</xdr:row>
      <xdr:rowOff>0</xdr:rowOff>
    </xdr:from>
    <xdr:to>
      <xdr:col>92</xdr:col>
      <xdr:colOff>0</xdr:colOff>
      <xdr:row>688</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733</xdr:row>
      <xdr:rowOff>171450</xdr:rowOff>
    </xdr:from>
    <xdr:to>
      <xdr:col>92</xdr:col>
      <xdr:colOff>9525</xdr:colOff>
      <xdr:row>751</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114300</xdr:colOff>
      <xdr:row>734</xdr:row>
      <xdr:rowOff>0</xdr:rowOff>
    </xdr:from>
    <xdr:to>
      <xdr:col>46</xdr:col>
      <xdr:colOff>19050</xdr:colOff>
      <xdr:row>752</xdr:row>
      <xdr:rowOff>9525</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123825</xdr:colOff>
      <xdr:row>755</xdr:row>
      <xdr:rowOff>171450</xdr:rowOff>
    </xdr:from>
    <xdr:to>
      <xdr:col>46</xdr:col>
      <xdr:colOff>0</xdr:colOff>
      <xdr:row>771</xdr:row>
      <xdr:rowOff>19050</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793</xdr:row>
      <xdr:rowOff>19050</xdr:rowOff>
    </xdr:from>
    <xdr:to>
      <xdr:col>32</xdr:col>
      <xdr:colOff>123825</xdr:colOff>
      <xdr:row>794</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792</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775</xdr:row>
      <xdr:rowOff>9524</xdr:rowOff>
    </xdr:from>
    <xdr:to>
      <xdr:col>46</xdr:col>
      <xdr:colOff>28576</xdr:colOff>
      <xdr:row>790</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114301</xdr:colOff>
      <xdr:row>865</xdr:row>
      <xdr:rowOff>19049</xdr:rowOff>
    </xdr:from>
    <xdr:to>
      <xdr:col>46</xdr:col>
      <xdr:colOff>28575</xdr:colOff>
      <xdr:row>885</xdr:row>
      <xdr:rowOff>19050</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865</xdr:row>
      <xdr:rowOff>0</xdr:rowOff>
    </xdr:from>
    <xdr:to>
      <xdr:col>91</xdr:col>
      <xdr:colOff>142875</xdr:colOff>
      <xdr:row>885</xdr:row>
      <xdr:rowOff>9525</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133349</xdr:colOff>
      <xdr:row>888</xdr:row>
      <xdr:rowOff>180974</xdr:rowOff>
    </xdr:from>
    <xdr:to>
      <xdr:col>46</xdr:col>
      <xdr:colOff>66675</xdr:colOff>
      <xdr:row>905</xdr:row>
      <xdr:rowOff>180974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889</xdr:row>
      <xdr:rowOff>0</xdr:rowOff>
    </xdr:from>
    <xdr:to>
      <xdr:col>91</xdr:col>
      <xdr:colOff>104775</xdr:colOff>
      <xdr:row>906</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908</xdr:row>
      <xdr:rowOff>19050</xdr:rowOff>
    </xdr:from>
    <xdr:to>
      <xdr:col>32</xdr:col>
      <xdr:colOff>123825</xdr:colOff>
      <xdr:row>909</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907</xdr:row>
      <xdr:rowOff>161925</xdr:rowOff>
    </xdr:from>
    <xdr:to>
      <xdr:col>4</xdr:col>
      <xdr:colOff>41984</xdr:colOff>
      <xdr:row>910</xdr:row>
      <xdr:rowOff>10627</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980</xdr:row>
      <xdr:rowOff>17319</xdr:rowOff>
    </xdr:from>
    <xdr:to>
      <xdr:col>92</xdr:col>
      <xdr:colOff>19050</xdr:colOff>
      <xdr:row>995</xdr:row>
      <xdr:rowOff>170391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997</xdr:row>
      <xdr:rowOff>176576</xdr:rowOff>
    </xdr:from>
    <xdr:to>
      <xdr:col>92</xdr:col>
      <xdr:colOff>38100</xdr:colOff>
      <xdr:row>1015</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1017</xdr:row>
      <xdr:rowOff>9024</xdr:rowOff>
    </xdr:from>
    <xdr:to>
      <xdr:col>34</xdr:col>
      <xdr:colOff>113799</xdr:colOff>
      <xdr:row>1018</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1017</xdr:row>
      <xdr:rowOff>9525</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1044</xdr:row>
      <xdr:rowOff>29076</xdr:rowOff>
    </xdr:from>
    <xdr:to>
      <xdr:col>33</xdr:col>
      <xdr:colOff>43615</xdr:colOff>
      <xdr:row>1045</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1043</xdr:row>
      <xdr:rowOff>169947</xdr:rowOff>
    </xdr:from>
    <xdr:ext cx="600783" cy="382103"/>
    <xdr:pic>
      <xdr:nvPicPr>
        <xdr:cNvPr id="52"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1108</xdr:row>
      <xdr:rowOff>19050</xdr:rowOff>
    </xdr:from>
    <xdr:to>
      <xdr:col>42</xdr:col>
      <xdr:colOff>66675</xdr:colOff>
      <xdr:row>1109</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1107</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1147</xdr:row>
      <xdr:rowOff>19050</xdr:rowOff>
    </xdr:from>
    <xdr:to>
      <xdr:col>42</xdr:col>
      <xdr:colOff>66675</xdr:colOff>
      <xdr:row>1148</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1146</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1169</xdr:row>
      <xdr:rowOff>19050</xdr:rowOff>
    </xdr:from>
    <xdr:to>
      <xdr:col>42</xdr:col>
      <xdr:colOff>66675</xdr:colOff>
      <xdr:row>1170</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1168</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1206</xdr:row>
      <xdr:rowOff>148167</xdr:rowOff>
    </xdr:from>
    <xdr:to>
      <xdr:col>46</xdr:col>
      <xdr:colOff>31749</xdr:colOff>
      <xdr:row>1223</xdr:row>
      <xdr:rowOff>10582</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1206</xdr:row>
      <xdr:rowOff>137360</xdr:rowOff>
    </xdr:from>
    <xdr:to>
      <xdr:col>91</xdr:col>
      <xdr:colOff>130342</xdr:colOff>
      <xdr:row>1222</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462</xdr:row>
      <xdr:rowOff>1</xdr:rowOff>
    </xdr:from>
    <xdr:to>
      <xdr:col>92</xdr:col>
      <xdr:colOff>30078</xdr:colOff>
      <xdr:row>473</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116418</xdr:colOff>
      <xdr:row>573</xdr:row>
      <xdr:rowOff>21166</xdr:rowOff>
    </xdr:from>
    <xdr:to>
      <xdr:col>92</xdr:col>
      <xdr:colOff>10585</xdr:colOff>
      <xdr:row>580</xdr:row>
      <xdr:rowOff>158750</xdr:rowOff>
    </xdr:to>
    <xdr:graphicFrame macro="">
      <xdr:nvGraphicFramePr>
        <xdr:cNvPr id="65" name="6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46</xdr:col>
      <xdr:colOff>126996</xdr:colOff>
      <xdr:row>581</xdr:row>
      <xdr:rowOff>10583</xdr:rowOff>
    </xdr:from>
    <xdr:to>
      <xdr:col>92</xdr:col>
      <xdr:colOff>21167</xdr:colOff>
      <xdr:row>587</xdr:row>
      <xdr:rowOff>158750</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5</xdr:col>
      <xdr:colOff>21167</xdr:colOff>
      <xdr:row>58</xdr:row>
      <xdr:rowOff>148168</xdr:rowOff>
    </xdr:from>
    <xdr:to>
      <xdr:col>18</xdr:col>
      <xdr:colOff>63500</xdr:colOff>
      <xdr:row>65</xdr:row>
      <xdr:rowOff>67649</xdr:rowOff>
    </xdr:to>
    <xdr:pic>
      <xdr:nvPicPr>
        <xdr:cNvPr id="60" name="59 Imagen" descr="150px-Flag_of_Génova_(Quindío)"/>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09084" y="10689168"/>
          <a:ext cx="1830916" cy="1178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31750</xdr:colOff>
      <xdr:row>69</xdr:row>
      <xdr:rowOff>169334</xdr:rowOff>
    </xdr:from>
    <xdr:to>
      <xdr:col>16</xdr:col>
      <xdr:colOff>63500</xdr:colOff>
      <xdr:row>81</xdr:row>
      <xdr:rowOff>169300</xdr:rowOff>
    </xdr:to>
    <xdr:pic>
      <xdr:nvPicPr>
        <xdr:cNvPr id="61" name="60 Imagen"/>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719667" y="12689417"/>
          <a:ext cx="1545166" cy="2158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63500</xdr:colOff>
      <xdr:row>6</xdr:row>
      <xdr:rowOff>31750</xdr:rowOff>
    </xdr:from>
    <xdr:to>
      <xdr:col>66</xdr:col>
      <xdr:colOff>21166</xdr:colOff>
      <xdr:row>19</xdr:row>
      <xdr:rowOff>169787</xdr:rowOff>
    </xdr:to>
    <xdr:pic>
      <xdr:nvPicPr>
        <xdr:cNvPr id="63" name="62 Imagen"/>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154083" y="1217083"/>
          <a:ext cx="4095750" cy="2476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FK3496"/>
  <sheetViews>
    <sheetView tabSelected="1" view="pageBreakPreview" zoomScale="95" zoomScaleNormal="95" zoomScaleSheetLayoutView="95" workbookViewId="0">
      <selection activeCell="G8" sqref="G8:Q8"/>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21"/>
    <col min="138" max="138" width="45" style="121" customWidth="1"/>
    <col min="139" max="142" width="11.42578125" style="121"/>
    <col min="143" max="143" width="28" style="121" customWidth="1"/>
    <col min="144" max="144" width="18.140625" style="121" bestFit="1" customWidth="1"/>
    <col min="145" max="146" width="11.42578125" style="121"/>
    <col min="147" max="147" width="18.140625" style="121" bestFit="1" customWidth="1"/>
    <col min="148" max="16384" width="11.42578125" style="121"/>
  </cols>
  <sheetData>
    <row r="4" spans="1:92" ht="12.75" customHeight="1" x14ac:dyDescent="0.35">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row>
    <row r="5" spans="1:92" ht="14.25" customHeight="1" x14ac:dyDescent="0.35">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408" t="s">
        <v>0</v>
      </c>
      <c r="H8" s="408"/>
      <c r="I8" s="408"/>
      <c r="J8" s="408"/>
      <c r="K8" s="408"/>
      <c r="L8" s="408"/>
      <c r="M8" s="408"/>
      <c r="N8" s="408"/>
      <c r="O8" s="408"/>
      <c r="P8" s="408"/>
      <c r="Q8" s="408"/>
      <c r="R8" s="18"/>
      <c r="S8" s="409" t="s">
        <v>1</v>
      </c>
      <c r="T8" s="409"/>
      <c r="U8" s="409"/>
      <c r="V8" s="409"/>
      <c r="W8" s="409"/>
      <c r="X8" s="409"/>
      <c r="Y8" s="409"/>
      <c r="Z8" s="409"/>
      <c r="AA8" s="409"/>
      <c r="AB8" s="409"/>
    </row>
    <row r="9" spans="1:92"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2" ht="14.25" customHeight="1" x14ac:dyDescent="0.55000000000000004">
      <c r="G10" s="408" t="s">
        <v>2</v>
      </c>
      <c r="H10" s="408"/>
      <c r="I10" s="408"/>
      <c r="J10" s="408"/>
      <c r="K10" s="408"/>
      <c r="L10" s="408"/>
      <c r="M10" s="408"/>
      <c r="N10" s="408"/>
      <c r="O10" s="408"/>
      <c r="P10" s="408"/>
      <c r="Q10" s="408"/>
      <c r="R10" s="20"/>
      <c r="S10" s="409" t="s">
        <v>730</v>
      </c>
      <c r="T10" s="409"/>
      <c r="U10" s="409"/>
      <c r="V10" s="409"/>
      <c r="W10" s="409"/>
      <c r="X10" s="409"/>
      <c r="Y10" s="409"/>
      <c r="Z10" s="409"/>
      <c r="AA10" s="409"/>
      <c r="AB10" s="409"/>
    </row>
    <row r="11" spans="1:92"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10</v>
      </c>
    </row>
    <row r="12" spans="1:92" ht="14.25" customHeight="1" x14ac:dyDescent="0.35">
      <c r="G12" s="410" t="s">
        <v>3</v>
      </c>
      <c r="H12" s="410"/>
      <c r="I12" s="410"/>
      <c r="J12" s="410"/>
      <c r="K12" s="410"/>
      <c r="L12" s="410"/>
      <c r="M12" s="410"/>
      <c r="N12" s="410"/>
      <c r="O12" s="410"/>
      <c r="P12" s="410"/>
      <c r="Q12" s="410"/>
      <c r="R12" s="16"/>
      <c r="S12" s="399">
        <v>302</v>
      </c>
      <c r="T12" s="399"/>
      <c r="U12" s="399"/>
      <c r="V12" s="399"/>
      <c r="W12" s="399"/>
      <c r="X12" s="399"/>
      <c r="Y12" s="399"/>
      <c r="Z12" s="399"/>
      <c r="AA12" s="399"/>
      <c r="AB12" s="399"/>
    </row>
    <row r="13" spans="1:92"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x14ac:dyDescent="0.35">
      <c r="G14" s="397" t="s">
        <v>4</v>
      </c>
      <c r="H14" s="397"/>
      <c r="I14" s="397"/>
      <c r="J14" s="397"/>
      <c r="K14" s="397"/>
      <c r="L14" s="397"/>
      <c r="M14" s="397"/>
      <c r="N14" s="397"/>
      <c r="O14" s="397"/>
      <c r="P14" s="397"/>
      <c r="Q14" s="397"/>
      <c r="R14" s="16"/>
      <c r="S14" s="398" t="s">
        <v>5</v>
      </c>
      <c r="T14" s="398"/>
      <c r="U14" s="398"/>
      <c r="V14" s="398"/>
      <c r="W14" s="398"/>
      <c r="X14" s="398"/>
      <c r="Y14" s="398"/>
      <c r="Z14" s="398"/>
      <c r="AA14" s="398"/>
      <c r="AB14" s="398"/>
    </row>
    <row r="15" spans="1:92"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x14ac:dyDescent="0.35">
      <c r="G16" s="397" t="s">
        <v>6</v>
      </c>
      <c r="H16" s="397"/>
      <c r="I16" s="397"/>
      <c r="J16" s="397"/>
      <c r="K16" s="397"/>
      <c r="L16" s="397"/>
      <c r="M16" s="397"/>
      <c r="N16" s="397"/>
      <c r="O16" s="397"/>
      <c r="P16" s="397"/>
      <c r="Q16" s="397"/>
      <c r="R16" s="16"/>
      <c r="S16" s="398" t="s">
        <v>731</v>
      </c>
      <c r="T16" s="398"/>
      <c r="U16" s="398"/>
      <c r="V16" s="398"/>
      <c r="W16" s="398"/>
      <c r="X16" s="398"/>
      <c r="Y16" s="398"/>
      <c r="Z16" s="398"/>
      <c r="AA16" s="398"/>
      <c r="AB16" s="398"/>
    </row>
    <row r="17" spans="1:92"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x14ac:dyDescent="0.35">
      <c r="G18" s="397" t="s">
        <v>7</v>
      </c>
      <c r="H18" s="397"/>
      <c r="I18" s="397"/>
      <c r="J18" s="397"/>
      <c r="K18" s="397"/>
      <c r="L18" s="397"/>
      <c r="M18" s="397"/>
      <c r="N18" s="397"/>
      <c r="O18" s="397"/>
      <c r="P18" s="397"/>
      <c r="Q18" s="397"/>
      <c r="R18" s="16"/>
      <c r="S18" s="398" t="s">
        <v>8</v>
      </c>
      <c r="T18" s="398"/>
      <c r="U18" s="398"/>
      <c r="V18" s="398"/>
      <c r="W18" s="398"/>
      <c r="X18" s="398"/>
      <c r="Y18" s="398"/>
      <c r="Z18" s="398"/>
      <c r="AA18" s="398"/>
      <c r="AB18" s="398"/>
    </row>
    <row r="19" spans="1:92"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x14ac:dyDescent="0.35">
      <c r="G20" s="397" t="s">
        <v>9</v>
      </c>
      <c r="H20" s="397"/>
      <c r="I20" s="397"/>
      <c r="J20" s="397"/>
      <c r="K20" s="397"/>
      <c r="L20" s="397"/>
      <c r="M20" s="397"/>
      <c r="N20" s="397"/>
      <c r="O20" s="397"/>
      <c r="P20" s="397"/>
      <c r="Q20" s="397"/>
      <c r="R20" s="16"/>
      <c r="S20" s="399" t="s">
        <v>732</v>
      </c>
      <c r="T20" s="399"/>
      <c r="U20" s="399"/>
      <c r="V20" s="399"/>
      <c r="W20" s="399"/>
      <c r="X20" s="399"/>
      <c r="Y20" s="399"/>
      <c r="Z20" s="399"/>
      <c r="AA20" s="399"/>
      <c r="AB20" s="399"/>
    </row>
    <row r="21" spans="1:92" ht="14.25" customHeight="1" x14ac:dyDescent="0.35"/>
    <row r="22" spans="1:92" ht="14.25" customHeight="1" x14ac:dyDescent="0.35">
      <c r="A22" s="285"/>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row>
    <row r="23" spans="1:92" ht="14.25" customHeight="1" x14ac:dyDescent="0.35">
      <c r="A23" s="285"/>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row>
    <row r="24" spans="1:92" ht="14.25" customHeight="1" x14ac:dyDescent="0.35"/>
    <row r="25" spans="1:92" ht="14.25" customHeight="1" x14ac:dyDescent="0.35">
      <c r="D25" s="412" t="s">
        <v>11</v>
      </c>
      <c r="E25" s="412"/>
      <c r="F25" s="412"/>
      <c r="G25" s="412"/>
      <c r="H25" s="412"/>
      <c r="I25" s="412"/>
      <c r="J25" s="412"/>
      <c r="K25" s="412"/>
      <c r="L25" s="412"/>
      <c r="M25" s="412"/>
      <c r="N25" s="412"/>
      <c r="O25" s="412"/>
      <c r="P25" s="412"/>
      <c r="Q25" s="412"/>
      <c r="R25" s="412"/>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12" t="s">
        <v>15</v>
      </c>
      <c r="AW25" s="412"/>
      <c r="AX25" s="412"/>
      <c r="AY25" s="412"/>
      <c r="AZ25" s="412"/>
      <c r="BA25" s="412"/>
      <c r="BB25" s="412"/>
      <c r="BC25" s="412"/>
      <c r="BD25" s="412"/>
      <c r="BE25" s="412"/>
      <c r="BF25" s="412"/>
      <c r="BG25" s="412"/>
      <c r="BH25" s="412"/>
      <c r="BI25" s="412"/>
      <c r="BJ25" s="412"/>
      <c r="BK25" s="4"/>
      <c r="CA25" s="4"/>
      <c r="CB25" s="4"/>
      <c r="CC25" s="4"/>
      <c r="CD25" s="4"/>
      <c r="CE25" s="4"/>
      <c r="CF25" s="4"/>
      <c r="CG25" s="4"/>
      <c r="CH25" s="4"/>
      <c r="CI25" s="4"/>
    </row>
    <row r="26" spans="1:92" ht="14.25" customHeight="1" x14ac:dyDescent="0.35">
      <c r="D26" s="412"/>
      <c r="E26" s="412"/>
      <c r="F26" s="412"/>
      <c r="G26" s="412"/>
      <c r="H26" s="412"/>
      <c r="I26" s="412"/>
      <c r="J26" s="412"/>
      <c r="K26" s="412"/>
      <c r="L26" s="412"/>
      <c r="M26" s="412"/>
      <c r="N26" s="412"/>
      <c r="O26" s="412"/>
      <c r="P26" s="412"/>
      <c r="Q26" s="412"/>
      <c r="R26" s="412"/>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12"/>
      <c r="AW26" s="412"/>
      <c r="AX26" s="412"/>
      <c r="AY26" s="412"/>
      <c r="AZ26" s="412"/>
      <c r="BA26" s="412"/>
      <c r="BB26" s="412"/>
      <c r="BC26" s="412"/>
      <c r="BD26" s="412"/>
      <c r="BE26" s="412"/>
      <c r="BF26" s="412"/>
      <c r="BG26" s="412"/>
      <c r="BH26" s="412"/>
      <c r="BI26" s="412"/>
      <c r="BJ26" s="412"/>
      <c r="BK26" s="4"/>
      <c r="CA26" s="4"/>
      <c r="CB26" s="4"/>
      <c r="CC26" s="4"/>
      <c r="CD26" s="4"/>
      <c r="CE26" s="4"/>
      <c r="CF26" s="4"/>
      <c r="CG26" s="4"/>
      <c r="CH26" s="4"/>
      <c r="CI26" s="4"/>
    </row>
    <row r="27" spans="1:92" ht="14.25" customHeight="1" x14ac:dyDescent="0.35">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x14ac:dyDescent="0.35">
      <c r="AV28" s="24"/>
      <c r="AW28" s="6"/>
      <c r="AX28" s="400" t="s">
        <v>12</v>
      </c>
      <c r="AY28" s="400"/>
      <c r="AZ28" s="400"/>
      <c r="BA28" s="400"/>
      <c r="BB28" s="400"/>
      <c r="BC28" s="400"/>
      <c r="BD28" s="400"/>
      <c r="BE28" s="400"/>
      <c r="BF28" s="400"/>
      <c r="BG28" s="400"/>
      <c r="BH28" s="400"/>
      <c r="BI28" s="400"/>
      <c r="BJ28" s="33"/>
      <c r="BK28" s="33"/>
      <c r="BL28" s="33"/>
      <c r="BM28" s="411">
        <v>1903</v>
      </c>
      <c r="BN28" s="411"/>
      <c r="BO28" s="411"/>
      <c r="BP28" s="411"/>
      <c r="BQ28" s="411"/>
      <c r="BR28" s="411"/>
      <c r="BS28" s="411"/>
      <c r="BT28" s="411"/>
      <c r="BU28" s="411"/>
      <c r="BV28" s="411"/>
      <c r="BW28" s="411"/>
      <c r="BX28" s="411"/>
      <c r="BY28" s="411"/>
      <c r="BZ28" s="411"/>
      <c r="CA28" s="411"/>
      <c r="CB28" s="411"/>
      <c r="CC28" s="33"/>
      <c r="CD28" s="6"/>
      <c r="CE28" s="6"/>
      <c r="CF28" s="6"/>
      <c r="CG28" s="6"/>
      <c r="CH28" s="6"/>
      <c r="CI28" s="6"/>
      <c r="CJ28" s="6"/>
      <c r="CK28" s="6"/>
      <c r="CL28" s="6"/>
      <c r="CM28" s="6"/>
      <c r="CN28" s="25"/>
    </row>
    <row r="29" spans="1:92" ht="14.25" customHeight="1" x14ac:dyDescent="0.35">
      <c r="AV29" s="24"/>
      <c r="AW29" s="6"/>
      <c r="AX29" s="33"/>
      <c r="AY29" s="33"/>
      <c r="AZ29" s="33"/>
      <c r="BA29" s="33"/>
      <c r="BB29" s="33"/>
      <c r="BC29" s="33"/>
      <c r="BD29" s="33"/>
      <c r="BE29" s="33"/>
      <c r="BF29" s="33"/>
      <c r="BG29" s="33"/>
      <c r="BH29" s="33"/>
      <c r="BI29" s="33"/>
      <c r="BJ29" s="33"/>
      <c r="BK29" s="33"/>
      <c r="BL29" s="33"/>
      <c r="BM29" s="411"/>
      <c r="BN29" s="411"/>
      <c r="BO29" s="411"/>
      <c r="BP29" s="411"/>
      <c r="BQ29" s="411"/>
      <c r="BR29" s="411"/>
      <c r="BS29" s="411"/>
      <c r="BT29" s="411"/>
      <c r="BU29" s="411"/>
      <c r="BV29" s="411"/>
      <c r="BW29" s="411"/>
      <c r="BX29" s="411"/>
      <c r="BY29" s="411"/>
      <c r="BZ29" s="411"/>
      <c r="CA29" s="411"/>
      <c r="CB29" s="411"/>
      <c r="CC29" s="33"/>
      <c r="CD29" s="6"/>
      <c r="CE29" s="6"/>
      <c r="CF29" s="6"/>
      <c r="CG29" s="6"/>
      <c r="CH29" s="6"/>
      <c r="CI29" s="6"/>
      <c r="CJ29" s="6"/>
      <c r="CK29" s="6"/>
      <c r="CL29" s="6"/>
      <c r="CM29" s="6"/>
      <c r="CN29" s="25"/>
    </row>
    <row r="30" spans="1:92" ht="14.25" customHeight="1" x14ac:dyDescent="0.35">
      <c r="AV30" s="24"/>
      <c r="AW30" s="6"/>
      <c r="AX30" s="33"/>
      <c r="AY30" s="33"/>
      <c r="AZ30" s="33"/>
      <c r="BA30" s="33"/>
      <c r="BB30" s="33"/>
      <c r="BC30" s="33"/>
      <c r="BD30" s="33"/>
      <c r="BE30" s="33"/>
      <c r="BF30" s="33"/>
      <c r="BG30" s="33"/>
      <c r="BH30" s="33"/>
      <c r="BI30" s="33"/>
      <c r="BJ30" s="33"/>
      <c r="BK30" s="33"/>
      <c r="BL30" s="33"/>
      <c r="BM30" s="411"/>
      <c r="BN30" s="411"/>
      <c r="BO30" s="411"/>
      <c r="BP30" s="411"/>
      <c r="BQ30" s="411"/>
      <c r="BR30" s="411"/>
      <c r="BS30" s="411"/>
      <c r="BT30" s="411"/>
      <c r="BU30" s="411"/>
      <c r="BV30" s="411"/>
      <c r="BW30" s="411"/>
      <c r="BX30" s="411"/>
      <c r="BY30" s="411"/>
      <c r="BZ30" s="411"/>
      <c r="CA30" s="411"/>
      <c r="CB30" s="411"/>
      <c r="CC30" s="33"/>
      <c r="CD30" s="6"/>
      <c r="CE30" s="6"/>
      <c r="CF30" s="6"/>
      <c r="CG30" s="6"/>
      <c r="CH30" s="6"/>
      <c r="CI30" s="6"/>
      <c r="CJ30" s="6"/>
      <c r="CK30" s="6"/>
      <c r="CL30" s="6"/>
      <c r="CM30" s="6"/>
      <c r="CN30" s="25"/>
    </row>
    <row r="31" spans="1:92" ht="14.25" customHeight="1" x14ac:dyDescent="0.35">
      <c r="AV31" s="24"/>
      <c r="AW31" s="6"/>
      <c r="AX31" s="33"/>
      <c r="AY31" s="33"/>
      <c r="AZ31" s="33"/>
      <c r="BA31" s="33"/>
      <c r="BB31" s="33"/>
      <c r="BC31" s="33"/>
      <c r="BD31" s="33"/>
      <c r="BE31" s="33"/>
      <c r="BF31" s="33"/>
      <c r="BG31" s="33"/>
      <c r="BH31" s="33"/>
      <c r="BI31" s="33"/>
      <c r="BJ31" s="33"/>
      <c r="BK31" s="33"/>
      <c r="BL31" s="33"/>
      <c r="BM31" s="411"/>
      <c r="BN31" s="411"/>
      <c r="BO31" s="411"/>
      <c r="BP31" s="411"/>
      <c r="BQ31" s="411"/>
      <c r="BR31" s="411"/>
      <c r="BS31" s="411"/>
      <c r="BT31" s="411"/>
      <c r="BU31" s="411"/>
      <c r="BV31" s="411"/>
      <c r="BW31" s="411"/>
      <c r="BX31" s="411"/>
      <c r="BY31" s="411"/>
      <c r="BZ31" s="411"/>
      <c r="CA31" s="411"/>
      <c r="CB31" s="411"/>
      <c r="CC31" s="33"/>
      <c r="CD31" s="6"/>
      <c r="CE31" s="6"/>
      <c r="CF31" s="6"/>
      <c r="CG31" s="6"/>
      <c r="CH31" s="6"/>
      <c r="CI31" s="6"/>
      <c r="CJ31" s="6"/>
      <c r="CK31" s="6"/>
      <c r="CL31" s="6"/>
      <c r="CM31" s="6"/>
      <c r="CN31" s="25"/>
    </row>
    <row r="32" spans="1:92" ht="14.25" customHeight="1" x14ac:dyDescent="0.35">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x14ac:dyDescent="0.35">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x14ac:dyDescent="0.35">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x14ac:dyDescent="0.35">
      <c r="AV35" s="24"/>
      <c r="AW35" s="6"/>
      <c r="AX35" s="400" t="s">
        <v>13</v>
      </c>
      <c r="AY35" s="400"/>
      <c r="AZ35" s="400"/>
      <c r="BA35" s="400"/>
      <c r="BB35" s="400"/>
      <c r="BC35" s="400"/>
      <c r="BD35" s="400"/>
      <c r="BE35" s="400"/>
      <c r="BF35" s="400"/>
      <c r="BG35" s="400"/>
      <c r="BH35" s="400"/>
      <c r="BI35" s="400"/>
      <c r="BJ35" s="33"/>
      <c r="BK35" s="33"/>
      <c r="BL35" s="33"/>
      <c r="BM35" s="401" t="s">
        <v>734</v>
      </c>
      <c r="BN35" s="401"/>
      <c r="BO35" s="401"/>
      <c r="BP35" s="401"/>
      <c r="BQ35" s="401"/>
      <c r="BR35" s="401"/>
      <c r="BS35" s="401"/>
      <c r="BT35" s="401"/>
      <c r="BU35" s="401"/>
      <c r="BV35" s="401"/>
      <c r="BW35" s="401"/>
      <c r="BX35" s="401"/>
      <c r="BY35" s="401"/>
      <c r="BZ35" s="401"/>
      <c r="CA35" s="401"/>
      <c r="CB35" s="401"/>
      <c r="CC35" s="401"/>
      <c r="CD35" s="6"/>
      <c r="CE35" s="6"/>
      <c r="CF35" s="6"/>
      <c r="CG35" s="6"/>
      <c r="CH35" s="6"/>
      <c r="CI35" s="6"/>
      <c r="CJ35" s="6"/>
      <c r="CK35" s="6"/>
      <c r="CL35" s="6"/>
      <c r="CM35" s="6"/>
      <c r="CN35" s="25"/>
    </row>
    <row r="36" spans="48:92" ht="14.25" customHeight="1" x14ac:dyDescent="0.35">
      <c r="AV36" s="24"/>
      <c r="AW36" s="6"/>
      <c r="AX36" s="35"/>
      <c r="AY36" s="35"/>
      <c r="AZ36" s="35"/>
      <c r="BA36" s="35"/>
      <c r="BB36" s="35"/>
      <c r="BC36" s="35"/>
      <c r="BD36" s="35"/>
      <c r="BE36" s="35"/>
      <c r="BF36" s="35"/>
      <c r="BG36" s="35"/>
      <c r="BH36" s="35"/>
      <c r="BI36" s="35"/>
      <c r="BJ36" s="33"/>
      <c r="BK36" s="33"/>
      <c r="BL36" s="33"/>
      <c r="BM36" s="401" t="s">
        <v>735</v>
      </c>
      <c r="BN36" s="401"/>
      <c r="BO36" s="401"/>
      <c r="BP36" s="401"/>
      <c r="BQ36" s="401"/>
      <c r="BR36" s="401"/>
      <c r="BS36" s="401"/>
      <c r="BT36" s="401"/>
      <c r="BU36" s="401"/>
      <c r="BV36" s="401"/>
      <c r="BW36" s="401"/>
      <c r="BX36" s="401"/>
      <c r="BY36" s="401"/>
      <c r="BZ36" s="401"/>
      <c r="CA36" s="401"/>
      <c r="CB36" s="401"/>
      <c r="CC36" s="401"/>
      <c r="CD36" s="6"/>
      <c r="CE36" s="6"/>
      <c r="CF36" s="6"/>
      <c r="CG36" s="6"/>
      <c r="CH36" s="6"/>
      <c r="CI36" s="6"/>
      <c r="CJ36" s="6"/>
      <c r="CK36" s="6"/>
      <c r="CL36" s="6"/>
      <c r="CM36" s="6"/>
      <c r="CN36" s="25"/>
    </row>
    <row r="37" spans="48:92" ht="14.25" customHeight="1" x14ac:dyDescent="0.35">
      <c r="AV37" s="24"/>
      <c r="AW37" s="6"/>
      <c r="AX37" s="35"/>
      <c r="AY37" s="35"/>
      <c r="AZ37" s="35"/>
      <c r="BA37" s="35"/>
      <c r="BB37" s="35"/>
      <c r="BC37" s="35"/>
      <c r="BD37" s="35"/>
      <c r="BE37" s="35"/>
      <c r="BF37" s="35"/>
      <c r="BG37" s="35"/>
      <c r="BH37" s="35"/>
      <c r="BI37" s="35"/>
      <c r="BJ37" s="33"/>
      <c r="BK37" s="33"/>
      <c r="BL37" s="33"/>
      <c r="BM37" s="401" t="s">
        <v>736</v>
      </c>
      <c r="BN37" s="401"/>
      <c r="BO37" s="401"/>
      <c r="BP37" s="401"/>
      <c r="BQ37" s="401"/>
      <c r="BR37" s="401"/>
      <c r="BS37" s="401"/>
      <c r="BT37" s="401"/>
      <c r="BU37" s="401"/>
      <c r="BV37" s="401"/>
      <c r="BW37" s="401"/>
      <c r="BX37" s="401"/>
      <c r="BY37" s="401"/>
      <c r="BZ37" s="401"/>
      <c r="CA37" s="401"/>
      <c r="CB37" s="401"/>
      <c r="CC37" s="401"/>
      <c r="CD37" s="6"/>
      <c r="CE37" s="6"/>
      <c r="CF37" s="6"/>
      <c r="CG37" s="6"/>
      <c r="CH37" s="6"/>
      <c r="CI37" s="6"/>
      <c r="CJ37" s="6"/>
      <c r="CK37" s="6"/>
      <c r="CL37" s="6"/>
      <c r="CM37" s="6"/>
      <c r="CN37" s="25"/>
    </row>
    <row r="38" spans="48:92" ht="14.25" customHeight="1" x14ac:dyDescent="0.35">
      <c r="AV38" s="24"/>
      <c r="AW38" s="6"/>
      <c r="AX38" s="35"/>
      <c r="AY38" s="35"/>
      <c r="AZ38" s="35"/>
      <c r="BA38" s="35"/>
      <c r="BB38" s="35"/>
      <c r="BC38" s="35"/>
      <c r="BD38" s="35"/>
      <c r="BE38" s="35"/>
      <c r="BF38" s="35"/>
      <c r="BG38" s="35"/>
      <c r="BH38" s="35"/>
      <c r="BI38" s="35"/>
      <c r="BJ38" s="33"/>
      <c r="BK38" s="33"/>
      <c r="BL38" s="33"/>
      <c r="BM38" s="401" t="s">
        <v>737</v>
      </c>
      <c r="BN38" s="401"/>
      <c r="BO38" s="401"/>
      <c r="BP38" s="401"/>
      <c r="BQ38" s="401"/>
      <c r="BR38" s="401"/>
      <c r="BS38" s="401"/>
      <c r="BT38" s="401"/>
      <c r="BU38" s="401"/>
      <c r="BV38" s="401"/>
      <c r="BW38" s="401"/>
      <c r="BX38" s="401"/>
      <c r="BY38" s="401"/>
      <c r="BZ38" s="401"/>
      <c r="CA38" s="401"/>
      <c r="CB38" s="401"/>
      <c r="CC38" s="401"/>
      <c r="CD38" s="6"/>
      <c r="CE38" s="6"/>
      <c r="CF38" s="6"/>
      <c r="CG38" s="6"/>
      <c r="CH38" s="6"/>
      <c r="CI38" s="6"/>
      <c r="CJ38" s="6"/>
      <c r="CK38" s="6"/>
      <c r="CL38" s="6"/>
      <c r="CM38" s="6"/>
      <c r="CN38" s="25"/>
    </row>
    <row r="39" spans="48:92" ht="14.25" customHeight="1" x14ac:dyDescent="0.35">
      <c r="AV39" s="24"/>
      <c r="AW39" s="6"/>
      <c r="AX39" s="35"/>
      <c r="AY39" s="35"/>
      <c r="AZ39" s="35"/>
      <c r="BA39" s="35"/>
      <c r="BB39" s="35"/>
      <c r="BC39" s="35"/>
      <c r="BD39" s="35"/>
      <c r="BE39" s="35"/>
      <c r="BF39" s="35"/>
      <c r="BG39" s="35"/>
      <c r="BH39" s="35"/>
      <c r="BI39" s="35"/>
      <c r="BJ39" s="33"/>
      <c r="BK39" s="33"/>
      <c r="BL39" s="33"/>
      <c r="BM39" s="401" t="s">
        <v>738</v>
      </c>
      <c r="BN39" s="401"/>
      <c r="BO39" s="401"/>
      <c r="BP39" s="401"/>
      <c r="BQ39" s="401"/>
      <c r="BR39" s="401"/>
      <c r="BS39" s="401"/>
      <c r="BT39" s="401"/>
      <c r="BU39" s="401"/>
      <c r="BV39" s="401"/>
      <c r="BW39" s="401"/>
      <c r="BX39" s="401"/>
      <c r="BY39" s="401"/>
      <c r="BZ39" s="401"/>
      <c r="CA39" s="401"/>
      <c r="CB39" s="401"/>
      <c r="CC39" s="401"/>
      <c r="CD39" s="6"/>
      <c r="CE39" s="6"/>
      <c r="CF39" s="6"/>
      <c r="CG39" s="6"/>
      <c r="CH39" s="6"/>
      <c r="CI39" s="6"/>
      <c r="CJ39" s="6"/>
      <c r="CK39" s="6"/>
      <c r="CL39" s="6"/>
      <c r="CM39" s="6"/>
      <c r="CN39" s="25"/>
    </row>
    <row r="40" spans="48:92" ht="14.25" customHeight="1" x14ac:dyDescent="0.35">
      <c r="AV40" s="24"/>
      <c r="AW40" s="6"/>
      <c r="AX40" s="35"/>
      <c r="AY40" s="35"/>
      <c r="AZ40" s="35"/>
      <c r="BA40" s="35"/>
      <c r="BB40" s="35"/>
      <c r="BC40" s="35"/>
      <c r="BD40" s="35"/>
      <c r="BE40" s="35"/>
      <c r="BF40" s="35"/>
      <c r="BG40" s="35"/>
      <c r="BH40" s="35"/>
      <c r="BI40" s="35"/>
      <c r="BJ40" s="33"/>
      <c r="BK40" s="33"/>
      <c r="BL40" s="33"/>
      <c r="BM40" s="401" t="s">
        <v>739</v>
      </c>
      <c r="BN40" s="401"/>
      <c r="BO40" s="401"/>
      <c r="BP40" s="401"/>
      <c r="BQ40" s="401"/>
      <c r="BR40" s="401"/>
      <c r="BS40" s="401"/>
      <c r="BT40" s="401"/>
      <c r="BU40" s="401"/>
      <c r="BV40" s="401"/>
      <c r="BW40" s="401"/>
      <c r="BX40" s="401"/>
      <c r="BY40" s="401"/>
      <c r="BZ40" s="401"/>
      <c r="CA40" s="401"/>
      <c r="CB40" s="401"/>
      <c r="CC40" s="401"/>
      <c r="CD40" s="6"/>
      <c r="CE40" s="6"/>
      <c r="CF40" s="6"/>
      <c r="CG40" s="6"/>
      <c r="CH40" s="6"/>
      <c r="CI40" s="6"/>
      <c r="CJ40" s="6"/>
      <c r="CK40" s="6"/>
      <c r="CL40" s="6"/>
      <c r="CM40" s="6"/>
      <c r="CN40" s="25"/>
    </row>
    <row r="41" spans="48:92" ht="14.25" customHeight="1" x14ac:dyDescent="0.35">
      <c r="AV41" s="24"/>
      <c r="AW41" s="6"/>
      <c r="AX41" s="35"/>
      <c r="AY41" s="35"/>
      <c r="AZ41" s="35"/>
      <c r="BA41" s="35"/>
      <c r="BB41" s="35"/>
      <c r="BC41" s="35"/>
      <c r="BD41" s="35"/>
      <c r="BE41" s="35"/>
      <c r="BF41" s="35"/>
      <c r="BG41" s="35"/>
      <c r="BH41" s="35"/>
      <c r="BI41" s="35"/>
      <c r="BJ41" s="33"/>
      <c r="BK41" s="33"/>
      <c r="BL41" s="33"/>
      <c r="BM41" s="401" t="s">
        <v>740</v>
      </c>
      <c r="BN41" s="401"/>
      <c r="BO41" s="401"/>
      <c r="BP41" s="401"/>
      <c r="BQ41" s="401"/>
      <c r="BR41" s="401"/>
      <c r="BS41" s="401"/>
      <c r="BT41" s="401"/>
      <c r="BU41" s="401"/>
      <c r="BV41" s="401"/>
      <c r="BW41" s="401"/>
      <c r="BX41" s="401"/>
      <c r="BY41" s="401"/>
      <c r="BZ41" s="401"/>
      <c r="CA41" s="401"/>
      <c r="CB41" s="401"/>
      <c r="CC41" s="401"/>
      <c r="CD41" s="6"/>
      <c r="CE41" s="6"/>
      <c r="CF41" s="6"/>
      <c r="CG41" s="6"/>
      <c r="CH41" s="6"/>
      <c r="CI41" s="6"/>
      <c r="CJ41" s="6"/>
      <c r="CK41" s="6"/>
      <c r="CL41" s="6"/>
      <c r="CM41" s="6"/>
      <c r="CN41" s="25"/>
    </row>
    <row r="42" spans="48:92" ht="14.25" customHeight="1" x14ac:dyDescent="0.35">
      <c r="AV42" s="24"/>
      <c r="AW42" s="6"/>
      <c r="AX42" s="36"/>
      <c r="AY42" s="36"/>
      <c r="AZ42" s="36"/>
      <c r="BA42" s="36"/>
      <c r="BB42" s="36"/>
      <c r="BC42" s="36"/>
      <c r="BD42" s="36"/>
      <c r="BE42" s="36"/>
      <c r="BF42" s="36"/>
      <c r="BG42" s="36"/>
      <c r="BH42" s="36"/>
      <c r="BI42" s="36"/>
      <c r="BJ42" s="33"/>
      <c r="BK42" s="33"/>
      <c r="BL42" s="33"/>
      <c r="BM42" s="401" t="s">
        <v>741</v>
      </c>
      <c r="BN42" s="401"/>
      <c r="BO42" s="401"/>
      <c r="BP42" s="401"/>
      <c r="BQ42" s="401"/>
      <c r="BR42" s="401"/>
      <c r="BS42" s="401"/>
      <c r="BT42" s="401"/>
      <c r="BU42" s="401"/>
      <c r="BV42" s="401"/>
      <c r="BW42" s="401"/>
      <c r="BX42" s="401"/>
      <c r="BY42" s="401"/>
      <c r="BZ42" s="401"/>
      <c r="CA42" s="401"/>
      <c r="CB42" s="401"/>
      <c r="CC42" s="401"/>
      <c r="CD42" s="6"/>
      <c r="CE42" s="6"/>
      <c r="CF42" s="6"/>
      <c r="CG42" s="6"/>
      <c r="CH42" s="6"/>
      <c r="CI42" s="6"/>
      <c r="CJ42" s="6"/>
      <c r="CK42" s="6"/>
      <c r="CL42" s="6"/>
      <c r="CM42" s="6"/>
      <c r="CN42" s="25"/>
    </row>
    <row r="43" spans="48:92" ht="14.25" customHeight="1" x14ac:dyDescent="0.35">
      <c r="AV43" s="24"/>
      <c r="AW43" s="6"/>
      <c r="AX43" s="35"/>
      <c r="AY43" s="35"/>
      <c r="AZ43" s="35"/>
      <c r="BA43" s="35"/>
      <c r="BB43" s="35"/>
      <c r="BC43" s="35"/>
      <c r="BD43" s="35"/>
      <c r="BE43" s="35"/>
      <c r="BF43" s="35"/>
      <c r="BG43" s="35"/>
      <c r="BH43" s="35"/>
      <c r="BI43" s="35"/>
      <c r="BJ43" s="33"/>
      <c r="BK43" s="33"/>
      <c r="BL43" s="33"/>
      <c r="BM43" s="34"/>
      <c r="BN43" s="34"/>
      <c r="BO43" s="34"/>
      <c r="BP43" s="34"/>
      <c r="BQ43" s="34"/>
      <c r="BR43" s="34"/>
      <c r="BS43" s="34"/>
      <c r="BT43" s="34"/>
      <c r="BU43" s="34"/>
      <c r="BV43" s="34"/>
      <c r="BW43" s="34"/>
      <c r="BX43" s="34"/>
      <c r="BY43" s="34"/>
      <c r="BZ43" s="34"/>
      <c r="CA43" s="34"/>
      <c r="CB43" s="34"/>
      <c r="CC43" s="33"/>
      <c r="CD43" s="6"/>
      <c r="CE43" s="6"/>
      <c r="CF43" s="6"/>
      <c r="CG43" s="6"/>
      <c r="CH43" s="6"/>
      <c r="CI43" s="6"/>
      <c r="CJ43" s="6"/>
      <c r="CK43" s="6"/>
      <c r="CL43" s="6"/>
      <c r="CM43" s="6"/>
      <c r="CN43" s="25"/>
    </row>
    <row r="44" spans="48:92" ht="14.25" customHeight="1" x14ac:dyDescent="0.35">
      <c r="AV44" s="24"/>
      <c r="AW44" s="6"/>
      <c r="AX44" s="400" t="s">
        <v>14</v>
      </c>
      <c r="AY44" s="400"/>
      <c r="AZ44" s="400"/>
      <c r="BA44" s="400"/>
      <c r="BB44" s="400"/>
      <c r="BC44" s="400"/>
      <c r="BD44" s="400"/>
      <c r="BE44" s="400"/>
      <c r="BF44" s="400"/>
      <c r="BG44" s="400"/>
      <c r="BH44" s="400"/>
      <c r="BI44" s="400"/>
      <c r="BJ44" s="33"/>
      <c r="BK44" s="33"/>
      <c r="BL44" s="33"/>
      <c r="BM44" s="402" t="s">
        <v>733</v>
      </c>
      <c r="BN44" s="402"/>
      <c r="BO44" s="402"/>
      <c r="BP44" s="402"/>
      <c r="BQ44" s="402"/>
      <c r="BR44" s="402"/>
      <c r="BS44" s="402"/>
      <c r="BT44" s="402"/>
      <c r="BU44" s="402"/>
      <c r="BV44" s="402"/>
      <c r="BW44" s="402"/>
      <c r="BX44" s="402"/>
      <c r="BY44" s="402"/>
      <c r="BZ44" s="402"/>
      <c r="CA44" s="402"/>
      <c r="CB44" s="402"/>
      <c r="CC44" s="33"/>
      <c r="CD44" s="6"/>
      <c r="CE44" s="6"/>
      <c r="CF44" s="6"/>
      <c r="CG44" s="6"/>
      <c r="CH44" s="6"/>
      <c r="CI44" s="6"/>
      <c r="CJ44" s="6"/>
      <c r="CK44" s="6"/>
      <c r="CL44" s="6"/>
      <c r="CM44" s="6"/>
      <c r="CN44" s="25"/>
    </row>
    <row r="45" spans="48:92" ht="14.25" customHeight="1" x14ac:dyDescent="0.35">
      <c r="AV45" s="24"/>
      <c r="AW45" s="6"/>
      <c r="AX45" s="35"/>
      <c r="AY45" s="35"/>
      <c r="AZ45" s="35"/>
      <c r="BA45" s="35"/>
      <c r="BB45" s="35"/>
      <c r="BC45" s="35"/>
      <c r="BD45" s="35"/>
      <c r="BE45" s="35"/>
      <c r="BF45" s="35"/>
      <c r="BG45" s="35"/>
      <c r="BH45" s="35"/>
      <c r="BI45" s="35"/>
      <c r="BJ45" s="33"/>
      <c r="BK45" s="33"/>
      <c r="BL45" s="33"/>
      <c r="BM45" s="402"/>
      <c r="BN45" s="402"/>
      <c r="BO45" s="402"/>
      <c r="BP45" s="402"/>
      <c r="BQ45" s="402"/>
      <c r="BR45" s="402"/>
      <c r="BS45" s="402"/>
      <c r="BT45" s="402"/>
      <c r="BU45" s="402"/>
      <c r="BV45" s="402"/>
      <c r="BW45" s="402"/>
      <c r="BX45" s="402"/>
      <c r="BY45" s="402"/>
      <c r="BZ45" s="402"/>
      <c r="CA45" s="402"/>
      <c r="CB45" s="402"/>
      <c r="CC45" s="33"/>
      <c r="CD45" s="6"/>
      <c r="CE45" s="6"/>
      <c r="CF45" s="6"/>
      <c r="CG45" s="6"/>
      <c r="CH45" s="6"/>
      <c r="CI45" s="6"/>
      <c r="CJ45" s="6"/>
      <c r="CK45" s="6"/>
      <c r="CL45" s="6"/>
      <c r="CM45" s="6"/>
      <c r="CN45" s="25"/>
    </row>
    <row r="46" spans="48:92" ht="14.25" customHeight="1" x14ac:dyDescent="0.35">
      <c r="AV46" s="24"/>
      <c r="AW46" s="6"/>
      <c r="AX46" s="33"/>
      <c r="AY46" s="33"/>
      <c r="AZ46" s="33"/>
      <c r="BA46" s="33"/>
      <c r="BB46" s="33"/>
      <c r="BC46" s="33"/>
      <c r="BD46" s="33"/>
      <c r="BE46" s="33"/>
      <c r="BF46" s="33"/>
      <c r="BG46" s="33"/>
      <c r="BH46" s="33"/>
      <c r="BI46" s="33"/>
      <c r="BJ46" s="33"/>
      <c r="BK46" s="33"/>
      <c r="BL46" s="33"/>
      <c r="BM46" s="402"/>
      <c r="BN46" s="402"/>
      <c r="BO46" s="402"/>
      <c r="BP46" s="402"/>
      <c r="BQ46" s="402"/>
      <c r="BR46" s="402"/>
      <c r="BS46" s="402"/>
      <c r="BT46" s="402"/>
      <c r="BU46" s="402"/>
      <c r="BV46" s="402"/>
      <c r="BW46" s="402"/>
      <c r="BX46" s="402"/>
      <c r="BY46" s="402"/>
      <c r="BZ46" s="402"/>
      <c r="CA46" s="402"/>
      <c r="CB46" s="402"/>
      <c r="CC46" s="33"/>
      <c r="CD46" s="6"/>
      <c r="CE46" s="6"/>
      <c r="CF46" s="6"/>
      <c r="CG46" s="6"/>
      <c r="CH46" s="6"/>
      <c r="CI46" s="6"/>
      <c r="CJ46" s="6"/>
      <c r="CK46" s="6"/>
      <c r="CL46" s="6"/>
      <c r="CM46" s="6"/>
      <c r="CN46" s="25"/>
    </row>
    <row r="47" spans="48:92" ht="14.25" customHeight="1" x14ac:dyDescent="0.35">
      <c r="AV47" s="24"/>
      <c r="AW47" s="6"/>
      <c r="AX47" s="33"/>
      <c r="AY47" s="33"/>
      <c r="AZ47" s="33"/>
      <c r="BA47" s="33"/>
      <c r="BB47" s="33"/>
      <c r="BC47" s="33"/>
      <c r="BD47" s="33"/>
      <c r="BE47" s="33"/>
      <c r="BF47" s="33"/>
      <c r="BG47" s="33"/>
      <c r="BH47" s="33"/>
      <c r="BI47" s="33"/>
      <c r="BJ47" s="33"/>
      <c r="BK47" s="33"/>
      <c r="BL47" s="33"/>
      <c r="BM47" s="402"/>
      <c r="BN47" s="402"/>
      <c r="BO47" s="402"/>
      <c r="BP47" s="402"/>
      <c r="BQ47" s="402"/>
      <c r="BR47" s="402"/>
      <c r="BS47" s="402"/>
      <c r="BT47" s="402"/>
      <c r="BU47" s="402"/>
      <c r="BV47" s="402"/>
      <c r="BW47" s="402"/>
      <c r="BX47" s="402"/>
      <c r="BY47" s="402"/>
      <c r="BZ47" s="402"/>
      <c r="CA47" s="402"/>
      <c r="CB47" s="402"/>
      <c r="CC47" s="33"/>
      <c r="CD47" s="6"/>
      <c r="CE47" s="6"/>
      <c r="CF47" s="6"/>
      <c r="CG47" s="6"/>
      <c r="CH47" s="6"/>
      <c r="CI47" s="6"/>
      <c r="CJ47" s="6"/>
      <c r="CK47" s="6"/>
      <c r="CL47" s="6"/>
      <c r="CM47" s="6"/>
      <c r="CN47" s="25"/>
    </row>
    <row r="48" spans="48:92" ht="14.25" customHeight="1" x14ac:dyDescent="0.35">
      <c r="AV48" s="24"/>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25"/>
    </row>
    <row r="49" spans="4:92" ht="14.25" customHeight="1" x14ac:dyDescent="0.35">
      <c r="AV49" s="24"/>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25"/>
    </row>
    <row r="50" spans="4:92" ht="14.25" customHeight="1" x14ac:dyDescent="0.35">
      <c r="AV50" s="24"/>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25"/>
    </row>
    <row r="51" spans="4:92" ht="14.25" customHeight="1" x14ac:dyDescent="0.35">
      <c r="AV51" s="24"/>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25"/>
    </row>
    <row r="52" spans="4:92" ht="14.25" customHeight="1" x14ac:dyDescent="0.35">
      <c r="AV52" s="26"/>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8"/>
    </row>
    <row r="53" spans="4:92" ht="14.25" customHeight="1" x14ac:dyDescent="0.35"/>
    <row r="54" spans="4:92" ht="14.25" customHeight="1" x14ac:dyDescent="0.35">
      <c r="D54" s="224" t="s">
        <v>16</v>
      </c>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row>
    <row r="55" spans="4:92" ht="14.25" customHeight="1" x14ac:dyDescent="0.35">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row>
    <row r="56" spans="4:92" ht="14.25" customHeight="1" x14ac:dyDescent="0.35">
      <c r="I56" s="6"/>
      <c r="J56" s="30"/>
      <c r="K56" s="30"/>
      <c r="L56" s="30"/>
      <c r="M56" s="30"/>
      <c r="N56" s="30"/>
      <c r="O56" s="30"/>
      <c r="P56" s="30"/>
      <c r="Q56" s="30"/>
      <c r="R56" s="30"/>
      <c r="S56" s="30"/>
      <c r="T56" s="30"/>
      <c r="U56" s="30"/>
    </row>
    <row r="57" spans="4:92" ht="14.25" customHeight="1" x14ac:dyDescent="0.35">
      <c r="D57" s="21"/>
      <c r="E57" s="22"/>
      <c r="F57" s="22"/>
      <c r="G57" s="22"/>
      <c r="H57" s="22"/>
      <c r="I57" s="31"/>
      <c r="J57" s="31"/>
      <c r="K57" s="31"/>
      <c r="L57" s="31"/>
      <c r="M57" s="31"/>
      <c r="N57" s="31"/>
      <c r="O57" s="31"/>
      <c r="P57" s="31"/>
      <c r="Q57" s="31"/>
      <c r="R57" s="31"/>
      <c r="S57" s="31"/>
      <c r="T57" s="31"/>
      <c r="U57" s="31"/>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3"/>
      <c r="AV57" s="21"/>
      <c r="AW57" s="22"/>
      <c r="AX57" s="22"/>
      <c r="AY57" s="22"/>
      <c r="AZ57" s="22"/>
      <c r="BA57" s="22"/>
      <c r="BB57" s="22"/>
      <c r="BC57" s="22"/>
      <c r="BD57" s="22"/>
      <c r="BE57" s="22"/>
      <c r="BF57" s="22"/>
      <c r="BG57" s="22"/>
      <c r="BH57" s="22"/>
      <c r="BI57" s="22"/>
      <c r="BJ57" s="31"/>
      <c r="BK57" s="31"/>
      <c r="BL57" s="31"/>
      <c r="BM57" s="31"/>
      <c r="BN57" s="31"/>
      <c r="BO57" s="31"/>
      <c r="BP57" s="31"/>
      <c r="BQ57" s="31"/>
      <c r="BR57" s="31"/>
      <c r="BS57" s="31"/>
      <c r="BT57" s="31"/>
      <c r="BU57" s="31"/>
      <c r="BV57" s="22"/>
      <c r="BW57" s="22"/>
      <c r="BX57" s="22"/>
      <c r="BY57" s="22"/>
      <c r="BZ57" s="22"/>
      <c r="CA57" s="22"/>
      <c r="CB57" s="22"/>
      <c r="CC57" s="22"/>
      <c r="CD57" s="22"/>
      <c r="CE57" s="22"/>
      <c r="CF57" s="22"/>
      <c r="CG57" s="22"/>
      <c r="CH57" s="22"/>
      <c r="CI57" s="22"/>
      <c r="CJ57" s="22"/>
      <c r="CK57" s="22"/>
      <c r="CL57" s="22"/>
      <c r="CM57" s="22"/>
      <c r="CN57" s="23"/>
    </row>
    <row r="58" spans="4:92" ht="14.25" customHeight="1" x14ac:dyDescent="0.35">
      <c r="D58" s="24"/>
      <c r="E58" s="6"/>
      <c r="F58" s="6"/>
      <c r="G58" s="6"/>
      <c r="H58" s="6"/>
      <c r="I58" s="32" t="s">
        <v>17</v>
      </c>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V58" s="24"/>
      <c r="AW58" s="6"/>
      <c r="AX58" s="6"/>
      <c r="AY58" s="6"/>
      <c r="AZ58" s="30" t="s">
        <v>19</v>
      </c>
      <c r="BA58" s="6"/>
      <c r="BB58" s="6"/>
      <c r="BC58" s="6"/>
      <c r="BD58" s="6"/>
      <c r="BE58" s="6"/>
      <c r="BF58" s="6"/>
      <c r="BG58" s="6"/>
      <c r="BH58" s="6"/>
      <c r="BI58" s="32"/>
      <c r="BJ58" s="32"/>
      <c r="BK58" s="32"/>
      <c r="BL58" s="32"/>
      <c r="BM58" s="32"/>
      <c r="BN58" s="32"/>
      <c r="BO58" s="32"/>
      <c r="BP58" s="32"/>
      <c r="BQ58" s="32"/>
      <c r="BR58" s="32"/>
      <c r="BS58" s="32"/>
      <c r="BT58" s="32"/>
      <c r="BU58" s="32"/>
      <c r="BV58" s="6"/>
      <c r="BW58" s="6"/>
      <c r="BX58" s="6"/>
      <c r="BY58" s="6"/>
      <c r="BZ58" s="6"/>
      <c r="CA58" s="6"/>
      <c r="CB58" s="6"/>
      <c r="CC58" s="6"/>
      <c r="CD58" s="6"/>
      <c r="CE58" s="6"/>
      <c r="CF58" s="6"/>
      <c r="CG58" s="6"/>
      <c r="CH58" s="6"/>
      <c r="CI58" s="6"/>
      <c r="CJ58" s="6"/>
      <c r="CK58" s="6"/>
      <c r="CL58" s="6"/>
      <c r="CM58" s="6"/>
      <c r="CN58" s="25"/>
    </row>
    <row r="59" spans="4:92" ht="14.25" customHeight="1" x14ac:dyDescent="0.35">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V59" s="24"/>
      <c r="AW59" s="6"/>
      <c r="AX59" s="413" t="s">
        <v>20</v>
      </c>
      <c r="AY59" s="413"/>
      <c r="AZ59" s="413"/>
      <c r="BA59" s="413"/>
      <c r="BB59" s="413"/>
      <c r="BC59" s="413"/>
      <c r="BD59" s="414" t="s">
        <v>742</v>
      </c>
      <c r="BE59" s="414"/>
      <c r="BF59" s="414"/>
      <c r="BG59" s="414"/>
      <c r="BH59" s="414"/>
      <c r="BI59" s="414"/>
      <c r="BJ59" s="414"/>
      <c r="BK59" s="414"/>
      <c r="BL59" s="414"/>
      <c r="BM59" s="414"/>
      <c r="BN59" s="414"/>
      <c r="BO59" s="414"/>
      <c r="BP59" s="414"/>
      <c r="BQ59" s="414"/>
      <c r="BR59" s="414"/>
      <c r="BS59" s="414"/>
      <c r="BT59" s="414"/>
      <c r="BU59" s="414"/>
      <c r="BV59" s="414"/>
      <c r="BW59" s="414"/>
      <c r="BX59" s="414"/>
      <c r="BY59" s="414"/>
      <c r="BZ59" s="414"/>
      <c r="CA59" s="414"/>
      <c r="CB59" s="414"/>
      <c r="CC59" s="414"/>
      <c r="CD59" s="414"/>
      <c r="CE59" s="414"/>
      <c r="CF59" s="6"/>
      <c r="CG59" s="6"/>
      <c r="CH59" s="6"/>
      <c r="CI59" s="6"/>
      <c r="CJ59" s="6"/>
      <c r="CK59" s="6"/>
      <c r="CL59" s="6"/>
      <c r="CM59" s="6"/>
      <c r="CN59" s="25"/>
    </row>
    <row r="60" spans="4:92" ht="14.25" customHeight="1" x14ac:dyDescent="0.35">
      <c r="D60" s="24"/>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V60" s="24"/>
      <c r="AW60" s="6"/>
      <c r="AX60" s="413" t="s">
        <v>21</v>
      </c>
      <c r="AY60" s="413"/>
      <c r="AZ60" s="413"/>
      <c r="BA60" s="413"/>
      <c r="BB60" s="413"/>
      <c r="BC60" s="413"/>
      <c r="BD60" s="414" t="s">
        <v>743</v>
      </c>
      <c r="BE60" s="414"/>
      <c r="BF60" s="414"/>
      <c r="BG60" s="414"/>
      <c r="BH60" s="414"/>
      <c r="BI60" s="414"/>
      <c r="BJ60" s="414"/>
      <c r="BK60" s="414"/>
      <c r="BL60" s="414"/>
      <c r="BM60" s="414"/>
      <c r="BN60" s="414"/>
      <c r="BO60" s="414"/>
      <c r="BP60" s="414"/>
      <c r="BQ60" s="414"/>
      <c r="BR60" s="414"/>
      <c r="BS60" s="414"/>
      <c r="BT60" s="414"/>
      <c r="BU60" s="414"/>
      <c r="BV60" s="414"/>
      <c r="BW60" s="414"/>
      <c r="BX60" s="414"/>
      <c r="BY60" s="414"/>
      <c r="BZ60" s="414"/>
      <c r="CA60" s="414"/>
      <c r="CB60" s="414"/>
      <c r="CC60" s="414"/>
      <c r="CD60" s="414"/>
      <c r="CE60" s="414"/>
      <c r="CF60" s="6"/>
      <c r="CG60" s="6"/>
      <c r="CH60" s="6"/>
      <c r="CI60" s="6"/>
      <c r="CJ60" s="6"/>
      <c r="CK60" s="6"/>
      <c r="CL60" s="6"/>
      <c r="CM60" s="6"/>
      <c r="CN60" s="25"/>
    </row>
    <row r="61" spans="4:92" ht="14.25" customHeight="1" x14ac:dyDescent="0.35">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V61" s="24"/>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5"/>
    </row>
    <row r="62" spans="4:92" ht="14.25" customHeight="1" x14ac:dyDescent="0.35">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V62" s="24"/>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5"/>
    </row>
    <row r="63" spans="4:92" ht="14.25" customHeight="1" x14ac:dyDescent="0.35">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V63" s="24"/>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5"/>
    </row>
    <row r="64" spans="4:92" ht="14.25" customHeight="1" x14ac:dyDescent="0.35">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V64" s="24"/>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5"/>
    </row>
    <row r="65" spans="4:92" ht="14.25" customHeight="1" x14ac:dyDescent="0.35">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V65" s="24"/>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5"/>
    </row>
    <row r="66" spans="4:92" ht="14.25" customHeight="1" x14ac:dyDescent="0.35">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5"/>
    </row>
    <row r="67" spans="4:92" ht="14.25" customHeight="1" x14ac:dyDescent="0.35">
      <c r="D67" s="24"/>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5"/>
    </row>
    <row r="68" spans="4:92" ht="14.25" customHeight="1" x14ac:dyDescent="0.35">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5"/>
    </row>
    <row r="69" spans="4:92" ht="14.25" customHeight="1" x14ac:dyDescent="0.35">
      <c r="D69" s="24"/>
      <c r="E69" s="6"/>
      <c r="F69" s="6"/>
      <c r="G69" s="6"/>
      <c r="H69" s="6"/>
      <c r="I69" s="32" t="s">
        <v>18</v>
      </c>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x14ac:dyDescent="0.35">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3"/>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x14ac:dyDescent="0.35">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x14ac:dyDescent="0.35">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x14ac:dyDescent="0.35">
      <c r="D85" s="24"/>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25"/>
      <c r="AV85" s="24"/>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25"/>
    </row>
    <row r="86" spans="4:92" ht="14.25" customHeight="1" x14ac:dyDescent="0.35">
      <c r="D86" s="24"/>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25"/>
      <c r="AV86" s="24"/>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25"/>
    </row>
    <row r="87" spans="4:92" ht="14.25" customHeight="1" x14ac:dyDescent="0.35">
      <c r="D87" s="26"/>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8"/>
      <c r="AV87" s="26"/>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8"/>
    </row>
    <row r="88" spans="4:92" ht="14.25" customHeight="1" x14ac:dyDescent="0.35">
      <c r="AO88" s="29"/>
      <c r="AP88" s="29"/>
      <c r="AQ88" s="29"/>
      <c r="AR88" s="29"/>
      <c r="AS88" s="29"/>
      <c r="AT88" s="29"/>
      <c r="AU88" s="29"/>
      <c r="AV88" s="29"/>
      <c r="AW88" s="29"/>
      <c r="AX88" s="29"/>
      <c r="AY88" s="29"/>
      <c r="AZ88" s="29"/>
      <c r="BA88" s="29"/>
      <c r="BB88" s="29"/>
      <c r="BC88" s="29"/>
      <c r="BD88" s="29"/>
      <c r="BE88" s="29"/>
      <c r="BF88" s="29"/>
      <c r="BG88" s="29"/>
      <c r="BH88" s="29"/>
      <c r="BI88" s="29"/>
      <c r="BJ88" s="29"/>
    </row>
    <row r="89" spans="4:92" ht="14.25" customHeight="1" x14ac:dyDescent="0.35">
      <c r="D89" s="224" t="s">
        <v>22</v>
      </c>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24"/>
      <c r="BY89" s="224"/>
      <c r="BZ89" s="224"/>
      <c r="CA89" s="224"/>
      <c r="CB89" s="224"/>
      <c r="CC89" s="224"/>
      <c r="CD89" s="224"/>
      <c r="CE89" s="224"/>
      <c r="CF89" s="224"/>
      <c r="CG89" s="224"/>
      <c r="CH89" s="224"/>
      <c r="CI89" s="224"/>
      <c r="CJ89" s="224"/>
      <c r="CK89" s="224"/>
      <c r="CL89" s="224"/>
      <c r="CM89" s="224"/>
      <c r="CN89" s="224"/>
    </row>
    <row r="90" spans="4:92" ht="14.25" customHeight="1" x14ac:dyDescent="0.35">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4"/>
      <c r="BR90" s="224"/>
      <c r="BS90" s="224"/>
      <c r="BT90" s="224"/>
      <c r="BU90" s="224"/>
      <c r="BV90" s="224"/>
      <c r="BW90" s="224"/>
      <c r="BX90" s="224"/>
      <c r="BY90" s="224"/>
      <c r="BZ90" s="224"/>
      <c r="CA90" s="224"/>
      <c r="CB90" s="224"/>
      <c r="CC90" s="224"/>
      <c r="CD90" s="224"/>
      <c r="CE90" s="224"/>
      <c r="CF90" s="224"/>
      <c r="CG90" s="224"/>
      <c r="CH90" s="224"/>
      <c r="CI90" s="224"/>
      <c r="CJ90" s="224"/>
      <c r="CK90" s="224"/>
      <c r="CL90" s="224"/>
      <c r="CM90" s="224"/>
      <c r="CN90" s="224"/>
    </row>
    <row r="91" spans="4:92" ht="14.25" customHeight="1" x14ac:dyDescent="0.35"/>
    <row r="92" spans="4:92" ht="14.25" customHeight="1" x14ac:dyDescent="0.35">
      <c r="E92" s="251" t="s">
        <v>23</v>
      </c>
      <c r="F92" s="251"/>
      <c r="G92" s="251"/>
      <c r="H92" s="415" t="s">
        <v>24</v>
      </c>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416"/>
      <c r="AN92" s="416"/>
      <c r="AO92" s="416"/>
      <c r="AP92" s="416"/>
      <c r="AQ92" s="416"/>
      <c r="AR92" s="416"/>
      <c r="AS92" s="416"/>
      <c r="AT92" s="416"/>
      <c r="AU92" s="416"/>
      <c r="AV92" s="417"/>
      <c r="AW92" s="421" t="s">
        <v>25</v>
      </c>
      <c r="AX92" s="421"/>
      <c r="AY92" s="421"/>
      <c r="AZ92" s="421"/>
      <c r="BA92" s="421"/>
      <c r="BB92" s="421"/>
      <c r="BC92" s="421"/>
      <c r="BD92" s="421"/>
      <c r="BE92" s="421"/>
      <c r="BF92" s="421"/>
      <c r="BG92" s="421"/>
      <c r="BH92" s="421"/>
      <c r="BI92" s="421"/>
      <c r="BJ92" s="421"/>
      <c r="BK92" s="421"/>
      <c r="BL92" s="421"/>
      <c r="BM92" s="421"/>
      <c r="BN92" s="421"/>
      <c r="BO92" s="421"/>
      <c r="BP92" s="421"/>
      <c r="BQ92" s="421"/>
      <c r="BR92" s="421"/>
      <c r="BS92" s="421"/>
      <c r="BT92" s="421"/>
      <c r="BU92" s="421"/>
      <c r="BV92" s="421"/>
      <c r="BW92" s="421"/>
      <c r="BX92" s="421"/>
      <c r="BY92" s="421"/>
      <c r="BZ92" s="421"/>
      <c r="CA92" s="421"/>
      <c r="CB92" s="421"/>
      <c r="CC92" s="421"/>
      <c r="CD92" s="421"/>
      <c r="CE92" s="421"/>
      <c r="CF92" s="421"/>
      <c r="CG92" s="421"/>
      <c r="CH92" s="421"/>
      <c r="CI92" s="421"/>
      <c r="CJ92" s="421"/>
      <c r="CK92" s="421"/>
      <c r="CL92" s="421"/>
      <c r="CM92" s="421"/>
      <c r="CN92" s="421"/>
    </row>
    <row r="93" spans="4:92" ht="14.25" customHeight="1" x14ac:dyDescent="0.35">
      <c r="E93" s="251"/>
      <c r="F93" s="251"/>
      <c r="G93" s="251"/>
      <c r="H93" s="418"/>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20"/>
      <c r="AW93" s="421"/>
      <c r="AX93" s="421"/>
      <c r="AY93" s="421"/>
      <c r="AZ93" s="421"/>
      <c r="BA93" s="421"/>
      <c r="BB93" s="421"/>
      <c r="BC93" s="421"/>
      <c r="BD93" s="421"/>
      <c r="BE93" s="421"/>
      <c r="BF93" s="421"/>
      <c r="BG93" s="421"/>
      <c r="BH93" s="421"/>
      <c r="BI93" s="421"/>
      <c r="BJ93" s="421"/>
      <c r="BK93" s="421"/>
      <c r="BL93" s="421"/>
      <c r="BM93" s="421"/>
      <c r="BN93" s="421"/>
      <c r="BO93" s="421"/>
      <c r="BP93" s="421"/>
      <c r="BQ93" s="421"/>
      <c r="BR93" s="421"/>
      <c r="BS93" s="421"/>
      <c r="BT93" s="421"/>
      <c r="BU93" s="421"/>
      <c r="BV93" s="421"/>
      <c r="BW93" s="421"/>
      <c r="BX93" s="421"/>
      <c r="BY93" s="421"/>
      <c r="BZ93" s="421"/>
      <c r="CA93" s="421"/>
      <c r="CB93" s="421"/>
      <c r="CC93" s="421"/>
      <c r="CD93" s="421"/>
      <c r="CE93" s="421"/>
      <c r="CF93" s="421"/>
      <c r="CG93" s="421"/>
      <c r="CH93" s="421"/>
      <c r="CI93" s="421"/>
      <c r="CJ93" s="421"/>
      <c r="CK93" s="421"/>
      <c r="CL93" s="421"/>
      <c r="CM93" s="421"/>
      <c r="CN93" s="421"/>
    </row>
    <row r="94" spans="4:92" ht="18.75" customHeight="1" x14ac:dyDescent="0.35">
      <c r="E94" s="171" t="s">
        <v>1101</v>
      </c>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3"/>
    </row>
    <row r="95" spans="4:92" ht="14.25" customHeight="1" x14ac:dyDescent="0.35">
      <c r="E95" s="163">
        <v>1</v>
      </c>
      <c r="F95" s="163"/>
      <c r="G95" s="163"/>
      <c r="H95" s="164" t="s">
        <v>1024</v>
      </c>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6" t="s">
        <v>1025</v>
      </c>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row>
    <row r="96" spans="4:92" ht="14.25" customHeight="1" x14ac:dyDescent="0.35">
      <c r="E96" s="163">
        <v>2</v>
      </c>
      <c r="F96" s="163"/>
      <c r="G96" s="163"/>
      <c r="H96" s="164" t="s">
        <v>1026</v>
      </c>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6" t="s">
        <v>1027</v>
      </c>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row>
    <row r="97" spans="5:92" ht="14.25" customHeight="1" x14ac:dyDescent="0.35">
      <c r="E97" s="163">
        <v>3</v>
      </c>
      <c r="F97" s="163"/>
      <c r="G97" s="163"/>
      <c r="H97" s="164" t="s">
        <v>1028</v>
      </c>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6" t="s">
        <v>1029</v>
      </c>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row>
    <row r="98" spans="5:92" ht="14.25" customHeight="1" x14ac:dyDescent="0.35">
      <c r="E98" s="163">
        <v>4</v>
      </c>
      <c r="F98" s="163"/>
      <c r="G98" s="163"/>
      <c r="H98" s="164" t="s">
        <v>1030</v>
      </c>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6" t="s">
        <v>1031</v>
      </c>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row>
    <row r="99" spans="5:92" ht="14.25" customHeight="1" x14ac:dyDescent="0.35">
      <c r="E99" s="163">
        <v>5</v>
      </c>
      <c r="F99" s="163"/>
      <c r="G99" s="163"/>
      <c r="H99" s="164" t="s">
        <v>1032</v>
      </c>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6" t="s">
        <v>1033</v>
      </c>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c r="CF99" s="166"/>
      <c r="CG99" s="166"/>
      <c r="CH99" s="166"/>
      <c r="CI99" s="166"/>
      <c r="CJ99" s="166"/>
      <c r="CK99" s="166"/>
      <c r="CL99" s="166"/>
      <c r="CM99" s="166"/>
      <c r="CN99" s="166"/>
    </row>
    <row r="100" spans="5:92" ht="14.25" customHeight="1" x14ac:dyDescent="0.35">
      <c r="E100" s="163">
        <v>6</v>
      </c>
      <c r="F100" s="163"/>
      <c r="G100" s="163"/>
      <c r="H100" s="164" t="s">
        <v>1034</v>
      </c>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6" t="s">
        <v>1035</v>
      </c>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c r="CI100" s="166"/>
      <c r="CJ100" s="166"/>
      <c r="CK100" s="166"/>
      <c r="CL100" s="166"/>
      <c r="CM100" s="166"/>
      <c r="CN100" s="166"/>
    </row>
    <row r="101" spans="5:92" ht="14.25" customHeight="1" x14ac:dyDescent="0.35">
      <c r="E101" s="163">
        <v>7</v>
      </c>
      <c r="F101" s="163"/>
      <c r="G101" s="163"/>
      <c r="H101" s="164" t="s">
        <v>1036</v>
      </c>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6" t="s">
        <v>1037</v>
      </c>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c r="CF101" s="166"/>
      <c r="CG101" s="166"/>
      <c r="CH101" s="166"/>
      <c r="CI101" s="166"/>
      <c r="CJ101" s="166"/>
      <c r="CK101" s="166"/>
      <c r="CL101" s="166"/>
      <c r="CM101" s="166"/>
      <c r="CN101" s="166"/>
    </row>
    <row r="102" spans="5:92" ht="14.25" customHeight="1" x14ac:dyDescent="0.35">
      <c r="E102" s="163">
        <v>8</v>
      </c>
      <c r="F102" s="163"/>
      <c r="G102" s="163"/>
      <c r="H102" s="164" t="s">
        <v>1038</v>
      </c>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6" t="s">
        <v>1039</v>
      </c>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6"/>
      <c r="CL102" s="166"/>
      <c r="CM102" s="166"/>
      <c r="CN102" s="166"/>
    </row>
    <row r="103" spans="5:92" ht="14.25" customHeight="1" x14ac:dyDescent="0.35">
      <c r="E103" s="163">
        <v>9</v>
      </c>
      <c r="F103" s="163"/>
      <c r="G103" s="163"/>
      <c r="H103" s="164" t="s">
        <v>1024</v>
      </c>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6" t="s">
        <v>1040</v>
      </c>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row>
    <row r="104" spans="5:92" ht="14.25" customHeight="1" x14ac:dyDescent="0.35">
      <c r="E104" s="163">
        <v>10</v>
      </c>
      <c r="F104" s="163"/>
      <c r="G104" s="163"/>
      <c r="H104" s="164" t="s">
        <v>1041</v>
      </c>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6" t="s">
        <v>1042</v>
      </c>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row>
    <row r="105" spans="5:92" ht="14.25" customHeight="1" x14ac:dyDescent="0.35">
      <c r="E105" s="163">
        <v>11</v>
      </c>
      <c r="F105" s="163"/>
      <c r="G105" s="163"/>
      <c r="H105" s="164" t="s">
        <v>1043</v>
      </c>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6" t="s">
        <v>1044</v>
      </c>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row>
    <row r="106" spans="5:92" ht="14.25" customHeight="1" x14ac:dyDescent="0.35">
      <c r="E106" s="163">
        <v>12</v>
      </c>
      <c r="F106" s="163"/>
      <c r="G106" s="163"/>
      <c r="H106" s="164" t="s">
        <v>1045</v>
      </c>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6" t="s">
        <v>1046</v>
      </c>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row>
    <row r="107" spans="5:92" ht="14.25" customHeight="1" x14ac:dyDescent="0.35">
      <c r="E107" s="163">
        <v>13</v>
      </c>
      <c r="F107" s="163"/>
      <c r="G107" s="163"/>
      <c r="H107" s="164" t="s">
        <v>1047</v>
      </c>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6" t="s">
        <v>1048</v>
      </c>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row>
    <row r="108" spans="5:92" ht="14.25" customHeight="1" x14ac:dyDescent="0.35">
      <c r="E108" s="163">
        <v>14</v>
      </c>
      <c r="F108" s="163"/>
      <c r="G108" s="163"/>
      <c r="H108" s="164" t="s">
        <v>1049</v>
      </c>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6" t="s">
        <v>1050</v>
      </c>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row>
    <row r="109" spans="5:92" ht="14.25" customHeight="1" x14ac:dyDescent="0.35">
      <c r="E109" s="163">
        <v>15</v>
      </c>
      <c r="F109" s="163"/>
      <c r="G109" s="163"/>
      <c r="H109" s="164" t="s">
        <v>1051</v>
      </c>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6" t="s">
        <v>1052</v>
      </c>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row>
    <row r="110" spans="5:92" ht="14.25" customHeight="1" x14ac:dyDescent="0.35">
      <c r="E110" s="163">
        <v>16</v>
      </c>
      <c r="F110" s="163"/>
      <c r="G110" s="163"/>
      <c r="H110" s="164" t="s">
        <v>1053</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6" t="s">
        <v>1054</v>
      </c>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row>
    <row r="111" spans="5:92" ht="14.25" customHeight="1" x14ac:dyDescent="0.35">
      <c r="E111" s="163">
        <v>17</v>
      </c>
      <c r="F111" s="163"/>
      <c r="G111" s="163"/>
      <c r="H111" s="164" t="s">
        <v>1055</v>
      </c>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6" t="s">
        <v>1056</v>
      </c>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row>
    <row r="112" spans="5:92" ht="14.25" customHeight="1" x14ac:dyDescent="0.35">
      <c r="E112" s="163">
        <v>18</v>
      </c>
      <c r="F112" s="163"/>
      <c r="G112" s="163"/>
      <c r="H112" s="164" t="s">
        <v>1057</v>
      </c>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6" t="s">
        <v>1058</v>
      </c>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row>
    <row r="113" spans="5:92" ht="14.25" customHeight="1" x14ac:dyDescent="0.35">
      <c r="E113" s="163">
        <v>19</v>
      </c>
      <c r="F113" s="163"/>
      <c r="G113" s="163"/>
      <c r="H113" s="164" t="s">
        <v>1053</v>
      </c>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6" t="s">
        <v>1059</v>
      </c>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row>
    <row r="114" spans="5:92" ht="14.25" customHeight="1" x14ac:dyDescent="0.35">
      <c r="E114" s="163">
        <v>20</v>
      </c>
      <c r="F114" s="163"/>
      <c r="G114" s="163"/>
      <c r="H114" s="164" t="s">
        <v>1060</v>
      </c>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6" t="s">
        <v>1061</v>
      </c>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row>
    <row r="115" spans="5:92" ht="14.25" customHeight="1" x14ac:dyDescent="0.35">
      <c r="E115" s="163">
        <v>21</v>
      </c>
      <c r="F115" s="163"/>
      <c r="G115" s="163"/>
      <c r="H115" s="164" t="s">
        <v>1062</v>
      </c>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6" t="s">
        <v>1063</v>
      </c>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row>
    <row r="116" spans="5:92" ht="14.25" customHeight="1" x14ac:dyDescent="0.35">
      <c r="E116" s="163">
        <v>22</v>
      </c>
      <c r="F116" s="163"/>
      <c r="G116" s="163"/>
      <c r="H116" s="164" t="s">
        <v>1064</v>
      </c>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6" t="s">
        <v>1065</v>
      </c>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row>
    <row r="117" spans="5:92" ht="14.25" customHeight="1" x14ac:dyDescent="0.35">
      <c r="E117" s="163">
        <v>23</v>
      </c>
      <c r="F117" s="163"/>
      <c r="G117" s="163"/>
      <c r="H117" s="164" t="s">
        <v>1066</v>
      </c>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6" t="s">
        <v>1067</v>
      </c>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row>
    <row r="118" spans="5:92" ht="14.25" customHeight="1" x14ac:dyDescent="0.35">
      <c r="E118" s="163">
        <v>24</v>
      </c>
      <c r="F118" s="163"/>
      <c r="G118" s="163"/>
      <c r="H118" s="164" t="s">
        <v>1068</v>
      </c>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6" t="s">
        <v>1069</v>
      </c>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row>
    <row r="119" spans="5:92" ht="14.25" customHeight="1" x14ac:dyDescent="0.35">
      <c r="E119" s="163">
        <v>25</v>
      </c>
      <c r="F119" s="163"/>
      <c r="G119" s="163"/>
      <c r="H119" s="164" t="s">
        <v>1070</v>
      </c>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6" t="s">
        <v>1071</v>
      </c>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row>
    <row r="120" spans="5:92" ht="14.25" customHeight="1" x14ac:dyDescent="0.35">
      <c r="E120" s="163">
        <v>26</v>
      </c>
      <c r="F120" s="163"/>
      <c r="G120" s="163"/>
      <c r="H120" s="164" t="s">
        <v>1072</v>
      </c>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6" t="s">
        <v>1073</v>
      </c>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row>
    <row r="121" spans="5:92" ht="14.25" customHeight="1" x14ac:dyDescent="0.35">
      <c r="E121" s="163">
        <v>27</v>
      </c>
      <c r="F121" s="163"/>
      <c r="G121" s="163"/>
      <c r="H121" s="164" t="s">
        <v>1074</v>
      </c>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6" t="s">
        <v>1075</v>
      </c>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row>
    <row r="122" spans="5:92" ht="14.25" customHeight="1" x14ac:dyDescent="0.35">
      <c r="E122" s="163">
        <v>28</v>
      </c>
      <c r="F122" s="163"/>
      <c r="G122" s="163"/>
      <c r="H122" s="164" t="s">
        <v>1076</v>
      </c>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6" t="s">
        <v>1077</v>
      </c>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row>
    <row r="123" spans="5:92" ht="14.25" customHeight="1" x14ac:dyDescent="0.35">
      <c r="E123" s="163">
        <v>29</v>
      </c>
      <c r="F123" s="163"/>
      <c r="G123" s="163"/>
      <c r="H123" s="164" t="s">
        <v>1078</v>
      </c>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6" t="s">
        <v>1079</v>
      </c>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row>
    <row r="124" spans="5:92" ht="14.25" customHeight="1" x14ac:dyDescent="0.35">
      <c r="E124" s="163">
        <v>30</v>
      </c>
      <c r="F124" s="163"/>
      <c r="G124" s="163"/>
      <c r="H124" s="164" t="s">
        <v>1080</v>
      </c>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6" t="s">
        <v>1071</v>
      </c>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row>
    <row r="125" spans="5:92" ht="14.25" customHeight="1" x14ac:dyDescent="0.35">
      <c r="E125" s="163">
        <v>31</v>
      </c>
      <c r="F125" s="163"/>
      <c r="G125" s="163"/>
      <c r="H125" s="164" t="s">
        <v>1081</v>
      </c>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6" t="s">
        <v>1082</v>
      </c>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row>
    <row r="126" spans="5:92" ht="14.25" customHeight="1" x14ac:dyDescent="0.35">
      <c r="E126" s="163">
        <v>32</v>
      </c>
      <c r="F126" s="163"/>
      <c r="G126" s="163"/>
      <c r="H126" s="164" t="s">
        <v>1083</v>
      </c>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6" t="s">
        <v>1084</v>
      </c>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row>
    <row r="127" spans="5:92" ht="14.25" customHeight="1" x14ac:dyDescent="0.35">
      <c r="E127" s="163">
        <v>33</v>
      </c>
      <c r="F127" s="163"/>
      <c r="G127" s="163"/>
      <c r="H127" s="164" t="s">
        <v>1085</v>
      </c>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6" t="s">
        <v>1086</v>
      </c>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row>
    <row r="128" spans="5:92" ht="14.25" customHeight="1" x14ac:dyDescent="0.35">
      <c r="E128" s="163">
        <v>34</v>
      </c>
      <c r="F128" s="163"/>
      <c r="G128" s="163"/>
      <c r="H128" s="164" t="s">
        <v>1087</v>
      </c>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6" t="s">
        <v>1088</v>
      </c>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row>
    <row r="129" spans="5:92" ht="14.25" customHeight="1" x14ac:dyDescent="0.35">
      <c r="E129" s="163">
        <v>35</v>
      </c>
      <c r="F129" s="163"/>
      <c r="G129" s="163"/>
      <c r="H129" s="164" t="s">
        <v>1089</v>
      </c>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6" t="s">
        <v>1090</v>
      </c>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row>
    <row r="130" spans="5:92" ht="14.25" customHeight="1" x14ac:dyDescent="0.35">
      <c r="E130" s="163">
        <v>36</v>
      </c>
      <c r="F130" s="163"/>
      <c r="G130" s="163"/>
      <c r="H130" s="164" t="s">
        <v>1091</v>
      </c>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6" t="s">
        <v>1092</v>
      </c>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row>
    <row r="131" spans="5:92" ht="14.25" customHeight="1" x14ac:dyDescent="0.35">
      <c r="E131" s="163">
        <v>37</v>
      </c>
      <c r="F131" s="163"/>
      <c r="G131" s="163"/>
      <c r="H131" s="164" t="s">
        <v>1093</v>
      </c>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6" t="s">
        <v>1094</v>
      </c>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row>
    <row r="132" spans="5:92" ht="14.25" customHeight="1" x14ac:dyDescent="0.35">
      <c r="E132" s="163">
        <v>38</v>
      </c>
      <c r="F132" s="163"/>
      <c r="G132" s="163"/>
      <c r="H132" s="164" t="s">
        <v>1095</v>
      </c>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6" t="s">
        <v>1096</v>
      </c>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row>
    <row r="133" spans="5:92" ht="14.25" customHeight="1" x14ac:dyDescent="0.35">
      <c r="E133" s="163">
        <v>39</v>
      </c>
      <c r="F133" s="163"/>
      <c r="G133" s="163"/>
      <c r="H133" s="164" t="s">
        <v>1097</v>
      </c>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6" t="s">
        <v>1098</v>
      </c>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row>
    <row r="134" spans="5:92" ht="14.25" customHeight="1" x14ac:dyDescent="0.35">
      <c r="E134" s="163">
        <v>40</v>
      </c>
      <c r="F134" s="163"/>
      <c r="G134" s="163"/>
      <c r="H134" s="164" t="s">
        <v>1099</v>
      </c>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6" t="s">
        <v>1100</v>
      </c>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row>
    <row r="135" spans="5:92" ht="14.25" customHeight="1" x14ac:dyDescent="0.35">
      <c r="E135" s="174" t="s">
        <v>1102</v>
      </c>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c r="CE135" s="175"/>
      <c r="CF135" s="175"/>
      <c r="CG135" s="175"/>
      <c r="CH135" s="175"/>
      <c r="CI135" s="175"/>
      <c r="CJ135" s="175"/>
      <c r="CK135" s="175"/>
      <c r="CL135" s="175"/>
      <c r="CM135" s="175"/>
      <c r="CN135" s="176"/>
    </row>
    <row r="136" spans="5:92" ht="14.25" customHeight="1" x14ac:dyDescent="0.35">
      <c r="E136" s="163">
        <v>1</v>
      </c>
      <c r="F136" s="163"/>
      <c r="G136" s="163"/>
      <c r="H136" s="164" t="s">
        <v>1103</v>
      </c>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8" t="s">
        <v>1104</v>
      </c>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169"/>
      <c r="CD136" s="169"/>
      <c r="CE136" s="169"/>
      <c r="CF136" s="169"/>
      <c r="CG136" s="169"/>
      <c r="CH136" s="169"/>
      <c r="CI136" s="169"/>
      <c r="CJ136" s="169"/>
      <c r="CK136" s="169"/>
      <c r="CL136" s="169"/>
      <c r="CM136" s="169"/>
      <c r="CN136" s="170"/>
    </row>
    <row r="137" spans="5:92" ht="14.25" customHeight="1" x14ac:dyDescent="0.35">
      <c r="E137" s="163">
        <v>2</v>
      </c>
      <c r="F137" s="163"/>
      <c r="G137" s="163"/>
      <c r="H137" s="164" t="s">
        <v>1105</v>
      </c>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8" t="s">
        <v>1106</v>
      </c>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C137" s="169"/>
      <c r="CD137" s="169"/>
      <c r="CE137" s="169"/>
      <c r="CF137" s="169"/>
      <c r="CG137" s="169"/>
      <c r="CH137" s="169"/>
      <c r="CI137" s="169"/>
      <c r="CJ137" s="169"/>
      <c r="CK137" s="169"/>
      <c r="CL137" s="169"/>
      <c r="CM137" s="169"/>
      <c r="CN137" s="170"/>
    </row>
    <row r="138" spans="5:92" ht="14.25" customHeight="1" x14ac:dyDescent="0.35">
      <c r="E138" s="163">
        <v>3</v>
      </c>
      <c r="F138" s="163"/>
      <c r="G138" s="163"/>
      <c r="H138" s="164" t="s">
        <v>1107</v>
      </c>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8" t="s">
        <v>1108</v>
      </c>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C138" s="169"/>
      <c r="CD138" s="169"/>
      <c r="CE138" s="169"/>
      <c r="CF138" s="169"/>
      <c r="CG138" s="169"/>
      <c r="CH138" s="169"/>
      <c r="CI138" s="169"/>
      <c r="CJ138" s="169"/>
      <c r="CK138" s="169"/>
      <c r="CL138" s="169"/>
      <c r="CM138" s="169"/>
      <c r="CN138" s="170"/>
    </row>
    <row r="139" spans="5:92" ht="14.25" customHeight="1" x14ac:dyDescent="0.35">
      <c r="E139" s="163">
        <v>4</v>
      </c>
      <c r="F139" s="163"/>
      <c r="G139" s="163"/>
      <c r="H139" s="164" t="s">
        <v>1109</v>
      </c>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6" t="s">
        <v>1110</v>
      </c>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row>
    <row r="140" spans="5:92" ht="14.25" customHeight="1" x14ac:dyDescent="0.35">
      <c r="E140" s="163">
        <v>5</v>
      </c>
      <c r="F140" s="163"/>
      <c r="G140" s="163"/>
      <c r="H140" s="164" t="s">
        <v>1111</v>
      </c>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6" t="s">
        <v>1112</v>
      </c>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c r="CF140" s="166"/>
      <c r="CG140" s="166"/>
      <c r="CH140" s="166"/>
      <c r="CI140" s="166"/>
      <c r="CJ140" s="166"/>
      <c r="CK140" s="166"/>
      <c r="CL140" s="166"/>
      <c r="CM140" s="166"/>
      <c r="CN140" s="166"/>
    </row>
    <row r="141" spans="5:92" ht="14.25" customHeight="1" x14ac:dyDescent="0.35">
      <c r="E141" s="163">
        <v>6</v>
      </c>
      <c r="F141" s="163"/>
      <c r="G141" s="163"/>
      <c r="H141" s="164" t="s">
        <v>1113</v>
      </c>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6" t="s">
        <v>1114</v>
      </c>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c r="CF141" s="166"/>
      <c r="CG141" s="166"/>
      <c r="CH141" s="166"/>
      <c r="CI141" s="166"/>
      <c r="CJ141" s="166"/>
      <c r="CK141" s="166"/>
      <c r="CL141" s="166"/>
      <c r="CM141" s="166"/>
      <c r="CN141" s="166"/>
    </row>
    <row r="142" spans="5:92" ht="14.25" customHeight="1" x14ac:dyDescent="0.35">
      <c r="E142" s="163">
        <v>7</v>
      </c>
      <c r="F142" s="163"/>
      <c r="G142" s="163"/>
      <c r="H142" s="164" t="s">
        <v>1115</v>
      </c>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6" t="s">
        <v>1116</v>
      </c>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c r="CF142" s="166"/>
      <c r="CG142" s="166"/>
      <c r="CH142" s="166"/>
      <c r="CI142" s="166"/>
      <c r="CJ142" s="166"/>
      <c r="CK142" s="166"/>
      <c r="CL142" s="166"/>
      <c r="CM142" s="166"/>
      <c r="CN142" s="166"/>
    </row>
    <row r="143" spans="5:92" ht="14.25" customHeight="1" x14ac:dyDescent="0.35">
      <c r="E143" s="163">
        <v>8</v>
      </c>
      <c r="F143" s="163"/>
      <c r="G143" s="163"/>
      <c r="H143" s="164" t="s">
        <v>1117</v>
      </c>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6" t="s">
        <v>1118</v>
      </c>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c r="CF143" s="166"/>
      <c r="CG143" s="166"/>
      <c r="CH143" s="166"/>
      <c r="CI143" s="166"/>
      <c r="CJ143" s="166"/>
      <c r="CK143" s="166"/>
      <c r="CL143" s="166"/>
      <c r="CM143" s="166"/>
      <c r="CN143" s="166"/>
    </row>
    <row r="144" spans="5:92" ht="14.25" customHeight="1" x14ac:dyDescent="0.35">
      <c r="E144" s="163">
        <v>9</v>
      </c>
      <c r="F144" s="163"/>
      <c r="G144" s="163"/>
      <c r="H144" s="164" t="s">
        <v>1119</v>
      </c>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6" t="s">
        <v>1120</v>
      </c>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row>
    <row r="145" spans="5:92" ht="14.25" customHeight="1" x14ac:dyDescent="0.35">
      <c r="E145" s="163">
        <v>10</v>
      </c>
      <c r="F145" s="163"/>
      <c r="G145" s="163"/>
      <c r="H145" s="164" t="s">
        <v>1121</v>
      </c>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6" t="s">
        <v>1122</v>
      </c>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row>
    <row r="146" spans="5:92" ht="14.25" customHeight="1" x14ac:dyDescent="0.35">
      <c r="E146" s="163">
        <v>11</v>
      </c>
      <c r="F146" s="163"/>
      <c r="G146" s="163"/>
      <c r="H146" s="164" t="s">
        <v>1123</v>
      </c>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6" t="s">
        <v>1124</v>
      </c>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row>
    <row r="147" spans="5:92" ht="14.25" customHeight="1" x14ac:dyDescent="0.35">
      <c r="E147" s="163">
        <v>12</v>
      </c>
      <c r="F147" s="163"/>
      <c r="G147" s="163"/>
      <c r="H147" s="164" t="s">
        <v>1125</v>
      </c>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6" t="s">
        <v>1126</v>
      </c>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row>
    <row r="148" spans="5:92" ht="14.25" customHeight="1" x14ac:dyDescent="0.35">
      <c r="E148" s="163">
        <v>13</v>
      </c>
      <c r="F148" s="163"/>
      <c r="G148" s="163"/>
      <c r="H148" s="164" t="s">
        <v>1127</v>
      </c>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6" t="s">
        <v>1128</v>
      </c>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row>
    <row r="149" spans="5:92" ht="14.25" customHeight="1" x14ac:dyDescent="0.35">
      <c r="E149" s="163">
        <v>14</v>
      </c>
      <c r="F149" s="163"/>
      <c r="G149" s="163"/>
      <c r="H149" s="164" t="s">
        <v>1129</v>
      </c>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6" t="s">
        <v>1130</v>
      </c>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row>
    <row r="150" spans="5:92" ht="14.25" customHeight="1" x14ac:dyDescent="0.35">
      <c r="E150" s="163">
        <v>15</v>
      </c>
      <c r="F150" s="163"/>
      <c r="G150" s="163"/>
      <c r="H150" s="164" t="s">
        <v>1131</v>
      </c>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row>
    <row r="151" spans="5:92" ht="14.25" customHeight="1" x14ac:dyDescent="0.35">
      <c r="E151" s="163">
        <v>16</v>
      </c>
      <c r="F151" s="163"/>
      <c r="G151" s="163"/>
      <c r="H151" s="164" t="s">
        <v>1132</v>
      </c>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7" t="s">
        <v>1133</v>
      </c>
      <c r="AX151" s="167"/>
      <c r="AY151" s="167"/>
      <c r="AZ151" s="167"/>
      <c r="BA151" s="167"/>
      <c r="BB151" s="167"/>
      <c r="BC151" s="167"/>
      <c r="BD151" s="167"/>
      <c r="BE151" s="167"/>
      <c r="BF151" s="167"/>
      <c r="BG151" s="167"/>
      <c r="BH151" s="167"/>
      <c r="BI151" s="167"/>
      <c r="BJ151" s="167"/>
      <c r="BK151" s="167"/>
      <c r="BL151" s="167"/>
      <c r="BM151" s="167"/>
      <c r="BN151" s="167"/>
      <c r="BO151" s="167"/>
      <c r="BP151" s="167"/>
      <c r="BQ151" s="167"/>
      <c r="BR151" s="167"/>
      <c r="BS151" s="167"/>
      <c r="BT151" s="167"/>
      <c r="BU151" s="167"/>
      <c r="BV151" s="167"/>
      <c r="BW151" s="167"/>
      <c r="BX151" s="167"/>
      <c r="BY151" s="167"/>
      <c r="BZ151" s="167"/>
      <c r="CA151" s="167"/>
      <c r="CB151" s="167"/>
      <c r="CC151" s="167"/>
      <c r="CD151" s="167"/>
      <c r="CE151" s="167"/>
      <c r="CF151" s="167"/>
      <c r="CG151" s="167"/>
      <c r="CH151" s="167"/>
      <c r="CI151" s="167"/>
      <c r="CJ151" s="167"/>
      <c r="CK151" s="167"/>
      <c r="CL151" s="167"/>
      <c r="CM151" s="167"/>
      <c r="CN151" s="167"/>
    </row>
    <row r="152" spans="5:92" ht="14.25" customHeight="1" x14ac:dyDescent="0.35">
      <c r="E152" s="163">
        <v>17</v>
      </c>
      <c r="F152" s="163"/>
      <c r="G152" s="163"/>
      <c r="H152" s="164" t="s">
        <v>1134</v>
      </c>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6" t="s">
        <v>1135</v>
      </c>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row>
    <row r="153" spans="5:92" ht="14.25" customHeight="1" x14ac:dyDescent="0.35">
      <c r="E153" s="163">
        <v>18</v>
      </c>
      <c r="F153" s="163"/>
      <c r="G153" s="163"/>
      <c r="H153" s="164" t="s">
        <v>1136</v>
      </c>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6" t="s">
        <v>1137</v>
      </c>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row>
    <row r="154" spans="5:92" ht="14.25" customHeight="1" x14ac:dyDescent="0.35">
      <c r="E154" s="163">
        <v>19</v>
      </c>
      <c r="F154" s="163"/>
      <c r="G154" s="163"/>
      <c r="H154" s="164" t="s">
        <v>1138</v>
      </c>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6" t="s">
        <v>1139</v>
      </c>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row>
    <row r="155" spans="5:92" ht="14.25" customHeight="1" x14ac:dyDescent="0.35">
      <c r="E155" s="163">
        <v>20</v>
      </c>
      <c r="F155" s="163"/>
      <c r="G155" s="163"/>
      <c r="H155" s="164" t="s">
        <v>1140</v>
      </c>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6" t="s">
        <v>1141</v>
      </c>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row>
    <row r="156" spans="5:92" ht="14.25" customHeight="1" x14ac:dyDescent="0.35">
      <c r="E156" s="163">
        <v>21</v>
      </c>
      <c r="F156" s="163"/>
      <c r="G156" s="163"/>
      <c r="H156" s="164" t="s">
        <v>1142</v>
      </c>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6" t="s">
        <v>1143</v>
      </c>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row>
    <row r="157" spans="5:92" ht="14.25" customHeight="1" x14ac:dyDescent="0.35">
      <c r="E157" s="163">
        <v>22</v>
      </c>
      <c r="F157" s="163"/>
      <c r="G157" s="163"/>
      <c r="H157" s="164" t="s">
        <v>1144</v>
      </c>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6" t="s">
        <v>1145</v>
      </c>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row>
    <row r="158" spans="5:92" ht="14.25" customHeight="1" x14ac:dyDescent="0.35">
      <c r="E158" s="163">
        <v>23</v>
      </c>
      <c r="F158" s="163"/>
      <c r="G158" s="163"/>
      <c r="H158" s="164" t="s">
        <v>1146</v>
      </c>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6" t="s">
        <v>1147</v>
      </c>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row>
    <row r="159" spans="5:92" ht="14.25" customHeight="1" x14ac:dyDescent="0.35">
      <c r="E159" s="163">
        <v>24</v>
      </c>
      <c r="F159" s="163"/>
      <c r="G159" s="163"/>
      <c r="H159" s="164" t="s">
        <v>1123</v>
      </c>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6" t="s">
        <v>1148</v>
      </c>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row>
    <row r="160" spans="5:92" ht="14.25" customHeight="1" x14ac:dyDescent="0.35">
      <c r="E160" s="163">
        <v>25</v>
      </c>
      <c r="F160" s="163"/>
      <c r="G160" s="163"/>
      <c r="H160" s="164" t="s">
        <v>1142</v>
      </c>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6" t="s">
        <v>1149</v>
      </c>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row>
    <row r="161" spans="5:92" ht="14.25" customHeight="1" x14ac:dyDescent="0.35">
      <c r="E161" s="163">
        <v>26</v>
      </c>
      <c r="F161" s="163"/>
      <c r="G161" s="163"/>
      <c r="H161" s="164" t="s">
        <v>1150</v>
      </c>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6" t="s">
        <v>1151</v>
      </c>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row>
    <row r="162" spans="5:92" ht="14.25" customHeight="1" x14ac:dyDescent="0.35">
      <c r="E162" s="163">
        <v>27</v>
      </c>
      <c r="F162" s="163"/>
      <c r="G162" s="163"/>
      <c r="H162" s="164" t="s">
        <v>1152</v>
      </c>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6" t="s">
        <v>1153</v>
      </c>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row>
    <row r="163" spans="5:92" ht="14.25" customHeight="1" x14ac:dyDescent="0.35">
      <c r="E163" s="163">
        <v>28</v>
      </c>
      <c r="F163" s="163"/>
      <c r="G163" s="163"/>
      <c r="H163" s="164" t="s">
        <v>1154</v>
      </c>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6" t="s">
        <v>1155</v>
      </c>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row>
    <row r="164" spans="5:92" ht="14.25" customHeight="1" x14ac:dyDescent="0.35">
      <c r="E164" s="163">
        <v>29</v>
      </c>
      <c r="F164" s="163"/>
      <c r="G164" s="163"/>
      <c r="H164" s="164" t="s">
        <v>1152</v>
      </c>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6" t="s">
        <v>1156</v>
      </c>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row>
    <row r="165" spans="5:92" ht="14.25" customHeight="1" x14ac:dyDescent="0.35">
      <c r="E165" s="163">
        <v>30</v>
      </c>
      <c r="F165" s="163"/>
      <c r="G165" s="163"/>
      <c r="H165" s="164" t="s">
        <v>1157</v>
      </c>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6" t="s">
        <v>1158</v>
      </c>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row>
    <row r="166" spans="5:92" ht="14.25" customHeight="1" x14ac:dyDescent="0.35">
      <c r="E166" s="163">
        <v>31</v>
      </c>
      <c r="F166" s="163"/>
      <c r="G166" s="163"/>
      <c r="H166" s="164" t="s">
        <v>1159</v>
      </c>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6" t="s">
        <v>1160</v>
      </c>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row>
    <row r="167" spans="5:92" ht="14.25" customHeight="1" x14ac:dyDescent="0.35">
      <c r="E167" s="163">
        <v>32</v>
      </c>
      <c r="F167" s="163"/>
      <c r="G167" s="163"/>
      <c r="H167" s="164" t="s">
        <v>1152</v>
      </c>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6" t="s">
        <v>1161</v>
      </c>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row>
    <row r="168" spans="5:92" ht="14.25" customHeight="1" x14ac:dyDescent="0.35">
      <c r="E168" s="163">
        <v>33</v>
      </c>
      <c r="F168" s="163"/>
      <c r="G168" s="163"/>
      <c r="H168" s="164" t="s">
        <v>1162</v>
      </c>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6" t="s">
        <v>1163</v>
      </c>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row>
    <row r="169" spans="5:92" ht="14.25" customHeight="1" x14ac:dyDescent="0.35">
      <c r="E169" s="163">
        <v>34</v>
      </c>
      <c r="F169" s="163"/>
      <c r="G169" s="163"/>
      <c r="H169" s="164" t="s">
        <v>1164</v>
      </c>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6" t="s">
        <v>1165</v>
      </c>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row>
    <row r="170" spans="5:92" ht="14.25" customHeight="1" x14ac:dyDescent="0.35">
      <c r="E170" s="163">
        <v>35</v>
      </c>
      <c r="F170" s="163"/>
      <c r="G170" s="163"/>
      <c r="H170" s="164" t="s">
        <v>1166</v>
      </c>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6" t="s">
        <v>1167</v>
      </c>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row>
    <row r="171" spans="5:92" ht="14.25" customHeight="1" x14ac:dyDescent="0.35">
      <c r="E171" s="163">
        <v>36</v>
      </c>
      <c r="F171" s="163"/>
      <c r="G171" s="163"/>
      <c r="H171" s="164" t="s">
        <v>1168</v>
      </c>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6" t="s">
        <v>1169</v>
      </c>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row>
    <row r="172" spans="5:92" ht="14.25" customHeight="1" x14ac:dyDescent="0.35">
      <c r="E172" s="163">
        <v>37</v>
      </c>
      <c r="F172" s="163"/>
      <c r="G172" s="163"/>
      <c r="H172" s="164" t="s">
        <v>1170</v>
      </c>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6" t="s">
        <v>1171</v>
      </c>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row>
    <row r="173" spans="5:92" ht="14.25" customHeight="1" x14ac:dyDescent="0.35">
      <c r="E173" s="163">
        <v>38</v>
      </c>
      <c r="F173" s="163"/>
      <c r="G173" s="163"/>
      <c r="H173" s="164" t="s">
        <v>1172</v>
      </c>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6" t="s">
        <v>1173</v>
      </c>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row>
    <row r="174" spans="5:92" ht="14.25" customHeight="1" x14ac:dyDescent="0.35">
      <c r="E174" s="163">
        <v>39</v>
      </c>
      <c r="F174" s="163"/>
      <c r="G174" s="163"/>
      <c r="H174" s="164" t="s">
        <v>1174</v>
      </c>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6" t="s">
        <v>1175</v>
      </c>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row>
    <row r="175" spans="5:92" ht="14.25" customHeight="1" x14ac:dyDescent="0.35">
      <c r="E175" s="163">
        <v>40</v>
      </c>
      <c r="F175" s="163"/>
      <c r="G175" s="163"/>
      <c r="H175" s="164" t="s">
        <v>1176</v>
      </c>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6" t="s">
        <v>1177</v>
      </c>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row>
    <row r="176" spans="5:92" ht="14.25" customHeight="1" x14ac:dyDescent="0.35">
      <c r="E176" s="163">
        <v>41</v>
      </c>
      <c r="F176" s="163"/>
      <c r="G176" s="163"/>
      <c r="H176" s="164" t="s">
        <v>1178</v>
      </c>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6" t="s">
        <v>1179</v>
      </c>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row>
    <row r="177" spans="4:92" ht="28.5" customHeight="1" x14ac:dyDescent="0.35">
      <c r="E177" s="178" t="s">
        <v>1023</v>
      </c>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row>
    <row r="178" spans="4:92" ht="14.25" customHeight="1" x14ac:dyDescent="0.35"/>
    <row r="179" spans="4:92" ht="14.25" customHeight="1" x14ac:dyDescent="0.35">
      <c r="D179" s="224" t="s">
        <v>26</v>
      </c>
      <c r="E179" s="224"/>
      <c r="F179" s="224"/>
      <c r="G179" s="224"/>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24"/>
      <c r="AK179" s="224"/>
      <c r="AL179" s="224"/>
      <c r="AM179" s="224"/>
      <c r="AN179" s="224"/>
      <c r="AO179" s="224"/>
      <c r="AP179" s="224"/>
      <c r="AQ179" s="224"/>
      <c r="AR179" s="224"/>
      <c r="AS179" s="224"/>
      <c r="AT179" s="224"/>
      <c r="AU179" s="224"/>
      <c r="AV179" s="224"/>
      <c r="AW179" s="224"/>
      <c r="AX179" s="224"/>
      <c r="AY179" s="224"/>
      <c r="AZ179" s="224"/>
      <c r="BA179" s="224"/>
      <c r="BB179" s="224"/>
      <c r="BC179" s="224"/>
      <c r="BD179" s="224"/>
      <c r="BE179" s="224"/>
      <c r="BF179" s="224"/>
      <c r="BG179" s="224"/>
      <c r="BH179" s="224"/>
      <c r="BI179" s="224"/>
      <c r="BJ179" s="224"/>
      <c r="BK179" s="224"/>
      <c r="BL179" s="224"/>
      <c r="BM179" s="224"/>
      <c r="BN179" s="224"/>
      <c r="BO179" s="224"/>
      <c r="BP179" s="224"/>
      <c r="BQ179" s="224"/>
      <c r="BR179" s="224"/>
      <c r="BS179" s="224"/>
      <c r="BT179" s="224"/>
      <c r="BU179" s="224"/>
      <c r="BV179" s="224"/>
      <c r="BW179" s="224"/>
      <c r="BX179" s="224"/>
      <c r="BY179" s="224"/>
      <c r="BZ179" s="224"/>
      <c r="CA179" s="224"/>
      <c r="CB179" s="224"/>
      <c r="CC179" s="224"/>
      <c r="CD179" s="224"/>
      <c r="CE179" s="224"/>
      <c r="CF179" s="224"/>
      <c r="CG179" s="224"/>
      <c r="CH179" s="224"/>
      <c r="CI179" s="224"/>
      <c r="CJ179" s="224"/>
      <c r="CK179" s="224"/>
      <c r="CL179" s="224"/>
      <c r="CM179" s="224"/>
      <c r="CN179" s="224"/>
    </row>
    <row r="180" spans="4:92" ht="14.25" customHeight="1" x14ac:dyDescent="0.35">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c r="AG180" s="224"/>
      <c r="AH180" s="224"/>
      <c r="AI180" s="224"/>
      <c r="AJ180" s="224"/>
      <c r="AK180" s="224"/>
      <c r="AL180" s="224"/>
      <c r="AM180" s="224"/>
      <c r="AN180" s="224"/>
      <c r="AO180" s="224"/>
      <c r="AP180" s="224"/>
      <c r="AQ180" s="224"/>
      <c r="AR180" s="224"/>
      <c r="AS180" s="224"/>
      <c r="AT180" s="224"/>
      <c r="AU180" s="224"/>
      <c r="AV180" s="224"/>
      <c r="AW180" s="224"/>
      <c r="AX180" s="224"/>
      <c r="AY180" s="224"/>
      <c r="AZ180" s="224"/>
      <c r="BA180" s="224"/>
      <c r="BB180" s="224"/>
      <c r="BC180" s="224"/>
      <c r="BD180" s="224"/>
      <c r="BE180" s="224"/>
      <c r="BF180" s="224"/>
      <c r="BG180" s="224"/>
      <c r="BH180" s="224"/>
      <c r="BI180" s="224"/>
      <c r="BJ180" s="224"/>
      <c r="BK180" s="224"/>
      <c r="BL180" s="224"/>
      <c r="BM180" s="224"/>
      <c r="BN180" s="224"/>
      <c r="BO180" s="224"/>
      <c r="BP180" s="224"/>
      <c r="BQ180" s="224"/>
      <c r="BR180" s="224"/>
      <c r="BS180" s="224"/>
      <c r="BT180" s="224"/>
      <c r="BU180" s="224"/>
      <c r="BV180" s="224"/>
      <c r="BW180" s="224"/>
      <c r="BX180" s="224"/>
      <c r="BY180" s="224"/>
      <c r="BZ180" s="224"/>
      <c r="CA180" s="224"/>
      <c r="CB180" s="224"/>
      <c r="CC180" s="224"/>
      <c r="CD180" s="224"/>
      <c r="CE180" s="224"/>
      <c r="CF180" s="224"/>
      <c r="CG180" s="224"/>
      <c r="CH180" s="224"/>
      <c r="CI180" s="224"/>
      <c r="CJ180" s="224"/>
      <c r="CK180" s="224"/>
      <c r="CL180" s="224"/>
      <c r="CM180" s="224"/>
      <c r="CN180" s="224"/>
    </row>
    <row r="181" spans="4:92" ht="14.25" customHeight="1" x14ac:dyDescent="0.35"/>
    <row r="182" spans="4:92" ht="14.25" customHeight="1" x14ac:dyDescent="0.35">
      <c r="E182" s="180" t="s">
        <v>88</v>
      </c>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row>
    <row r="183" spans="4:92" ht="14.25" customHeight="1" x14ac:dyDescent="0.35">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c r="AL183" s="180"/>
      <c r="AM183" s="180"/>
      <c r="AN183" s="180"/>
      <c r="AO183" s="180"/>
      <c r="AP183" s="180"/>
      <c r="AQ183" s="180"/>
      <c r="AR183" s="180"/>
      <c r="AS183" s="180"/>
      <c r="AT183" s="180"/>
      <c r="AU183" s="180"/>
      <c r="AV183" s="180"/>
      <c r="AW183" s="180"/>
    </row>
    <row r="184" spans="4:92" ht="14.25" customHeight="1" x14ac:dyDescent="0.35">
      <c r="E184" s="196" t="s">
        <v>23</v>
      </c>
      <c r="F184" s="196"/>
      <c r="G184" s="394" t="s">
        <v>58</v>
      </c>
      <c r="H184" s="394"/>
      <c r="I184" s="394"/>
      <c r="J184" s="394"/>
      <c r="K184" s="394"/>
      <c r="L184" s="394"/>
      <c r="M184" s="394"/>
      <c r="N184" s="394"/>
      <c r="O184" s="394"/>
      <c r="P184" s="394"/>
      <c r="Q184" s="394"/>
      <c r="R184" s="394"/>
      <c r="S184" s="394"/>
      <c r="T184" s="189" t="s">
        <v>59</v>
      </c>
      <c r="U184" s="189"/>
      <c r="V184" s="189"/>
      <c r="W184" s="189"/>
      <c r="X184" s="189"/>
      <c r="Y184" s="189"/>
      <c r="Z184" s="189"/>
      <c r="AA184" s="189"/>
      <c r="AB184" s="189"/>
      <c r="AC184" s="189"/>
      <c r="AD184" s="189"/>
      <c r="AE184" s="189"/>
      <c r="AF184" s="189"/>
      <c r="AG184" s="189"/>
      <c r="AH184" s="189"/>
      <c r="AI184" s="394" t="s">
        <v>103</v>
      </c>
      <c r="AJ184" s="394"/>
      <c r="AK184" s="394"/>
      <c r="AL184" s="394"/>
      <c r="AM184" s="394"/>
      <c r="AN184" s="394"/>
      <c r="AO184" s="394"/>
      <c r="AP184" s="394" t="s">
        <v>104</v>
      </c>
      <c r="AQ184" s="394"/>
      <c r="AR184" s="394"/>
      <c r="AS184" s="394"/>
      <c r="AT184" s="394"/>
      <c r="AU184" s="394"/>
      <c r="AV184" s="394"/>
      <c r="AW184" s="394" t="s">
        <v>105</v>
      </c>
      <c r="AX184" s="394"/>
      <c r="AY184" s="394"/>
      <c r="AZ184" s="394"/>
      <c r="BA184" s="394"/>
      <c r="BB184" s="394"/>
      <c r="BC184" s="394"/>
      <c r="BD184" s="394" t="s">
        <v>106</v>
      </c>
      <c r="BE184" s="394"/>
      <c r="BF184" s="394"/>
      <c r="BG184" s="394"/>
      <c r="BH184" s="394"/>
      <c r="BI184" s="394"/>
      <c r="BJ184" s="394"/>
      <c r="BK184" s="394" t="s">
        <v>107</v>
      </c>
      <c r="BL184" s="394"/>
      <c r="BM184" s="394"/>
      <c r="BN184" s="394"/>
      <c r="BO184" s="394"/>
      <c r="BP184" s="394"/>
      <c r="BQ184" s="394"/>
      <c r="BR184" s="394" t="s">
        <v>108</v>
      </c>
      <c r="BS184" s="394"/>
      <c r="BT184" s="394"/>
      <c r="BU184" s="394"/>
      <c r="BV184" s="394"/>
      <c r="BW184" s="394"/>
      <c r="BX184" s="394"/>
      <c r="BY184" s="394" t="s">
        <v>109</v>
      </c>
      <c r="BZ184" s="394"/>
      <c r="CA184" s="394"/>
      <c r="CB184" s="394"/>
      <c r="CC184" s="394"/>
      <c r="CD184" s="394"/>
      <c r="CE184" s="394"/>
      <c r="CF184" s="435" t="s">
        <v>60</v>
      </c>
      <c r="CG184" s="435"/>
      <c r="CH184" s="435"/>
      <c r="CI184" s="435"/>
      <c r="CJ184" s="435"/>
      <c r="CK184" s="435"/>
      <c r="CL184" s="435"/>
      <c r="CM184" s="435"/>
      <c r="CN184" s="435"/>
    </row>
    <row r="185" spans="4:92" ht="14.25" customHeight="1" x14ac:dyDescent="0.35">
      <c r="E185" s="196"/>
      <c r="F185" s="196"/>
      <c r="G185" s="394"/>
      <c r="H185" s="394"/>
      <c r="I185" s="394"/>
      <c r="J185" s="394"/>
      <c r="K185" s="394"/>
      <c r="L185" s="394"/>
      <c r="M185" s="394"/>
      <c r="N185" s="394"/>
      <c r="O185" s="394"/>
      <c r="P185" s="394"/>
      <c r="Q185" s="394"/>
      <c r="R185" s="394"/>
      <c r="S185" s="394"/>
      <c r="T185" s="189"/>
      <c r="U185" s="189"/>
      <c r="V185" s="189"/>
      <c r="W185" s="189"/>
      <c r="X185" s="189"/>
      <c r="Y185" s="189"/>
      <c r="Z185" s="189"/>
      <c r="AA185" s="189"/>
      <c r="AB185" s="189"/>
      <c r="AC185" s="189"/>
      <c r="AD185" s="189"/>
      <c r="AE185" s="189"/>
      <c r="AF185" s="189"/>
      <c r="AG185" s="189"/>
      <c r="AH185" s="189"/>
      <c r="AI185" s="394"/>
      <c r="AJ185" s="394"/>
      <c r="AK185" s="394"/>
      <c r="AL185" s="394"/>
      <c r="AM185" s="394"/>
      <c r="AN185" s="394"/>
      <c r="AO185" s="394"/>
      <c r="AP185" s="394"/>
      <c r="AQ185" s="394"/>
      <c r="AR185" s="394"/>
      <c r="AS185" s="394"/>
      <c r="AT185" s="394"/>
      <c r="AU185" s="394"/>
      <c r="AV185" s="394"/>
      <c r="AW185" s="394"/>
      <c r="AX185" s="394"/>
      <c r="AY185" s="394"/>
      <c r="AZ185" s="394"/>
      <c r="BA185" s="394"/>
      <c r="BB185" s="394"/>
      <c r="BC185" s="394"/>
      <c r="BD185" s="394"/>
      <c r="BE185" s="394"/>
      <c r="BF185" s="394"/>
      <c r="BG185" s="394"/>
      <c r="BH185" s="394"/>
      <c r="BI185" s="394"/>
      <c r="BJ185" s="394"/>
      <c r="BK185" s="394"/>
      <c r="BL185" s="394"/>
      <c r="BM185" s="394"/>
      <c r="BN185" s="394"/>
      <c r="BO185" s="394"/>
      <c r="BP185" s="394"/>
      <c r="BQ185" s="394"/>
      <c r="BR185" s="394"/>
      <c r="BS185" s="394"/>
      <c r="BT185" s="394"/>
      <c r="BU185" s="394"/>
      <c r="BV185" s="394"/>
      <c r="BW185" s="394"/>
      <c r="BX185" s="394"/>
      <c r="BY185" s="394"/>
      <c r="BZ185" s="394"/>
      <c r="CA185" s="394"/>
      <c r="CB185" s="394"/>
      <c r="CC185" s="394"/>
      <c r="CD185" s="394"/>
      <c r="CE185" s="394"/>
      <c r="CF185" s="435" t="s">
        <v>61</v>
      </c>
      <c r="CG185" s="435"/>
      <c r="CH185" s="435"/>
      <c r="CI185" s="435"/>
      <c r="CJ185" s="435"/>
      <c r="CK185" s="435" t="s">
        <v>62</v>
      </c>
      <c r="CL185" s="435"/>
      <c r="CM185" s="435"/>
      <c r="CN185" s="435"/>
    </row>
    <row r="186" spans="4:92" ht="14.25" customHeight="1" x14ac:dyDescent="0.35">
      <c r="E186" s="166">
        <v>1</v>
      </c>
      <c r="F186" s="166"/>
      <c r="G186" s="166"/>
      <c r="H186" s="166"/>
      <c r="I186" s="166"/>
      <c r="J186" s="166"/>
      <c r="K186" s="166"/>
      <c r="L186" s="166"/>
      <c r="M186" s="166"/>
      <c r="N186" s="166"/>
      <c r="O186" s="166"/>
      <c r="P186" s="166"/>
      <c r="Q186" s="166"/>
      <c r="R186" s="166"/>
      <c r="S186" s="166"/>
      <c r="T186" s="166" t="s">
        <v>744</v>
      </c>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403"/>
      <c r="BL186" s="404"/>
      <c r="BM186" s="404"/>
      <c r="BN186" s="404"/>
      <c r="BO186" s="404"/>
      <c r="BP186" s="404"/>
      <c r="BQ186" s="405"/>
      <c r="BR186" s="403"/>
      <c r="BS186" s="404"/>
      <c r="BT186" s="404"/>
      <c r="BU186" s="404"/>
      <c r="BV186" s="404"/>
      <c r="BW186" s="404"/>
      <c r="BX186" s="405"/>
      <c r="BY186" s="166">
        <v>427</v>
      </c>
      <c r="BZ186" s="166"/>
      <c r="CA186" s="166"/>
      <c r="CB186" s="166"/>
      <c r="CC186" s="166"/>
      <c r="CD186" s="166"/>
      <c r="CE186" s="166"/>
      <c r="CF186" s="166"/>
      <c r="CG186" s="166"/>
      <c r="CH186" s="166"/>
      <c r="CI186" s="166"/>
      <c r="CJ186" s="166"/>
      <c r="CK186" s="166" t="s">
        <v>396</v>
      </c>
      <c r="CL186" s="166"/>
      <c r="CM186" s="166"/>
      <c r="CN186" s="166"/>
    </row>
    <row r="187" spans="4:92" ht="14.25" customHeight="1" x14ac:dyDescent="0.35">
      <c r="E187" s="166">
        <v>2</v>
      </c>
      <c r="F187" s="166"/>
      <c r="G187" s="166"/>
      <c r="H187" s="166"/>
      <c r="I187" s="166"/>
      <c r="J187" s="166"/>
      <c r="K187" s="166"/>
      <c r="L187" s="166"/>
      <c r="M187" s="166"/>
      <c r="N187" s="166"/>
      <c r="O187" s="166"/>
      <c r="P187" s="166"/>
      <c r="Q187" s="166"/>
      <c r="R187" s="166"/>
      <c r="S187" s="166"/>
      <c r="T187" s="166" t="s">
        <v>397</v>
      </c>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403"/>
      <c r="BL187" s="404"/>
      <c r="BM187" s="404"/>
      <c r="BN187" s="404"/>
      <c r="BO187" s="404"/>
      <c r="BP187" s="404"/>
      <c r="BQ187" s="405"/>
      <c r="BR187" s="403"/>
      <c r="BS187" s="404"/>
      <c r="BT187" s="404"/>
      <c r="BU187" s="404"/>
      <c r="BV187" s="404"/>
      <c r="BW187" s="404"/>
      <c r="BX187" s="405"/>
      <c r="BY187" s="166">
        <v>68</v>
      </c>
      <c r="BZ187" s="166"/>
      <c r="CA187" s="166"/>
      <c r="CB187" s="166"/>
      <c r="CC187" s="166"/>
      <c r="CD187" s="166"/>
      <c r="CE187" s="166"/>
      <c r="CF187" s="166"/>
      <c r="CG187" s="166"/>
      <c r="CH187" s="166"/>
      <c r="CI187" s="166"/>
      <c r="CJ187" s="166"/>
      <c r="CK187" s="166" t="s">
        <v>396</v>
      </c>
      <c r="CL187" s="166"/>
      <c r="CM187" s="166"/>
      <c r="CN187" s="166"/>
    </row>
    <row r="188" spans="4:92" ht="14.25" customHeight="1" x14ac:dyDescent="0.35">
      <c r="E188" s="166">
        <v>3</v>
      </c>
      <c r="F188" s="166"/>
      <c r="G188" s="166"/>
      <c r="H188" s="166"/>
      <c r="I188" s="166"/>
      <c r="J188" s="166"/>
      <c r="K188" s="166"/>
      <c r="L188" s="166"/>
      <c r="M188" s="166"/>
      <c r="N188" s="166"/>
      <c r="O188" s="166"/>
      <c r="P188" s="166"/>
      <c r="Q188" s="166"/>
      <c r="R188" s="166"/>
      <c r="S188" s="166"/>
      <c r="T188" s="166" t="s">
        <v>745</v>
      </c>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403"/>
      <c r="BL188" s="404"/>
      <c r="BM188" s="404"/>
      <c r="BN188" s="404"/>
      <c r="BO188" s="404"/>
      <c r="BP188" s="404"/>
      <c r="BQ188" s="405"/>
      <c r="BR188" s="403"/>
      <c r="BS188" s="404"/>
      <c r="BT188" s="404"/>
      <c r="BU188" s="404"/>
      <c r="BV188" s="404"/>
      <c r="BW188" s="404"/>
      <c r="BX188" s="405"/>
      <c r="BY188" s="166">
        <v>132</v>
      </c>
      <c r="BZ188" s="166"/>
      <c r="CA188" s="166"/>
      <c r="CB188" s="166"/>
      <c r="CC188" s="166"/>
      <c r="CD188" s="166"/>
      <c r="CE188" s="166"/>
      <c r="CF188" s="166"/>
      <c r="CG188" s="166"/>
      <c r="CH188" s="166"/>
      <c r="CI188" s="166"/>
      <c r="CJ188" s="166"/>
      <c r="CK188" s="166" t="s">
        <v>396</v>
      </c>
      <c r="CL188" s="166"/>
      <c r="CM188" s="166"/>
      <c r="CN188" s="166"/>
    </row>
    <row r="189" spans="4:92" ht="14.25" customHeight="1" x14ac:dyDescent="0.35">
      <c r="E189" s="166">
        <v>4</v>
      </c>
      <c r="F189" s="166"/>
      <c r="G189" s="166"/>
      <c r="H189" s="166"/>
      <c r="I189" s="166"/>
      <c r="J189" s="166"/>
      <c r="K189" s="166"/>
      <c r="L189" s="166"/>
      <c r="M189" s="166"/>
      <c r="N189" s="166"/>
      <c r="O189" s="166"/>
      <c r="P189" s="166"/>
      <c r="Q189" s="166"/>
      <c r="R189" s="166"/>
      <c r="S189" s="166"/>
      <c r="T189" s="166" t="s">
        <v>746</v>
      </c>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403"/>
      <c r="BL189" s="404"/>
      <c r="BM189" s="404"/>
      <c r="BN189" s="404"/>
      <c r="BO189" s="404"/>
      <c r="BP189" s="404"/>
      <c r="BQ189" s="405"/>
      <c r="BR189" s="403"/>
      <c r="BS189" s="404"/>
      <c r="BT189" s="404"/>
      <c r="BU189" s="404"/>
      <c r="BV189" s="404"/>
      <c r="BW189" s="404"/>
      <c r="BX189" s="405"/>
      <c r="BY189" s="166">
        <v>123</v>
      </c>
      <c r="BZ189" s="166"/>
      <c r="CA189" s="166"/>
      <c r="CB189" s="166"/>
      <c r="CC189" s="166"/>
      <c r="CD189" s="166"/>
      <c r="CE189" s="166"/>
      <c r="CF189" s="166"/>
      <c r="CG189" s="166"/>
      <c r="CH189" s="166"/>
      <c r="CI189" s="166"/>
      <c r="CJ189" s="166"/>
      <c r="CK189" s="166" t="s">
        <v>396</v>
      </c>
      <c r="CL189" s="166"/>
      <c r="CM189" s="166"/>
      <c r="CN189" s="166"/>
    </row>
    <row r="190" spans="4:92" ht="14.25" customHeight="1" x14ac:dyDescent="0.35">
      <c r="E190" s="166">
        <v>5</v>
      </c>
      <c r="F190" s="166"/>
      <c r="G190" s="166"/>
      <c r="H190" s="166"/>
      <c r="I190" s="166"/>
      <c r="J190" s="166"/>
      <c r="K190" s="166"/>
      <c r="L190" s="166"/>
      <c r="M190" s="166"/>
      <c r="N190" s="166"/>
      <c r="O190" s="166"/>
      <c r="P190" s="166"/>
      <c r="Q190" s="166"/>
      <c r="R190" s="166"/>
      <c r="S190" s="166"/>
      <c r="T190" s="166" t="s">
        <v>747</v>
      </c>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403"/>
      <c r="BL190" s="404"/>
      <c r="BM190" s="404"/>
      <c r="BN190" s="404"/>
      <c r="BO190" s="404"/>
      <c r="BP190" s="404"/>
      <c r="BQ190" s="405"/>
      <c r="BR190" s="403"/>
      <c r="BS190" s="404"/>
      <c r="BT190" s="404"/>
      <c r="BU190" s="404"/>
      <c r="BV190" s="404"/>
      <c r="BW190" s="404"/>
      <c r="BX190" s="405"/>
      <c r="BY190" s="166">
        <v>81</v>
      </c>
      <c r="BZ190" s="166"/>
      <c r="CA190" s="166"/>
      <c r="CB190" s="166"/>
      <c r="CC190" s="166"/>
      <c r="CD190" s="166"/>
      <c r="CE190" s="166"/>
      <c r="CF190" s="166" t="s">
        <v>396</v>
      </c>
      <c r="CG190" s="166"/>
      <c r="CH190" s="166"/>
      <c r="CI190" s="166"/>
      <c r="CJ190" s="166"/>
      <c r="CK190" s="166"/>
      <c r="CL190" s="166"/>
      <c r="CM190" s="166"/>
      <c r="CN190" s="166"/>
    </row>
    <row r="191" spans="4:92" ht="14.25" customHeight="1" x14ac:dyDescent="0.35">
      <c r="E191" s="166">
        <v>6</v>
      </c>
      <c r="F191" s="166"/>
      <c r="G191" s="166"/>
      <c r="H191" s="166"/>
      <c r="I191" s="166"/>
      <c r="J191" s="166"/>
      <c r="K191" s="166"/>
      <c r="L191" s="166"/>
      <c r="M191" s="166"/>
      <c r="N191" s="166"/>
      <c r="O191" s="166"/>
      <c r="P191" s="166"/>
      <c r="Q191" s="166"/>
      <c r="R191" s="166"/>
      <c r="S191" s="166"/>
      <c r="T191" s="166" t="s">
        <v>748</v>
      </c>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403"/>
      <c r="BL191" s="404"/>
      <c r="BM191" s="404"/>
      <c r="BN191" s="404"/>
      <c r="BO191" s="404"/>
      <c r="BP191" s="404"/>
      <c r="BQ191" s="405"/>
      <c r="BR191" s="403"/>
      <c r="BS191" s="404"/>
      <c r="BT191" s="404"/>
      <c r="BU191" s="404"/>
      <c r="BV191" s="404"/>
      <c r="BW191" s="404"/>
      <c r="BX191" s="405"/>
      <c r="BY191" s="166">
        <v>26</v>
      </c>
      <c r="BZ191" s="166"/>
      <c r="CA191" s="166"/>
      <c r="CB191" s="166"/>
      <c r="CC191" s="166"/>
      <c r="CD191" s="166"/>
      <c r="CE191" s="166"/>
      <c r="CF191" s="166"/>
      <c r="CG191" s="166"/>
      <c r="CH191" s="166"/>
      <c r="CI191" s="166"/>
      <c r="CJ191" s="166"/>
      <c r="CK191" s="166" t="s">
        <v>396</v>
      </c>
      <c r="CL191" s="166"/>
      <c r="CM191" s="166"/>
      <c r="CN191" s="166"/>
    </row>
    <row r="192" spans="4:92" ht="14.25" customHeight="1" x14ac:dyDescent="0.35">
      <c r="E192" s="166">
        <v>7</v>
      </c>
      <c r="F192" s="166"/>
      <c r="G192" s="166"/>
      <c r="H192" s="166"/>
      <c r="I192" s="166"/>
      <c r="J192" s="166"/>
      <c r="K192" s="166"/>
      <c r="L192" s="166"/>
      <c r="M192" s="166"/>
      <c r="N192" s="166"/>
      <c r="O192" s="166"/>
      <c r="P192" s="166"/>
      <c r="Q192" s="166"/>
      <c r="R192" s="166"/>
      <c r="S192" s="166"/>
      <c r="T192" s="166" t="s">
        <v>749</v>
      </c>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403"/>
      <c r="BL192" s="404"/>
      <c r="BM192" s="404"/>
      <c r="BN192" s="404"/>
      <c r="BO192" s="404"/>
      <c r="BP192" s="404"/>
      <c r="BQ192" s="405"/>
      <c r="BR192" s="403"/>
      <c r="BS192" s="404"/>
      <c r="BT192" s="404"/>
      <c r="BU192" s="404"/>
      <c r="BV192" s="404"/>
      <c r="BW192" s="404"/>
      <c r="BX192" s="405"/>
      <c r="BY192" s="166">
        <v>28</v>
      </c>
      <c r="BZ192" s="166"/>
      <c r="CA192" s="166"/>
      <c r="CB192" s="166"/>
      <c r="CC192" s="166"/>
      <c r="CD192" s="166"/>
      <c r="CE192" s="166"/>
      <c r="CF192" s="166"/>
      <c r="CG192" s="166"/>
      <c r="CH192" s="166"/>
      <c r="CI192" s="166"/>
      <c r="CJ192" s="166"/>
      <c r="CK192" s="166" t="s">
        <v>396</v>
      </c>
      <c r="CL192" s="166"/>
      <c r="CM192" s="166"/>
      <c r="CN192" s="166"/>
    </row>
    <row r="193" spans="5:92" ht="14.25" customHeight="1" x14ac:dyDescent="0.35">
      <c r="E193" s="166">
        <v>8</v>
      </c>
      <c r="F193" s="166"/>
      <c r="G193" s="166"/>
      <c r="H193" s="166"/>
      <c r="I193" s="166"/>
      <c r="J193" s="166"/>
      <c r="K193" s="166"/>
      <c r="L193" s="166"/>
      <c r="M193" s="166"/>
      <c r="N193" s="166"/>
      <c r="O193" s="166"/>
      <c r="P193" s="166"/>
      <c r="Q193" s="166"/>
      <c r="R193" s="166"/>
      <c r="S193" s="166"/>
      <c r="T193" s="166" t="s">
        <v>750</v>
      </c>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403"/>
      <c r="BL193" s="404"/>
      <c r="BM193" s="404"/>
      <c r="BN193" s="404"/>
      <c r="BO193" s="404"/>
      <c r="BP193" s="404"/>
      <c r="BQ193" s="405"/>
      <c r="BR193" s="403"/>
      <c r="BS193" s="404"/>
      <c r="BT193" s="404"/>
      <c r="BU193" s="404"/>
      <c r="BV193" s="404"/>
      <c r="BW193" s="404"/>
      <c r="BX193" s="405"/>
      <c r="BY193" s="166">
        <v>56</v>
      </c>
      <c r="BZ193" s="166"/>
      <c r="CA193" s="166"/>
      <c r="CB193" s="166"/>
      <c r="CC193" s="166"/>
      <c r="CD193" s="166"/>
      <c r="CE193" s="166"/>
      <c r="CF193" s="166"/>
      <c r="CG193" s="166"/>
      <c r="CH193" s="166"/>
      <c r="CI193" s="166"/>
      <c r="CJ193" s="166"/>
      <c r="CK193" s="166" t="s">
        <v>396</v>
      </c>
      <c r="CL193" s="166"/>
      <c r="CM193" s="166"/>
      <c r="CN193" s="166"/>
    </row>
    <row r="194" spans="5:92" ht="14.25" customHeight="1" x14ac:dyDescent="0.35">
      <c r="E194" s="166">
        <v>9</v>
      </c>
      <c r="F194" s="166"/>
      <c r="G194" s="166"/>
      <c r="H194" s="166"/>
      <c r="I194" s="166"/>
      <c r="J194" s="166"/>
      <c r="K194" s="166"/>
      <c r="L194" s="166"/>
      <c r="M194" s="166"/>
      <c r="N194" s="166"/>
      <c r="O194" s="166"/>
      <c r="P194" s="166"/>
      <c r="Q194" s="166"/>
      <c r="R194" s="166"/>
      <c r="S194" s="166"/>
      <c r="T194" s="166" t="s">
        <v>751</v>
      </c>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403"/>
      <c r="BL194" s="404"/>
      <c r="BM194" s="404"/>
      <c r="BN194" s="404"/>
      <c r="BO194" s="404"/>
      <c r="BP194" s="404"/>
      <c r="BQ194" s="405"/>
      <c r="BR194" s="403"/>
      <c r="BS194" s="404"/>
      <c r="BT194" s="404"/>
      <c r="BU194" s="404"/>
      <c r="BV194" s="404"/>
      <c r="BW194" s="404"/>
      <c r="BX194" s="405"/>
      <c r="BY194" s="426">
        <v>130</v>
      </c>
      <c r="BZ194" s="166"/>
      <c r="CA194" s="166"/>
      <c r="CB194" s="166"/>
      <c r="CC194" s="166"/>
      <c r="CD194" s="166"/>
      <c r="CE194" s="166"/>
      <c r="CF194" s="166"/>
      <c r="CG194" s="166"/>
      <c r="CH194" s="166"/>
      <c r="CI194" s="166"/>
      <c r="CJ194" s="166"/>
      <c r="CK194" s="166" t="s">
        <v>396</v>
      </c>
      <c r="CL194" s="166"/>
      <c r="CM194" s="166"/>
      <c r="CN194" s="166"/>
    </row>
    <row r="195" spans="5:92" ht="14.25" customHeight="1" x14ac:dyDescent="0.35">
      <c r="E195" s="166">
        <v>10</v>
      </c>
      <c r="F195" s="166"/>
      <c r="G195" s="166"/>
      <c r="H195" s="166"/>
      <c r="I195" s="166"/>
      <c r="J195" s="166"/>
      <c r="K195" s="166"/>
      <c r="L195" s="166"/>
      <c r="M195" s="166"/>
      <c r="N195" s="166"/>
      <c r="O195" s="166"/>
      <c r="P195" s="166"/>
      <c r="Q195" s="166"/>
      <c r="R195" s="166"/>
      <c r="S195" s="166"/>
      <c r="T195" s="166" t="s">
        <v>752</v>
      </c>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403"/>
      <c r="BL195" s="404"/>
      <c r="BM195" s="404"/>
      <c r="BN195" s="404"/>
      <c r="BO195" s="404"/>
      <c r="BP195" s="404"/>
      <c r="BQ195" s="405"/>
      <c r="BR195" s="403"/>
      <c r="BS195" s="404"/>
      <c r="BT195" s="404"/>
      <c r="BU195" s="404"/>
      <c r="BV195" s="404"/>
      <c r="BW195" s="404"/>
      <c r="BX195" s="405"/>
      <c r="BY195" s="166">
        <v>42</v>
      </c>
      <c r="BZ195" s="166"/>
      <c r="CA195" s="166"/>
      <c r="CB195" s="166"/>
      <c r="CC195" s="166"/>
      <c r="CD195" s="166"/>
      <c r="CE195" s="166"/>
      <c r="CF195" s="166"/>
      <c r="CG195" s="166"/>
      <c r="CH195" s="166"/>
      <c r="CI195" s="166"/>
      <c r="CJ195" s="166"/>
      <c r="CK195" s="166" t="s">
        <v>396</v>
      </c>
      <c r="CL195" s="166"/>
      <c r="CM195" s="166"/>
      <c r="CN195" s="166"/>
    </row>
    <row r="196" spans="5:92" ht="14.25" customHeight="1" x14ac:dyDescent="0.35">
      <c r="E196" s="166">
        <v>11</v>
      </c>
      <c r="F196" s="166"/>
      <c r="G196" s="166"/>
      <c r="H196" s="166"/>
      <c r="I196" s="166"/>
      <c r="J196" s="166"/>
      <c r="K196" s="166"/>
      <c r="L196" s="166"/>
      <c r="M196" s="166"/>
      <c r="N196" s="166"/>
      <c r="O196" s="166"/>
      <c r="P196" s="166"/>
      <c r="Q196" s="166"/>
      <c r="R196" s="166"/>
      <c r="S196" s="166"/>
      <c r="T196" s="166" t="s">
        <v>753</v>
      </c>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403"/>
      <c r="BL196" s="404"/>
      <c r="BM196" s="404"/>
      <c r="BN196" s="404"/>
      <c r="BO196" s="404"/>
      <c r="BP196" s="404"/>
      <c r="BQ196" s="405"/>
      <c r="BR196" s="403"/>
      <c r="BS196" s="404"/>
      <c r="BT196" s="404"/>
      <c r="BU196" s="404"/>
      <c r="BV196" s="404"/>
      <c r="BW196" s="404"/>
      <c r="BX196" s="405"/>
      <c r="BY196" s="166">
        <v>44</v>
      </c>
      <c r="BZ196" s="166"/>
      <c r="CA196" s="166"/>
      <c r="CB196" s="166"/>
      <c r="CC196" s="166"/>
      <c r="CD196" s="166"/>
      <c r="CE196" s="166"/>
      <c r="CF196" s="166"/>
      <c r="CG196" s="166"/>
      <c r="CH196" s="166"/>
      <c r="CI196" s="166"/>
      <c r="CJ196" s="166"/>
      <c r="CK196" s="166" t="s">
        <v>396</v>
      </c>
      <c r="CL196" s="166"/>
      <c r="CM196" s="166"/>
      <c r="CN196" s="166"/>
    </row>
    <row r="197" spans="5:92" ht="14.25" customHeight="1" x14ac:dyDescent="0.35">
      <c r="E197" s="166">
        <v>12</v>
      </c>
      <c r="F197" s="166"/>
      <c r="G197" s="166"/>
      <c r="H197" s="166"/>
      <c r="I197" s="166"/>
      <c r="J197" s="166"/>
      <c r="K197" s="166"/>
      <c r="L197" s="166"/>
      <c r="M197" s="166"/>
      <c r="N197" s="166"/>
      <c r="O197" s="166"/>
      <c r="P197" s="166"/>
      <c r="Q197" s="166"/>
      <c r="R197" s="166"/>
      <c r="S197" s="166"/>
      <c r="T197" s="166" t="s">
        <v>754</v>
      </c>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403"/>
      <c r="BL197" s="404"/>
      <c r="BM197" s="404"/>
      <c r="BN197" s="404"/>
      <c r="BO197" s="404"/>
      <c r="BP197" s="404"/>
      <c r="BQ197" s="405"/>
      <c r="BR197" s="403"/>
      <c r="BS197" s="404"/>
      <c r="BT197" s="404"/>
      <c r="BU197" s="404"/>
      <c r="BV197" s="404"/>
      <c r="BW197" s="404"/>
      <c r="BX197" s="405"/>
      <c r="BY197" s="166">
        <v>97</v>
      </c>
      <c r="BZ197" s="166"/>
      <c r="CA197" s="166"/>
      <c r="CB197" s="166"/>
      <c r="CC197" s="166"/>
      <c r="CD197" s="166"/>
      <c r="CE197" s="166"/>
      <c r="CF197" s="166"/>
      <c r="CG197" s="166"/>
      <c r="CH197" s="166"/>
      <c r="CI197" s="166"/>
      <c r="CJ197" s="166"/>
      <c r="CK197" s="166" t="s">
        <v>396</v>
      </c>
      <c r="CL197" s="166"/>
      <c r="CM197" s="166"/>
      <c r="CN197" s="166"/>
    </row>
    <row r="198" spans="5:92" ht="14.25" customHeight="1" x14ac:dyDescent="0.35">
      <c r="E198" s="166">
        <v>13</v>
      </c>
      <c r="F198" s="166"/>
      <c r="G198" s="166"/>
      <c r="H198" s="166"/>
      <c r="I198" s="166"/>
      <c r="J198" s="166"/>
      <c r="K198" s="166"/>
      <c r="L198" s="166"/>
      <c r="M198" s="166"/>
      <c r="N198" s="166"/>
      <c r="O198" s="166"/>
      <c r="P198" s="166"/>
      <c r="Q198" s="166"/>
      <c r="R198" s="166"/>
      <c r="S198" s="166"/>
      <c r="T198" s="166" t="s">
        <v>755</v>
      </c>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403"/>
      <c r="BL198" s="404"/>
      <c r="BM198" s="404"/>
      <c r="BN198" s="404"/>
      <c r="BO198" s="404"/>
      <c r="BP198" s="404"/>
      <c r="BQ198" s="405"/>
      <c r="BR198" s="403"/>
      <c r="BS198" s="404"/>
      <c r="BT198" s="404"/>
      <c r="BU198" s="404"/>
      <c r="BV198" s="404"/>
      <c r="BW198" s="404"/>
      <c r="BX198" s="405"/>
      <c r="BY198" s="166">
        <v>24</v>
      </c>
      <c r="BZ198" s="166"/>
      <c r="CA198" s="166"/>
      <c r="CB198" s="166"/>
      <c r="CC198" s="166"/>
      <c r="CD198" s="166"/>
      <c r="CE198" s="166"/>
      <c r="CF198" s="166"/>
      <c r="CG198" s="166"/>
      <c r="CH198" s="166"/>
      <c r="CI198" s="166"/>
      <c r="CJ198" s="166"/>
      <c r="CK198" s="166" t="s">
        <v>396</v>
      </c>
      <c r="CL198" s="166"/>
      <c r="CM198" s="166"/>
      <c r="CN198" s="166"/>
    </row>
    <row r="199" spans="5:92" ht="14.25" customHeight="1" x14ac:dyDescent="0.35">
      <c r="E199" s="166">
        <v>14</v>
      </c>
      <c r="F199" s="166"/>
      <c r="G199" s="166"/>
      <c r="H199" s="166"/>
      <c r="I199" s="166"/>
      <c r="J199" s="166"/>
      <c r="K199" s="166"/>
      <c r="L199" s="166"/>
      <c r="M199" s="166"/>
      <c r="N199" s="166"/>
      <c r="O199" s="166"/>
      <c r="P199" s="166"/>
      <c r="Q199" s="166"/>
      <c r="R199" s="166"/>
      <c r="S199" s="166"/>
      <c r="T199" s="166" t="s">
        <v>756</v>
      </c>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403"/>
      <c r="BL199" s="404"/>
      <c r="BM199" s="404"/>
      <c r="BN199" s="404"/>
      <c r="BO199" s="404"/>
      <c r="BP199" s="404"/>
      <c r="BQ199" s="405"/>
      <c r="BR199" s="403"/>
      <c r="BS199" s="404"/>
      <c r="BT199" s="404"/>
      <c r="BU199" s="404"/>
      <c r="BV199" s="404"/>
      <c r="BW199" s="404"/>
      <c r="BX199" s="405"/>
      <c r="BY199" s="166">
        <v>19</v>
      </c>
      <c r="BZ199" s="166"/>
      <c r="CA199" s="166"/>
      <c r="CB199" s="166"/>
      <c r="CC199" s="166"/>
      <c r="CD199" s="166"/>
      <c r="CE199" s="166"/>
      <c r="CF199" s="166"/>
      <c r="CG199" s="166"/>
      <c r="CH199" s="166"/>
      <c r="CI199" s="166"/>
      <c r="CJ199" s="166"/>
      <c r="CK199" s="166" t="s">
        <v>396</v>
      </c>
      <c r="CL199" s="166"/>
      <c r="CM199" s="166"/>
      <c r="CN199" s="166"/>
    </row>
    <row r="200" spans="5:92" ht="14.25" customHeight="1" x14ac:dyDescent="0.35">
      <c r="E200" s="166">
        <v>15</v>
      </c>
      <c r="F200" s="166"/>
      <c r="G200" s="166"/>
      <c r="H200" s="166"/>
      <c r="I200" s="166"/>
      <c r="J200" s="166"/>
      <c r="K200" s="166"/>
      <c r="L200" s="166"/>
      <c r="M200" s="166"/>
      <c r="N200" s="166"/>
      <c r="O200" s="166"/>
      <c r="P200" s="166"/>
      <c r="Q200" s="166"/>
      <c r="R200" s="166"/>
      <c r="S200" s="166"/>
      <c r="T200" s="166" t="s">
        <v>757</v>
      </c>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403"/>
      <c r="BL200" s="404"/>
      <c r="BM200" s="404"/>
      <c r="BN200" s="404"/>
      <c r="BO200" s="404"/>
      <c r="BP200" s="404"/>
      <c r="BQ200" s="405"/>
      <c r="BR200" s="403"/>
      <c r="BS200" s="404"/>
      <c r="BT200" s="404"/>
      <c r="BU200" s="404"/>
      <c r="BV200" s="404"/>
      <c r="BW200" s="404"/>
      <c r="BX200" s="405"/>
      <c r="BY200" s="166">
        <v>18</v>
      </c>
      <c r="BZ200" s="166"/>
      <c r="CA200" s="166"/>
      <c r="CB200" s="166"/>
      <c r="CC200" s="166"/>
      <c r="CD200" s="166"/>
      <c r="CE200" s="166"/>
      <c r="CF200" s="166"/>
      <c r="CG200" s="166"/>
      <c r="CH200" s="166"/>
      <c r="CI200" s="166"/>
      <c r="CJ200" s="166"/>
      <c r="CK200" s="166" t="s">
        <v>396</v>
      </c>
      <c r="CL200" s="166"/>
      <c r="CM200" s="166"/>
      <c r="CN200" s="166"/>
    </row>
    <row r="201" spans="5:92" ht="14.25" customHeight="1" x14ac:dyDescent="0.35">
      <c r="E201" s="166">
        <v>16</v>
      </c>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403"/>
      <c r="BL201" s="404"/>
      <c r="BM201" s="404"/>
      <c r="BN201" s="404"/>
      <c r="BO201" s="404"/>
      <c r="BP201" s="404"/>
      <c r="BQ201" s="405"/>
      <c r="BR201" s="403"/>
      <c r="BS201" s="404"/>
      <c r="BT201" s="404"/>
      <c r="BU201" s="404"/>
      <c r="BV201" s="404"/>
      <c r="BW201" s="404"/>
      <c r="BX201" s="405"/>
      <c r="BY201" s="166"/>
      <c r="BZ201" s="166"/>
      <c r="CA201" s="166"/>
      <c r="CB201" s="166"/>
      <c r="CC201" s="166"/>
      <c r="CD201" s="166"/>
      <c r="CE201" s="166"/>
      <c r="CF201" s="166"/>
      <c r="CG201" s="166"/>
      <c r="CH201" s="166"/>
      <c r="CI201" s="166"/>
      <c r="CJ201" s="166"/>
      <c r="CK201" s="166"/>
      <c r="CL201" s="166"/>
      <c r="CM201" s="166"/>
      <c r="CN201" s="166"/>
    </row>
    <row r="202" spans="5:92" ht="14.25" customHeight="1" x14ac:dyDescent="0.35">
      <c r="E202" s="166">
        <v>17</v>
      </c>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403"/>
      <c r="BL202" s="404"/>
      <c r="BM202" s="404"/>
      <c r="BN202" s="404"/>
      <c r="BO202" s="404"/>
      <c r="BP202" s="404"/>
      <c r="BQ202" s="405"/>
      <c r="BR202" s="403"/>
      <c r="BS202" s="404"/>
      <c r="BT202" s="404"/>
      <c r="BU202" s="404"/>
      <c r="BV202" s="404"/>
      <c r="BW202" s="404"/>
      <c r="BX202" s="405"/>
      <c r="BY202" s="166"/>
      <c r="BZ202" s="166"/>
      <c r="CA202" s="166"/>
      <c r="CB202" s="166"/>
      <c r="CC202" s="166"/>
      <c r="CD202" s="166"/>
      <c r="CE202" s="166"/>
      <c r="CF202" s="166"/>
      <c r="CG202" s="166"/>
      <c r="CH202" s="166"/>
      <c r="CI202" s="166"/>
      <c r="CJ202" s="166"/>
      <c r="CK202" s="166"/>
      <c r="CL202" s="166"/>
      <c r="CM202" s="166"/>
      <c r="CN202" s="166"/>
    </row>
    <row r="203" spans="5:92" ht="14.25" customHeight="1" x14ac:dyDescent="0.35">
      <c r="E203" s="166">
        <v>18</v>
      </c>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403"/>
      <c r="BL203" s="404"/>
      <c r="BM203" s="404"/>
      <c r="BN203" s="404"/>
      <c r="BO203" s="404"/>
      <c r="BP203" s="404"/>
      <c r="BQ203" s="405"/>
      <c r="BR203" s="403"/>
      <c r="BS203" s="404"/>
      <c r="BT203" s="404"/>
      <c r="BU203" s="404"/>
      <c r="BV203" s="404"/>
      <c r="BW203" s="404"/>
      <c r="BX203" s="405"/>
      <c r="BY203" s="166"/>
      <c r="BZ203" s="166"/>
      <c r="CA203" s="166"/>
      <c r="CB203" s="166"/>
      <c r="CC203" s="166"/>
      <c r="CD203" s="166"/>
      <c r="CE203" s="166"/>
      <c r="CF203" s="166"/>
      <c r="CG203" s="166"/>
      <c r="CH203" s="166"/>
      <c r="CI203" s="166"/>
      <c r="CJ203" s="166"/>
      <c r="CK203" s="166"/>
      <c r="CL203" s="166"/>
      <c r="CM203" s="166"/>
      <c r="CN203" s="166"/>
    </row>
    <row r="204" spans="5:92" ht="14.25" customHeight="1" x14ac:dyDescent="0.35">
      <c r="E204" s="166">
        <v>19</v>
      </c>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403"/>
      <c r="BL204" s="404"/>
      <c r="BM204" s="404"/>
      <c r="BN204" s="404"/>
      <c r="BO204" s="404"/>
      <c r="BP204" s="404"/>
      <c r="BQ204" s="405"/>
      <c r="BR204" s="403"/>
      <c r="BS204" s="404"/>
      <c r="BT204" s="404"/>
      <c r="BU204" s="404"/>
      <c r="BV204" s="404"/>
      <c r="BW204" s="404"/>
      <c r="BX204" s="405"/>
      <c r="BY204" s="166"/>
      <c r="BZ204" s="166"/>
      <c r="CA204" s="166"/>
      <c r="CB204" s="166"/>
      <c r="CC204" s="166"/>
      <c r="CD204" s="166"/>
      <c r="CE204" s="166"/>
      <c r="CF204" s="166"/>
      <c r="CG204" s="166"/>
      <c r="CH204" s="166"/>
      <c r="CI204" s="166"/>
      <c r="CJ204" s="166"/>
      <c r="CK204" s="166"/>
      <c r="CL204" s="166"/>
      <c r="CM204" s="166"/>
      <c r="CN204" s="166"/>
    </row>
    <row r="205" spans="5:92" ht="14.25" customHeight="1" x14ac:dyDescent="0.35">
      <c r="E205" s="166">
        <v>20</v>
      </c>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403"/>
      <c r="BL205" s="404"/>
      <c r="BM205" s="404"/>
      <c r="BN205" s="404"/>
      <c r="BO205" s="404"/>
      <c r="BP205" s="404"/>
      <c r="BQ205" s="405"/>
      <c r="BR205" s="403"/>
      <c r="BS205" s="404"/>
      <c r="BT205" s="404"/>
      <c r="BU205" s="404"/>
      <c r="BV205" s="404"/>
      <c r="BW205" s="404"/>
      <c r="BX205" s="405"/>
      <c r="BY205" s="166"/>
      <c r="BZ205" s="166"/>
      <c r="CA205" s="166"/>
      <c r="CB205" s="166"/>
      <c r="CC205" s="166"/>
      <c r="CD205" s="166"/>
      <c r="CE205" s="166"/>
      <c r="CF205" s="166"/>
      <c r="CG205" s="166"/>
      <c r="CH205" s="166"/>
      <c r="CI205" s="166"/>
      <c r="CJ205" s="166"/>
      <c r="CK205" s="166"/>
      <c r="CL205" s="166"/>
      <c r="CM205" s="166"/>
      <c r="CN205" s="166"/>
    </row>
    <row r="206" spans="5:92" ht="14.25" customHeight="1" x14ac:dyDescent="0.35">
      <c r="E206" s="166">
        <v>21</v>
      </c>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403"/>
      <c r="BL206" s="404"/>
      <c r="BM206" s="404"/>
      <c r="BN206" s="404"/>
      <c r="BO206" s="404"/>
      <c r="BP206" s="404"/>
      <c r="BQ206" s="405"/>
      <c r="BR206" s="403"/>
      <c r="BS206" s="404"/>
      <c r="BT206" s="404"/>
      <c r="BU206" s="404"/>
      <c r="BV206" s="404"/>
      <c r="BW206" s="404"/>
      <c r="BX206" s="405"/>
      <c r="BY206" s="166"/>
      <c r="BZ206" s="166"/>
      <c r="CA206" s="166"/>
      <c r="CB206" s="166"/>
      <c r="CC206" s="166"/>
      <c r="CD206" s="166"/>
      <c r="CE206" s="166"/>
      <c r="CF206" s="166"/>
      <c r="CG206" s="166"/>
      <c r="CH206" s="166"/>
      <c r="CI206" s="166"/>
      <c r="CJ206" s="166"/>
      <c r="CK206" s="166"/>
      <c r="CL206" s="166"/>
      <c r="CM206" s="166"/>
      <c r="CN206" s="166"/>
    </row>
    <row r="207" spans="5:92" ht="14.25" customHeight="1" x14ac:dyDescent="0.35">
      <c r="E207" s="166">
        <v>22</v>
      </c>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403"/>
      <c r="BL207" s="404"/>
      <c r="BM207" s="404"/>
      <c r="BN207" s="404"/>
      <c r="BO207" s="404"/>
      <c r="BP207" s="404"/>
      <c r="BQ207" s="405"/>
      <c r="BR207" s="403"/>
      <c r="BS207" s="404"/>
      <c r="BT207" s="404"/>
      <c r="BU207" s="404"/>
      <c r="BV207" s="404"/>
      <c r="BW207" s="404"/>
      <c r="BX207" s="405"/>
      <c r="BY207" s="166"/>
      <c r="BZ207" s="166"/>
      <c r="CA207" s="166"/>
      <c r="CB207" s="166"/>
      <c r="CC207" s="166"/>
      <c r="CD207" s="166"/>
      <c r="CE207" s="166"/>
      <c r="CF207" s="166"/>
      <c r="CG207" s="166"/>
      <c r="CH207" s="166"/>
      <c r="CI207" s="166"/>
      <c r="CJ207" s="166"/>
      <c r="CK207" s="166"/>
      <c r="CL207" s="166"/>
      <c r="CM207" s="166"/>
      <c r="CN207" s="166"/>
    </row>
    <row r="208" spans="5:92" ht="14.25" customHeight="1" x14ac:dyDescent="0.35">
      <c r="E208" s="166">
        <v>23</v>
      </c>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403"/>
      <c r="BL208" s="404"/>
      <c r="BM208" s="404"/>
      <c r="BN208" s="404"/>
      <c r="BO208" s="404"/>
      <c r="BP208" s="404"/>
      <c r="BQ208" s="405"/>
      <c r="BR208" s="403"/>
      <c r="BS208" s="404"/>
      <c r="BT208" s="404"/>
      <c r="BU208" s="404"/>
      <c r="BV208" s="404"/>
      <c r="BW208" s="404"/>
      <c r="BX208" s="405"/>
      <c r="BY208" s="166"/>
      <c r="BZ208" s="166"/>
      <c r="CA208" s="166"/>
      <c r="CB208" s="166"/>
      <c r="CC208" s="166"/>
      <c r="CD208" s="166"/>
      <c r="CE208" s="166"/>
      <c r="CF208" s="166"/>
      <c r="CG208" s="166"/>
      <c r="CH208" s="166"/>
      <c r="CI208" s="166"/>
      <c r="CJ208" s="166"/>
      <c r="CK208" s="166"/>
      <c r="CL208" s="166"/>
      <c r="CM208" s="166"/>
      <c r="CN208" s="166"/>
    </row>
    <row r="209" spans="4:92" ht="14.25" customHeight="1" x14ac:dyDescent="0.35">
      <c r="E209" s="166">
        <v>24</v>
      </c>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403"/>
      <c r="BL209" s="404"/>
      <c r="BM209" s="404"/>
      <c r="BN209" s="404"/>
      <c r="BO209" s="404"/>
      <c r="BP209" s="404"/>
      <c r="BQ209" s="405"/>
      <c r="BR209" s="403"/>
      <c r="BS209" s="404"/>
      <c r="BT209" s="404"/>
      <c r="BU209" s="404"/>
      <c r="BV209" s="404"/>
      <c r="BW209" s="404"/>
      <c r="BX209" s="405"/>
      <c r="BY209" s="166"/>
      <c r="BZ209" s="166"/>
      <c r="CA209" s="166"/>
      <c r="CB209" s="166"/>
      <c r="CC209" s="166"/>
      <c r="CD209" s="166"/>
      <c r="CE209" s="166"/>
      <c r="CF209" s="166"/>
      <c r="CG209" s="166"/>
      <c r="CH209" s="166"/>
      <c r="CI209" s="166"/>
      <c r="CJ209" s="166"/>
      <c r="CK209" s="166"/>
      <c r="CL209" s="166"/>
      <c r="CM209" s="166"/>
      <c r="CN209" s="166"/>
    </row>
    <row r="210" spans="4:92" ht="14.25" customHeight="1" x14ac:dyDescent="0.35">
      <c r="E210" s="166">
        <v>25</v>
      </c>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403"/>
      <c r="BL210" s="404"/>
      <c r="BM210" s="404"/>
      <c r="BN210" s="404"/>
      <c r="BO210" s="404"/>
      <c r="BP210" s="404"/>
      <c r="BQ210" s="405"/>
      <c r="BR210" s="403"/>
      <c r="BS210" s="404"/>
      <c r="BT210" s="404"/>
      <c r="BU210" s="404"/>
      <c r="BV210" s="404"/>
      <c r="BW210" s="404"/>
      <c r="BX210" s="405"/>
      <c r="BY210" s="166"/>
      <c r="BZ210" s="166"/>
      <c r="CA210" s="166"/>
      <c r="CB210" s="166"/>
      <c r="CC210" s="166"/>
      <c r="CD210" s="166"/>
      <c r="CE210" s="166"/>
      <c r="CF210" s="166"/>
      <c r="CG210" s="166"/>
      <c r="CH210" s="166"/>
      <c r="CI210" s="166"/>
      <c r="CJ210" s="166"/>
      <c r="CK210" s="166"/>
      <c r="CL210" s="166"/>
      <c r="CM210" s="166"/>
      <c r="CN210" s="166"/>
    </row>
    <row r="211" spans="4:92" ht="14.25" customHeight="1" x14ac:dyDescent="0.35">
      <c r="E211" s="166">
        <v>26</v>
      </c>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403"/>
      <c r="BL211" s="404"/>
      <c r="BM211" s="404"/>
      <c r="BN211" s="404"/>
      <c r="BO211" s="404"/>
      <c r="BP211" s="404"/>
      <c r="BQ211" s="405"/>
      <c r="BR211" s="403"/>
      <c r="BS211" s="404"/>
      <c r="BT211" s="404"/>
      <c r="BU211" s="404"/>
      <c r="BV211" s="404"/>
      <c r="BW211" s="404"/>
      <c r="BX211" s="405"/>
      <c r="BY211" s="166"/>
      <c r="BZ211" s="166"/>
      <c r="CA211" s="166"/>
      <c r="CB211" s="166"/>
      <c r="CC211" s="166"/>
      <c r="CD211" s="166"/>
      <c r="CE211" s="166"/>
      <c r="CF211" s="166"/>
      <c r="CG211" s="166"/>
      <c r="CH211" s="166"/>
      <c r="CI211" s="166"/>
      <c r="CJ211" s="166"/>
      <c r="CK211" s="166"/>
      <c r="CL211" s="166"/>
      <c r="CM211" s="166"/>
      <c r="CN211" s="166"/>
    </row>
    <row r="212" spans="4:92" ht="14.25" customHeight="1" x14ac:dyDescent="0.35">
      <c r="E212" s="166">
        <v>27</v>
      </c>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403"/>
      <c r="BL212" s="404"/>
      <c r="BM212" s="404"/>
      <c r="BN212" s="404"/>
      <c r="BO212" s="404"/>
      <c r="BP212" s="404"/>
      <c r="BQ212" s="405"/>
      <c r="BR212" s="403"/>
      <c r="BS212" s="404"/>
      <c r="BT212" s="404"/>
      <c r="BU212" s="404"/>
      <c r="BV212" s="404"/>
      <c r="BW212" s="404"/>
      <c r="BX212" s="405"/>
      <c r="BY212" s="166"/>
      <c r="BZ212" s="166"/>
      <c r="CA212" s="166"/>
      <c r="CB212" s="166"/>
      <c r="CC212" s="166"/>
      <c r="CD212" s="166"/>
      <c r="CE212" s="166"/>
      <c r="CF212" s="166"/>
      <c r="CG212" s="166"/>
      <c r="CH212" s="166"/>
      <c r="CI212" s="166"/>
      <c r="CJ212" s="166"/>
      <c r="CK212" s="166"/>
      <c r="CL212" s="166"/>
      <c r="CM212" s="166"/>
      <c r="CN212" s="166"/>
    </row>
    <row r="213" spans="4:92" ht="14.25" customHeight="1" x14ac:dyDescent="0.35">
      <c r="E213" s="166">
        <v>28</v>
      </c>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403"/>
      <c r="BL213" s="404"/>
      <c r="BM213" s="404"/>
      <c r="BN213" s="404"/>
      <c r="BO213" s="404"/>
      <c r="BP213" s="404"/>
      <c r="BQ213" s="405"/>
      <c r="BR213" s="403"/>
      <c r="BS213" s="404"/>
      <c r="BT213" s="404"/>
      <c r="BU213" s="404"/>
      <c r="BV213" s="404"/>
      <c r="BW213" s="404"/>
      <c r="BX213" s="405"/>
      <c r="BY213" s="166"/>
      <c r="BZ213" s="166"/>
      <c r="CA213" s="166"/>
      <c r="CB213" s="166"/>
      <c r="CC213" s="166"/>
      <c r="CD213" s="166"/>
      <c r="CE213" s="166"/>
      <c r="CF213" s="166"/>
      <c r="CG213" s="166"/>
      <c r="CH213" s="166"/>
      <c r="CI213" s="166"/>
      <c r="CJ213" s="166"/>
      <c r="CK213" s="166"/>
      <c r="CL213" s="166"/>
      <c r="CM213" s="166"/>
      <c r="CN213" s="166"/>
    </row>
    <row r="214" spans="4:92" ht="14.25" customHeight="1" x14ac:dyDescent="0.35">
      <c r="E214" s="166">
        <v>29</v>
      </c>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403"/>
      <c r="BL214" s="404"/>
      <c r="BM214" s="404"/>
      <c r="BN214" s="404"/>
      <c r="BO214" s="404"/>
      <c r="BP214" s="404"/>
      <c r="BQ214" s="405"/>
      <c r="BR214" s="403"/>
      <c r="BS214" s="404"/>
      <c r="BT214" s="404"/>
      <c r="BU214" s="404"/>
      <c r="BV214" s="404"/>
      <c r="BW214" s="404"/>
      <c r="BX214" s="405"/>
      <c r="BY214" s="166"/>
      <c r="BZ214" s="166"/>
      <c r="CA214" s="166"/>
      <c r="CB214" s="166"/>
      <c r="CC214" s="166"/>
      <c r="CD214" s="166"/>
      <c r="CE214" s="166"/>
      <c r="CF214" s="166"/>
      <c r="CG214" s="166"/>
      <c r="CH214" s="166"/>
      <c r="CI214" s="166"/>
      <c r="CJ214" s="166"/>
      <c r="CK214" s="166"/>
      <c r="CL214" s="166"/>
      <c r="CM214" s="166"/>
      <c r="CN214" s="166"/>
    </row>
    <row r="215" spans="4:92" ht="14.25" customHeight="1" x14ac:dyDescent="0.35">
      <c r="E215" s="166">
        <v>30</v>
      </c>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403"/>
      <c r="BL215" s="404"/>
      <c r="BM215" s="404"/>
      <c r="BN215" s="404"/>
      <c r="BO215" s="404"/>
      <c r="BP215" s="404"/>
      <c r="BQ215" s="405"/>
      <c r="BR215" s="403"/>
      <c r="BS215" s="404"/>
      <c r="BT215" s="404"/>
      <c r="BU215" s="404"/>
      <c r="BV215" s="404"/>
      <c r="BW215" s="404"/>
      <c r="BX215" s="405"/>
      <c r="BY215" s="166"/>
      <c r="BZ215" s="166"/>
      <c r="CA215" s="166"/>
      <c r="CB215" s="166"/>
      <c r="CC215" s="166"/>
      <c r="CD215" s="166"/>
      <c r="CE215" s="166"/>
      <c r="CF215" s="166"/>
      <c r="CG215" s="166"/>
      <c r="CH215" s="166"/>
      <c r="CI215" s="166"/>
      <c r="CJ215" s="166"/>
      <c r="CK215" s="166"/>
      <c r="CL215" s="166"/>
      <c r="CM215" s="166"/>
      <c r="CN215" s="166"/>
    </row>
    <row r="216" spans="4:92" ht="14.25" customHeight="1" x14ac:dyDescent="0.35">
      <c r="E216" s="166">
        <v>31</v>
      </c>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403"/>
      <c r="BL216" s="404"/>
      <c r="BM216" s="404"/>
      <c r="BN216" s="404"/>
      <c r="BO216" s="404"/>
      <c r="BP216" s="404"/>
      <c r="BQ216" s="405"/>
      <c r="BR216" s="403"/>
      <c r="BS216" s="404"/>
      <c r="BT216" s="404"/>
      <c r="BU216" s="404"/>
      <c r="BV216" s="404"/>
      <c r="BW216" s="404"/>
      <c r="BX216" s="405"/>
      <c r="BY216" s="166"/>
      <c r="BZ216" s="166"/>
      <c r="CA216" s="166"/>
      <c r="CB216" s="166"/>
      <c r="CC216" s="166"/>
      <c r="CD216" s="166"/>
      <c r="CE216" s="166"/>
      <c r="CF216" s="166"/>
      <c r="CG216" s="166"/>
      <c r="CH216" s="166"/>
      <c r="CI216" s="166"/>
      <c r="CJ216" s="166"/>
      <c r="CK216" s="166"/>
      <c r="CL216" s="166"/>
      <c r="CM216" s="166"/>
      <c r="CN216" s="166"/>
    </row>
    <row r="217" spans="4:92" ht="14.25" customHeight="1" x14ac:dyDescent="0.35">
      <c r="E217" s="179" t="s">
        <v>48</v>
      </c>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179"/>
      <c r="BY217" s="179"/>
      <c r="BZ217" s="179"/>
      <c r="CA217" s="179"/>
      <c r="CB217" s="179"/>
      <c r="CC217" s="179"/>
      <c r="CD217" s="179"/>
      <c r="CE217" s="179"/>
      <c r="CF217" s="179"/>
      <c r="CG217" s="179"/>
      <c r="CH217" s="179"/>
      <c r="CI217" s="179"/>
      <c r="CJ217" s="179"/>
      <c r="CK217" s="179"/>
      <c r="CL217" s="179"/>
      <c r="CM217" s="179"/>
    </row>
    <row r="218" spans="4:92" ht="14.25" customHeight="1" x14ac:dyDescent="0.35">
      <c r="E218" s="437" t="s">
        <v>110</v>
      </c>
      <c r="F218" s="437"/>
      <c r="G218" s="437"/>
      <c r="H218" s="437"/>
      <c r="I218" s="437"/>
      <c r="J218" s="437"/>
      <c r="K218" s="437"/>
      <c r="L218" s="437"/>
      <c r="M218" s="437"/>
      <c r="N218" s="437"/>
      <c r="O218" s="437"/>
      <c r="P218" s="437"/>
      <c r="Q218" s="437"/>
      <c r="R218" s="437"/>
      <c r="S218" s="437"/>
      <c r="T218" s="437"/>
      <c r="U218" s="437"/>
      <c r="V218" s="437"/>
      <c r="W218" s="437"/>
      <c r="X218" s="437"/>
      <c r="Y218" s="437"/>
      <c r="Z218" s="437"/>
      <c r="AA218" s="437"/>
      <c r="AB218" s="437"/>
      <c r="AC218" s="437"/>
      <c r="AD218" s="437"/>
      <c r="AE218" s="437"/>
      <c r="AF218" s="437"/>
      <c r="AG218" s="437"/>
    </row>
    <row r="219" spans="4:92" ht="14.25" customHeight="1" x14ac:dyDescent="0.35">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row>
    <row r="220" spans="4:92" ht="14.25" customHeight="1" x14ac:dyDescent="0.35">
      <c r="D220" s="180" t="s">
        <v>89</v>
      </c>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c r="AR220" s="180"/>
      <c r="AS220" s="180"/>
      <c r="AT220" s="180"/>
      <c r="AU220" s="9"/>
      <c r="AV220" s="180" t="s">
        <v>90</v>
      </c>
      <c r="AW220" s="180"/>
      <c r="AX220" s="180"/>
      <c r="AY220" s="180"/>
      <c r="AZ220" s="180"/>
      <c r="BA220" s="180"/>
      <c r="BB220" s="180"/>
      <c r="BC220" s="180"/>
      <c r="BD220" s="180"/>
      <c r="BE220" s="180"/>
      <c r="BF220" s="180"/>
      <c r="BG220" s="180"/>
      <c r="BH220" s="180"/>
      <c r="BI220" s="180"/>
      <c r="BJ220" s="180"/>
      <c r="BK220" s="180"/>
      <c r="BL220" s="180"/>
    </row>
    <row r="221" spans="4:92" ht="14.25" customHeight="1" x14ac:dyDescent="0.35">
      <c r="D221" s="22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9"/>
      <c r="AV221" s="180"/>
      <c r="AW221" s="180"/>
      <c r="AX221" s="180"/>
      <c r="AY221" s="180"/>
      <c r="AZ221" s="180"/>
      <c r="BA221" s="180"/>
      <c r="BB221" s="180"/>
      <c r="BC221" s="180"/>
      <c r="BD221" s="180"/>
      <c r="BE221" s="180"/>
      <c r="BF221" s="180"/>
      <c r="BG221" s="180"/>
      <c r="BH221" s="180"/>
      <c r="BI221" s="180"/>
      <c r="BJ221" s="180"/>
      <c r="BK221" s="180"/>
      <c r="BL221" s="180"/>
    </row>
    <row r="222" spans="4:92" ht="14.25" customHeight="1" x14ac:dyDescent="0.35">
      <c r="D222" s="189" t="s">
        <v>23</v>
      </c>
      <c r="E222" s="189"/>
      <c r="F222" s="394" t="s">
        <v>111</v>
      </c>
      <c r="G222" s="394"/>
      <c r="H222" s="394"/>
      <c r="I222" s="394"/>
      <c r="J222" s="394"/>
      <c r="K222" s="394"/>
      <c r="L222" s="394"/>
      <c r="M222" s="394"/>
      <c r="N222" s="394"/>
      <c r="O222" s="394" t="s">
        <v>63</v>
      </c>
      <c r="P222" s="394"/>
      <c r="Q222" s="394"/>
      <c r="R222" s="394"/>
      <c r="S222" s="394"/>
      <c r="T222" s="394"/>
      <c r="U222" s="394"/>
      <c r="V222" s="394"/>
      <c r="W222" s="394"/>
      <c r="X222" s="394" t="s">
        <v>47</v>
      </c>
      <c r="Y222" s="394"/>
      <c r="Z222" s="394"/>
      <c r="AA222" s="394"/>
      <c r="AB222" s="394"/>
      <c r="AC222" s="394"/>
      <c r="AD222" s="394"/>
      <c r="AE222" s="394"/>
      <c r="AF222" s="394"/>
      <c r="AG222" s="394" t="s">
        <v>371</v>
      </c>
      <c r="AH222" s="394"/>
      <c r="AI222" s="394"/>
      <c r="AJ222" s="394"/>
      <c r="AK222" s="394"/>
      <c r="AL222" s="435" t="s">
        <v>60</v>
      </c>
      <c r="AM222" s="435"/>
      <c r="AN222" s="435"/>
      <c r="AO222" s="435"/>
      <c r="AP222" s="435"/>
      <c r="AQ222" s="435"/>
      <c r="AR222" s="435"/>
      <c r="AS222" s="435"/>
      <c r="AT222" s="435"/>
      <c r="AU222" s="3"/>
      <c r="AV222" s="21"/>
      <c r="AW222" s="22"/>
      <c r="AX222" s="22"/>
      <c r="AY222" s="22"/>
      <c r="AZ222" s="22"/>
      <c r="BA222" s="22"/>
      <c r="BB222" s="22"/>
      <c r="BC222" s="22"/>
      <c r="BD222" s="22"/>
      <c r="BE222" s="22"/>
      <c r="BF222" s="22"/>
      <c r="BG222" s="22"/>
      <c r="BH222" s="22"/>
      <c r="BI222" s="22"/>
      <c r="BJ222" s="22"/>
      <c r="BK222" s="22"/>
      <c r="BL222" s="22"/>
      <c r="BM222" s="22"/>
      <c r="BN222" s="22"/>
      <c r="BO222" s="22"/>
      <c r="BP222" s="39"/>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3"/>
    </row>
    <row r="223" spans="4:92" ht="14.25" customHeight="1" x14ac:dyDescent="0.35">
      <c r="D223" s="189"/>
      <c r="E223" s="189"/>
      <c r="F223" s="394"/>
      <c r="G223" s="394"/>
      <c r="H223" s="394"/>
      <c r="I223" s="394"/>
      <c r="J223" s="394"/>
      <c r="K223" s="394"/>
      <c r="L223" s="394"/>
      <c r="M223" s="394"/>
      <c r="N223" s="394"/>
      <c r="O223" s="394"/>
      <c r="P223" s="394"/>
      <c r="Q223" s="394"/>
      <c r="R223" s="394"/>
      <c r="S223" s="394"/>
      <c r="T223" s="394"/>
      <c r="U223" s="394"/>
      <c r="V223" s="394"/>
      <c r="W223" s="394"/>
      <c r="X223" s="394"/>
      <c r="Y223" s="394"/>
      <c r="Z223" s="394"/>
      <c r="AA223" s="394"/>
      <c r="AB223" s="394"/>
      <c r="AC223" s="394"/>
      <c r="AD223" s="394"/>
      <c r="AE223" s="394"/>
      <c r="AF223" s="394"/>
      <c r="AG223" s="394"/>
      <c r="AH223" s="394"/>
      <c r="AI223" s="394"/>
      <c r="AJ223" s="394"/>
      <c r="AK223" s="394"/>
      <c r="AL223" s="435" t="s">
        <v>61</v>
      </c>
      <c r="AM223" s="435"/>
      <c r="AN223" s="435"/>
      <c r="AO223" s="435"/>
      <c r="AP223" s="435" t="s">
        <v>62</v>
      </c>
      <c r="AQ223" s="435"/>
      <c r="AR223" s="435"/>
      <c r="AS223" s="435"/>
      <c r="AT223" s="435"/>
      <c r="AU223" s="3"/>
      <c r="AV223" s="24"/>
      <c r="AW223" s="189" t="s">
        <v>30</v>
      </c>
      <c r="AX223" s="189"/>
      <c r="AY223" s="189"/>
      <c r="AZ223" s="189"/>
      <c r="BA223" s="189"/>
      <c r="BB223" s="189"/>
      <c r="BC223" s="189"/>
      <c r="BD223" s="189"/>
      <c r="BE223" s="189"/>
      <c r="BF223" s="189"/>
      <c r="BG223" s="189"/>
      <c r="BH223" s="189"/>
      <c r="BI223" s="189" t="s">
        <v>31</v>
      </c>
      <c r="BJ223" s="189"/>
      <c r="BK223" s="189"/>
      <c r="BL223" s="189"/>
      <c r="BM223" s="189"/>
      <c r="BN223" s="189"/>
      <c r="BO223" s="189"/>
      <c r="BP223" s="189"/>
      <c r="BQ223" s="189"/>
      <c r="BR223" s="189"/>
      <c r="BS223" s="189"/>
      <c r="BT223" s="189"/>
      <c r="BU223" s="189"/>
      <c r="BV223" s="189"/>
      <c r="BW223" s="189"/>
      <c r="BX223" s="189"/>
      <c r="BY223" s="189"/>
      <c r="BZ223" s="189"/>
      <c r="CA223" s="189" t="s">
        <v>32</v>
      </c>
      <c r="CB223" s="189"/>
      <c r="CC223" s="189"/>
      <c r="CD223" s="189"/>
      <c r="CE223" s="189"/>
      <c r="CF223" s="189"/>
      <c r="CG223" s="189"/>
      <c r="CH223" s="189"/>
      <c r="CI223" s="189"/>
      <c r="CJ223" s="189"/>
      <c r="CK223" s="189"/>
      <c r="CL223" s="189"/>
      <c r="CM223" s="189"/>
      <c r="CN223" s="25"/>
    </row>
    <row r="224" spans="4:92" ht="14.25" customHeight="1" x14ac:dyDescent="0.35">
      <c r="D224" s="163">
        <v>1</v>
      </c>
      <c r="E224" s="164"/>
      <c r="F224" s="258"/>
      <c r="G224" s="258"/>
      <c r="H224" s="258"/>
      <c r="I224" s="258"/>
      <c r="J224" s="258"/>
      <c r="K224" s="258"/>
      <c r="L224" s="258"/>
      <c r="M224" s="258"/>
      <c r="N224" s="258"/>
      <c r="O224" s="315"/>
      <c r="P224" s="315"/>
      <c r="Q224" s="315"/>
      <c r="R224" s="315"/>
      <c r="S224" s="315"/>
      <c r="T224" s="315"/>
      <c r="U224" s="315"/>
      <c r="V224" s="315"/>
      <c r="W224" s="315"/>
      <c r="X224" s="315" t="s">
        <v>758</v>
      </c>
      <c r="Y224" s="315"/>
      <c r="Z224" s="315"/>
      <c r="AA224" s="315"/>
      <c r="AB224" s="315"/>
      <c r="AC224" s="315"/>
      <c r="AD224" s="315"/>
      <c r="AE224" s="315"/>
      <c r="AF224" s="315"/>
      <c r="AG224" s="315">
        <v>119</v>
      </c>
      <c r="AH224" s="315"/>
      <c r="AI224" s="315"/>
      <c r="AJ224" s="315"/>
      <c r="AK224" s="315"/>
      <c r="AL224" s="315"/>
      <c r="AM224" s="315"/>
      <c r="AN224" s="315"/>
      <c r="AO224" s="315"/>
      <c r="AP224" s="315" t="s">
        <v>396</v>
      </c>
      <c r="AQ224" s="315"/>
      <c r="AR224" s="315"/>
      <c r="AS224" s="315"/>
      <c r="AT224" s="315"/>
      <c r="AU224" s="37"/>
      <c r="AV224" s="40"/>
      <c r="AW224" s="189"/>
      <c r="AX224" s="189"/>
      <c r="AY224" s="189"/>
      <c r="AZ224" s="189"/>
      <c r="BA224" s="189"/>
      <c r="BB224" s="189"/>
      <c r="BC224" s="189"/>
      <c r="BD224" s="189"/>
      <c r="BE224" s="189"/>
      <c r="BF224" s="189"/>
      <c r="BG224" s="189"/>
      <c r="BH224" s="189"/>
      <c r="BI224" s="189"/>
      <c r="BJ224" s="189"/>
      <c r="BK224" s="189"/>
      <c r="BL224" s="189"/>
      <c r="BM224" s="189"/>
      <c r="BN224" s="189"/>
      <c r="BO224" s="189"/>
      <c r="BP224" s="189"/>
      <c r="BQ224" s="189"/>
      <c r="BR224" s="189"/>
      <c r="BS224" s="189"/>
      <c r="BT224" s="189"/>
      <c r="BU224" s="189"/>
      <c r="BV224" s="189"/>
      <c r="BW224" s="189"/>
      <c r="BX224" s="189"/>
      <c r="BY224" s="189"/>
      <c r="BZ224" s="189"/>
      <c r="CA224" s="189"/>
      <c r="CB224" s="189"/>
      <c r="CC224" s="189"/>
      <c r="CD224" s="189"/>
      <c r="CE224" s="189"/>
      <c r="CF224" s="189"/>
      <c r="CG224" s="189"/>
      <c r="CH224" s="189"/>
      <c r="CI224" s="189"/>
      <c r="CJ224" s="189"/>
      <c r="CK224" s="189"/>
      <c r="CL224" s="189"/>
      <c r="CM224" s="189"/>
      <c r="CN224" s="25"/>
    </row>
    <row r="225" spans="4:93" ht="14.25" customHeight="1" x14ac:dyDescent="0.35">
      <c r="D225" s="163">
        <v>2</v>
      </c>
      <c r="E225" s="164"/>
      <c r="F225" s="258"/>
      <c r="G225" s="258"/>
      <c r="H225" s="258"/>
      <c r="I225" s="258"/>
      <c r="J225" s="258"/>
      <c r="K225" s="258"/>
      <c r="L225" s="258"/>
      <c r="M225" s="258"/>
      <c r="N225" s="258"/>
      <c r="O225" s="315"/>
      <c r="P225" s="315"/>
      <c r="Q225" s="315"/>
      <c r="R225" s="315"/>
      <c r="S225" s="315"/>
      <c r="T225" s="315"/>
      <c r="U225" s="315"/>
      <c r="V225" s="315"/>
      <c r="W225" s="315"/>
      <c r="X225" s="315" t="s">
        <v>759</v>
      </c>
      <c r="Y225" s="315"/>
      <c r="Z225" s="315"/>
      <c r="AA225" s="315"/>
      <c r="AB225" s="315"/>
      <c r="AC225" s="315"/>
      <c r="AD225" s="315"/>
      <c r="AE225" s="315"/>
      <c r="AF225" s="315"/>
      <c r="AG225" s="315">
        <v>144</v>
      </c>
      <c r="AH225" s="315"/>
      <c r="AI225" s="315"/>
      <c r="AJ225" s="315"/>
      <c r="AK225" s="315"/>
      <c r="AL225" s="315"/>
      <c r="AM225" s="315"/>
      <c r="AN225" s="315"/>
      <c r="AO225" s="315"/>
      <c r="AP225" s="315" t="s">
        <v>396</v>
      </c>
      <c r="AQ225" s="315"/>
      <c r="AR225" s="315"/>
      <c r="AS225" s="315"/>
      <c r="AT225" s="315"/>
      <c r="AU225" s="37"/>
      <c r="AV225" s="40"/>
      <c r="AW225" s="220" t="s">
        <v>27</v>
      </c>
      <c r="AX225" s="220"/>
      <c r="AY225" s="220"/>
      <c r="AZ225" s="220"/>
      <c r="BA225" s="220"/>
      <c r="BB225" s="220"/>
      <c r="BC225" s="220"/>
      <c r="BD225" s="220"/>
      <c r="BE225" s="220"/>
      <c r="BF225" s="220"/>
      <c r="BG225" s="220"/>
      <c r="BH225" s="220"/>
      <c r="BI225" s="220" t="s">
        <v>775</v>
      </c>
      <c r="BJ225" s="220"/>
      <c r="BK225" s="220"/>
      <c r="BL225" s="220"/>
      <c r="BM225" s="220"/>
      <c r="BN225" s="220"/>
      <c r="BO225" s="220"/>
      <c r="BP225" s="220"/>
      <c r="BQ225" s="220"/>
      <c r="BR225" s="220"/>
      <c r="BS225" s="220"/>
      <c r="BT225" s="220"/>
      <c r="BU225" s="220"/>
      <c r="BV225" s="220"/>
      <c r="BW225" s="220"/>
      <c r="BX225" s="220"/>
      <c r="BY225" s="220"/>
      <c r="BZ225" s="220"/>
      <c r="CA225" s="220" t="s">
        <v>776</v>
      </c>
      <c r="CB225" s="220"/>
      <c r="CC225" s="220"/>
      <c r="CD225" s="220"/>
      <c r="CE225" s="220"/>
      <c r="CF225" s="220"/>
      <c r="CG225" s="220"/>
      <c r="CH225" s="220"/>
      <c r="CI225" s="220"/>
      <c r="CJ225" s="220"/>
      <c r="CK225" s="220"/>
      <c r="CL225" s="220"/>
      <c r="CM225" s="220"/>
      <c r="CN225" s="25"/>
    </row>
    <row r="226" spans="4:93" ht="14.25" customHeight="1" x14ac:dyDescent="0.35">
      <c r="D226" s="163">
        <v>3</v>
      </c>
      <c r="E226" s="164"/>
      <c r="F226" s="258"/>
      <c r="G226" s="258"/>
      <c r="H226" s="258"/>
      <c r="I226" s="258"/>
      <c r="J226" s="258"/>
      <c r="K226" s="258"/>
      <c r="L226" s="258"/>
      <c r="M226" s="258"/>
      <c r="N226" s="258"/>
      <c r="O226" s="315"/>
      <c r="P226" s="315"/>
      <c r="Q226" s="315"/>
      <c r="R226" s="315"/>
      <c r="S226" s="315"/>
      <c r="T226" s="315"/>
      <c r="U226" s="315"/>
      <c r="V226" s="315"/>
      <c r="W226" s="315"/>
      <c r="X226" s="315" t="s">
        <v>760</v>
      </c>
      <c r="Y226" s="315"/>
      <c r="Z226" s="315"/>
      <c r="AA226" s="315"/>
      <c r="AB226" s="315"/>
      <c r="AC226" s="315"/>
      <c r="AD226" s="315"/>
      <c r="AE226" s="315"/>
      <c r="AF226" s="315"/>
      <c r="AG226" s="315">
        <v>59</v>
      </c>
      <c r="AH226" s="315"/>
      <c r="AI226" s="315"/>
      <c r="AJ226" s="315"/>
      <c r="AK226" s="315"/>
      <c r="AL226" s="315"/>
      <c r="AM226" s="315"/>
      <c r="AN226" s="315"/>
      <c r="AO226" s="315"/>
      <c r="AP226" s="315" t="s">
        <v>396</v>
      </c>
      <c r="AQ226" s="315"/>
      <c r="AR226" s="315"/>
      <c r="AS226" s="315"/>
      <c r="AT226" s="315"/>
      <c r="AU226" s="37"/>
      <c r="AV226" s="40"/>
      <c r="AW226" s="220" t="s">
        <v>28</v>
      </c>
      <c r="AX226" s="220"/>
      <c r="AY226" s="220"/>
      <c r="AZ226" s="220"/>
      <c r="BA226" s="220"/>
      <c r="BB226" s="220"/>
      <c r="BC226" s="220"/>
      <c r="BD226" s="220"/>
      <c r="BE226" s="220"/>
      <c r="BF226" s="220"/>
      <c r="BG226" s="220"/>
      <c r="BH226" s="220"/>
      <c r="BI226" s="220" t="s">
        <v>777</v>
      </c>
      <c r="BJ226" s="220"/>
      <c r="BK226" s="220"/>
      <c r="BL226" s="220"/>
      <c r="BM226" s="220"/>
      <c r="BN226" s="220"/>
      <c r="BO226" s="220"/>
      <c r="BP226" s="220"/>
      <c r="BQ226" s="220"/>
      <c r="BR226" s="220"/>
      <c r="BS226" s="220"/>
      <c r="BT226" s="220"/>
      <c r="BU226" s="220"/>
      <c r="BV226" s="220"/>
      <c r="BW226" s="220"/>
      <c r="BX226" s="220"/>
      <c r="BY226" s="220"/>
      <c r="BZ226" s="220"/>
      <c r="CA226" s="220" t="s">
        <v>776</v>
      </c>
      <c r="CB226" s="220"/>
      <c r="CC226" s="220"/>
      <c r="CD226" s="220"/>
      <c r="CE226" s="220"/>
      <c r="CF226" s="220"/>
      <c r="CG226" s="220"/>
      <c r="CH226" s="220"/>
      <c r="CI226" s="220"/>
      <c r="CJ226" s="220"/>
      <c r="CK226" s="220"/>
      <c r="CL226" s="220"/>
      <c r="CM226" s="220"/>
      <c r="CN226" s="25"/>
    </row>
    <row r="227" spans="4:93" ht="14.25" customHeight="1" x14ac:dyDescent="0.35">
      <c r="D227" s="163">
        <v>4</v>
      </c>
      <c r="E227" s="164"/>
      <c r="F227" s="258"/>
      <c r="G227" s="258"/>
      <c r="H227" s="258"/>
      <c r="I227" s="258"/>
      <c r="J227" s="258"/>
      <c r="K227" s="258"/>
      <c r="L227" s="258"/>
      <c r="M227" s="258"/>
      <c r="N227" s="258"/>
      <c r="O227" s="315"/>
      <c r="P227" s="315"/>
      <c r="Q227" s="315"/>
      <c r="R227" s="315"/>
      <c r="S227" s="315"/>
      <c r="T227" s="315"/>
      <c r="U227" s="315"/>
      <c r="V227" s="315"/>
      <c r="W227" s="315"/>
      <c r="X227" s="315" t="s">
        <v>761</v>
      </c>
      <c r="Y227" s="315"/>
      <c r="Z227" s="315"/>
      <c r="AA227" s="315"/>
      <c r="AB227" s="315"/>
      <c r="AC227" s="315"/>
      <c r="AD227" s="315"/>
      <c r="AE227" s="315"/>
      <c r="AF227" s="315"/>
      <c r="AG227" s="315">
        <v>118</v>
      </c>
      <c r="AH227" s="315"/>
      <c r="AI227" s="315"/>
      <c r="AJ227" s="315"/>
      <c r="AK227" s="315"/>
      <c r="AL227" s="315"/>
      <c r="AM227" s="315"/>
      <c r="AN227" s="315"/>
      <c r="AO227" s="315"/>
      <c r="AP227" s="315" t="s">
        <v>396</v>
      </c>
      <c r="AQ227" s="315"/>
      <c r="AR227" s="315"/>
      <c r="AS227" s="315"/>
      <c r="AT227" s="315"/>
      <c r="AU227" s="37"/>
      <c r="AV227" s="40"/>
      <c r="AW227" s="220" t="s">
        <v>29</v>
      </c>
      <c r="AX227" s="220"/>
      <c r="AY227" s="220"/>
      <c r="AZ227" s="220"/>
      <c r="BA227" s="220"/>
      <c r="BB227" s="220"/>
      <c r="BC227" s="220"/>
      <c r="BD227" s="220"/>
      <c r="BE227" s="220"/>
      <c r="BF227" s="220"/>
      <c r="BG227" s="220"/>
      <c r="BH227" s="220"/>
      <c r="BI227" s="220" t="s">
        <v>778</v>
      </c>
      <c r="BJ227" s="220"/>
      <c r="BK227" s="220"/>
      <c r="BL227" s="220"/>
      <c r="BM227" s="220"/>
      <c r="BN227" s="220"/>
      <c r="BO227" s="220"/>
      <c r="BP227" s="220"/>
      <c r="BQ227" s="220"/>
      <c r="BR227" s="220"/>
      <c r="BS227" s="220"/>
      <c r="BT227" s="220"/>
      <c r="BU227" s="220"/>
      <c r="BV227" s="220"/>
      <c r="BW227" s="220"/>
      <c r="BX227" s="220"/>
      <c r="BY227" s="220"/>
      <c r="BZ227" s="220"/>
      <c r="CA227" s="220" t="s">
        <v>776</v>
      </c>
      <c r="CB227" s="220"/>
      <c r="CC227" s="220"/>
      <c r="CD227" s="220"/>
      <c r="CE227" s="220"/>
      <c r="CF227" s="220"/>
      <c r="CG227" s="220"/>
      <c r="CH227" s="220"/>
      <c r="CI227" s="220"/>
      <c r="CJ227" s="220"/>
      <c r="CK227" s="220"/>
      <c r="CL227" s="220"/>
      <c r="CM227" s="220"/>
      <c r="CN227" s="25"/>
    </row>
    <row r="228" spans="4:93" ht="14.25" customHeight="1" x14ac:dyDescent="0.35">
      <c r="D228" s="163">
        <v>5</v>
      </c>
      <c r="E228" s="164"/>
      <c r="F228" s="258"/>
      <c r="G228" s="258"/>
      <c r="H228" s="258"/>
      <c r="I228" s="258"/>
      <c r="J228" s="258"/>
      <c r="K228" s="258"/>
      <c r="L228" s="258"/>
      <c r="M228" s="258"/>
      <c r="N228" s="258"/>
      <c r="O228" s="315"/>
      <c r="P228" s="315"/>
      <c r="Q228" s="315"/>
      <c r="R228" s="315"/>
      <c r="S228" s="315"/>
      <c r="T228" s="315"/>
      <c r="U228" s="315"/>
      <c r="V228" s="315"/>
      <c r="W228" s="315"/>
      <c r="X228" s="315" t="s">
        <v>762</v>
      </c>
      <c r="Y228" s="315"/>
      <c r="Z228" s="315"/>
      <c r="AA228" s="315"/>
      <c r="AB228" s="315"/>
      <c r="AC228" s="315"/>
      <c r="AD228" s="315"/>
      <c r="AE228" s="315"/>
      <c r="AF228" s="315"/>
      <c r="AG228" s="315">
        <v>160</v>
      </c>
      <c r="AH228" s="315"/>
      <c r="AI228" s="315"/>
      <c r="AJ228" s="315"/>
      <c r="AK228" s="315"/>
      <c r="AL228" s="315"/>
      <c r="AM228" s="315"/>
      <c r="AN228" s="315"/>
      <c r="AO228" s="315"/>
      <c r="AP228" s="315" t="s">
        <v>396</v>
      </c>
      <c r="AQ228" s="315"/>
      <c r="AR228" s="315"/>
      <c r="AS228" s="315"/>
      <c r="AT228" s="315"/>
      <c r="AU228" s="37"/>
      <c r="AV228" s="40"/>
      <c r="AW228" s="220" t="s">
        <v>33</v>
      </c>
      <c r="AX228" s="220"/>
      <c r="AY228" s="220"/>
      <c r="AZ228" s="220"/>
      <c r="BA228" s="220"/>
      <c r="BB228" s="220"/>
      <c r="BC228" s="220"/>
      <c r="BD228" s="220"/>
      <c r="BE228" s="220"/>
      <c r="BF228" s="220"/>
      <c r="BG228" s="220"/>
      <c r="BH228" s="220"/>
      <c r="BI228" s="220" t="s">
        <v>779</v>
      </c>
      <c r="BJ228" s="220"/>
      <c r="BK228" s="220"/>
      <c r="BL228" s="220"/>
      <c r="BM228" s="220"/>
      <c r="BN228" s="220"/>
      <c r="BO228" s="220"/>
      <c r="BP228" s="220"/>
      <c r="BQ228" s="220"/>
      <c r="BR228" s="220"/>
      <c r="BS228" s="220"/>
      <c r="BT228" s="220"/>
      <c r="BU228" s="220"/>
      <c r="BV228" s="220"/>
      <c r="BW228" s="220"/>
      <c r="BX228" s="220"/>
      <c r="BY228" s="220"/>
      <c r="BZ228" s="220"/>
      <c r="CA228" s="220" t="s">
        <v>776</v>
      </c>
      <c r="CB228" s="220"/>
      <c r="CC228" s="220"/>
      <c r="CD228" s="220"/>
      <c r="CE228" s="220"/>
      <c r="CF228" s="220"/>
      <c r="CG228" s="220"/>
      <c r="CH228" s="220"/>
      <c r="CI228" s="220"/>
      <c r="CJ228" s="220"/>
      <c r="CK228" s="220"/>
      <c r="CL228" s="220"/>
      <c r="CM228" s="220"/>
      <c r="CN228" s="25"/>
    </row>
    <row r="229" spans="4:93" ht="14.25" customHeight="1" x14ac:dyDescent="0.35">
      <c r="D229" s="163">
        <v>6</v>
      </c>
      <c r="E229" s="164"/>
      <c r="F229" s="258"/>
      <c r="G229" s="258"/>
      <c r="H229" s="258"/>
      <c r="I229" s="258"/>
      <c r="J229" s="258"/>
      <c r="K229" s="258"/>
      <c r="L229" s="258"/>
      <c r="M229" s="258"/>
      <c r="N229" s="258"/>
      <c r="O229" s="315"/>
      <c r="P229" s="315"/>
      <c r="Q229" s="315"/>
      <c r="R229" s="315"/>
      <c r="S229" s="315"/>
      <c r="T229" s="315"/>
      <c r="U229" s="315"/>
      <c r="V229" s="315"/>
      <c r="W229" s="315"/>
      <c r="X229" s="315" t="s">
        <v>763</v>
      </c>
      <c r="Y229" s="315"/>
      <c r="Z229" s="315"/>
      <c r="AA229" s="315"/>
      <c r="AB229" s="315"/>
      <c r="AC229" s="315"/>
      <c r="AD229" s="315"/>
      <c r="AE229" s="315"/>
      <c r="AF229" s="315"/>
      <c r="AG229" s="315">
        <v>35</v>
      </c>
      <c r="AH229" s="315"/>
      <c r="AI229" s="315"/>
      <c r="AJ229" s="315"/>
      <c r="AK229" s="315"/>
      <c r="AL229" s="315"/>
      <c r="AM229" s="315"/>
      <c r="AN229" s="315"/>
      <c r="AO229" s="315"/>
      <c r="AP229" s="315" t="s">
        <v>396</v>
      </c>
      <c r="AQ229" s="315"/>
      <c r="AR229" s="315"/>
      <c r="AS229" s="315"/>
      <c r="AT229" s="315"/>
      <c r="AU229" s="37"/>
      <c r="AV229" s="40"/>
      <c r="AW229" s="54" t="s">
        <v>780</v>
      </c>
      <c r="AX229" s="37"/>
      <c r="AY229" s="3"/>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6"/>
      <c r="CI229" s="6"/>
      <c r="CJ229" s="6"/>
      <c r="CK229" s="6"/>
      <c r="CL229" s="6"/>
      <c r="CM229" s="6"/>
      <c r="CN229" s="25"/>
    </row>
    <row r="230" spans="4:93" ht="14.25" customHeight="1" x14ac:dyDescent="0.35">
      <c r="D230" s="163">
        <v>7</v>
      </c>
      <c r="E230" s="164"/>
      <c r="F230" s="257"/>
      <c r="G230" s="257"/>
      <c r="H230" s="257"/>
      <c r="I230" s="257"/>
      <c r="J230" s="257"/>
      <c r="K230" s="257"/>
      <c r="L230" s="257"/>
      <c r="M230" s="257"/>
      <c r="N230" s="257"/>
      <c r="O230" s="315"/>
      <c r="P230" s="315"/>
      <c r="Q230" s="315"/>
      <c r="R230" s="315"/>
      <c r="S230" s="315"/>
      <c r="T230" s="315"/>
      <c r="U230" s="315"/>
      <c r="V230" s="315"/>
      <c r="W230" s="315"/>
      <c r="X230" s="315" t="s">
        <v>764</v>
      </c>
      <c r="Y230" s="315"/>
      <c r="Z230" s="315"/>
      <c r="AA230" s="315"/>
      <c r="AB230" s="315"/>
      <c r="AC230" s="315"/>
      <c r="AD230" s="315"/>
      <c r="AE230" s="315"/>
      <c r="AF230" s="315"/>
      <c r="AG230" s="315">
        <v>44</v>
      </c>
      <c r="AH230" s="315"/>
      <c r="AI230" s="315"/>
      <c r="AJ230" s="315"/>
      <c r="AK230" s="315"/>
      <c r="AL230" s="315"/>
      <c r="AM230" s="315"/>
      <c r="AN230" s="315"/>
      <c r="AO230" s="315"/>
      <c r="AP230" s="315" t="s">
        <v>396</v>
      </c>
      <c r="AQ230" s="315"/>
      <c r="AR230" s="315"/>
      <c r="AS230" s="315"/>
      <c r="AT230" s="315"/>
      <c r="AU230" s="37"/>
      <c r="AV230" s="42"/>
      <c r="AW230" s="43"/>
      <c r="AX230" s="43"/>
      <c r="AY230" s="43"/>
      <c r="AZ230" s="43"/>
      <c r="BA230" s="43"/>
      <c r="BB230" s="43"/>
      <c r="BC230" s="43"/>
      <c r="BD230" s="43"/>
      <c r="BE230" s="43"/>
      <c r="BF230" s="43"/>
      <c r="BG230" s="44"/>
      <c r="BH230" s="44"/>
      <c r="BI230" s="44"/>
      <c r="BJ230" s="44"/>
      <c r="BK230" s="44"/>
      <c r="BL230" s="44"/>
      <c r="BM230" s="44"/>
      <c r="BN230" s="44"/>
      <c r="BO230" s="44"/>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8"/>
    </row>
    <row r="231" spans="4:93" ht="14.25" customHeight="1" x14ac:dyDescent="0.35">
      <c r="D231" s="163">
        <v>8</v>
      </c>
      <c r="E231" s="164"/>
      <c r="F231" s="257"/>
      <c r="G231" s="257"/>
      <c r="H231" s="257"/>
      <c r="I231" s="257"/>
      <c r="J231" s="257"/>
      <c r="K231" s="257"/>
      <c r="L231" s="257"/>
      <c r="M231" s="257"/>
      <c r="N231" s="257"/>
      <c r="O231" s="315"/>
      <c r="P231" s="315"/>
      <c r="Q231" s="315"/>
      <c r="R231" s="315"/>
      <c r="S231" s="315"/>
      <c r="T231" s="315"/>
      <c r="U231" s="315"/>
      <c r="V231" s="315"/>
      <c r="W231" s="315"/>
      <c r="X231" s="315" t="s">
        <v>765</v>
      </c>
      <c r="Y231" s="315"/>
      <c r="Z231" s="315"/>
      <c r="AA231" s="315"/>
      <c r="AB231" s="315"/>
      <c r="AC231" s="315"/>
      <c r="AD231" s="315"/>
      <c r="AE231" s="315"/>
      <c r="AF231" s="315"/>
      <c r="AG231" s="315">
        <v>50</v>
      </c>
      <c r="AH231" s="315"/>
      <c r="AI231" s="315"/>
      <c r="AJ231" s="315"/>
      <c r="AK231" s="315"/>
      <c r="AL231" s="315"/>
      <c r="AM231" s="315"/>
      <c r="AN231" s="315"/>
      <c r="AO231" s="315"/>
      <c r="AP231" s="315" t="s">
        <v>396</v>
      </c>
      <c r="AQ231" s="315"/>
      <c r="AR231" s="315"/>
      <c r="AS231" s="315"/>
      <c r="AT231" s="315"/>
      <c r="AU231" s="37"/>
      <c r="AV231" s="37"/>
      <c r="AW231" s="37"/>
      <c r="AX231" s="37"/>
      <c r="AY231" s="37"/>
      <c r="AZ231" s="37"/>
      <c r="BA231" s="37"/>
      <c r="BB231" s="37"/>
      <c r="BC231" s="37"/>
      <c r="BD231" s="37"/>
      <c r="BE231" s="37"/>
      <c r="BF231" s="37"/>
      <c r="BG231" s="41"/>
      <c r="BH231" s="41"/>
      <c r="BI231" s="41"/>
      <c r="BJ231" s="41"/>
      <c r="BK231" s="41"/>
      <c r="BL231" s="41"/>
      <c r="BM231" s="41"/>
      <c r="BN231" s="41"/>
      <c r="BO231" s="41"/>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row>
    <row r="232" spans="4:93" ht="14.25" customHeight="1" x14ac:dyDescent="0.35">
      <c r="D232" s="163">
        <v>9</v>
      </c>
      <c r="E232" s="164"/>
      <c r="F232" s="257"/>
      <c r="G232" s="257"/>
      <c r="H232" s="257"/>
      <c r="I232" s="257"/>
      <c r="J232" s="257"/>
      <c r="K232" s="257"/>
      <c r="L232" s="257"/>
      <c r="M232" s="257"/>
      <c r="N232" s="257"/>
      <c r="O232" s="315"/>
      <c r="P232" s="315"/>
      <c r="Q232" s="315"/>
      <c r="R232" s="315"/>
      <c r="S232" s="315"/>
      <c r="T232" s="315"/>
      <c r="U232" s="315"/>
      <c r="V232" s="315"/>
      <c r="W232" s="315"/>
      <c r="X232" s="315" t="s">
        <v>766</v>
      </c>
      <c r="Y232" s="315"/>
      <c r="Z232" s="315"/>
      <c r="AA232" s="315"/>
      <c r="AB232" s="315"/>
      <c r="AC232" s="315"/>
      <c r="AD232" s="315"/>
      <c r="AE232" s="315"/>
      <c r="AF232" s="315"/>
      <c r="AG232" s="315">
        <v>15</v>
      </c>
      <c r="AH232" s="315"/>
      <c r="AI232" s="315"/>
      <c r="AJ232" s="315"/>
      <c r="AK232" s="315"/>
      <c r="AL232" s="315"/>
      <c r="AM232" s="315"/>
      <c r="AN232" s="315"/>
      <c r="AO232" s="315"/>
      <c r="AP232" s="315" t="s">
        <v>396</v>
      </c>
      <c r="AQ232" s="315"/>
      <c r="AR232" s="315"/>
      <c r="AS232" s="315"/>
      <c r="AT232" s="315"/>
      <c r="AU232" s="37"/>
      <c r="AV232" s="180" t="s">
        <v>91</v>
      </c>
      <c r="AW232" s="180"/>
      <c r="AX232" s="180"/>
      <c r="AY232" s="180"/>
      <c r="AZ232" s="180"/>
      <c r="BA232" s="180"/>
      <c r="BB232" s="180"/>
      <c r="BC232" s="180"/>
      <c r="BD232" s="180"/>
      <c r="BE232" s="180"/>
      <c r="BF232" s="180"/>
      <c r="BG232" s="180"/>
      <c r="BH232" s="180"/>
      <c r="BI232" s="180"/>
      <c r="BJ232" s="180"/>
      <c r="BK232" s="180"/>
      <c r="BL232" s="180"/>
      <c r="BM232" s="180"/>
      <c r="BN232" s="180"/>
      <c r="BO232" s="180"/>
      <c r="BP232" s="180"/>
      <c r="BQ232" s="180"/>
      <c r="BR232" s="180"/>
      <c r="BS232" s="180"/>
      <c r="BT232" s="180"/>
      <c r="BU232" s="180"/>
      <c r="BV232" s="180"/>
      <c r="BW232" s="180"/>
      <c r="BX232" s="180"/>
      <c r="BY232" s="180"/>
      <c r="BZ232" s="180"/>
      <c r="CA232" s="180"/>
      <c r="CB232" s="180"/>
      <c r="CC232" s="180"/>
      <c r="CD232" s="180"/>
      <c r="CE232" s="180"/>
      <c r="CF232" s="180"/>
      <c r="CG232" s="180"/>
      <c r="CH232" s="180"/>
      <c r="CI232" s="180"/>
      <c r="CJ232" s="180"/>
      <c r="CK232" s="180"/>
      <c r="CL232" s="180"/>
      <c r="CM232" s="180"/>
      <c r="CN232" s="180"/>
    </row>
    <row r="233" spans="4:93" ht="14.25" customHeight="1" x14ac:dyDescent="0.35">
      <c r="D233" s="163">
        <v>10</v>
      </c>
      <c r="E233" s="164"/>
      <c r="F233" s="257"/>
      <c r="G233" s="257"/>
      <c r="H233" s="257"/>
      <c r="I233" s="257"/>
      <c r="J233" s="257"/>
      <c r="K233" s="257"/>
      <c r="L233" s="257"/>
      <c r="M233" s="257"/>
      <c r="N233" s="257"/>
      <c r="O233" s="315"/>
      <c r="P233" s="315"/>
      <c r="Q233" s="315"/>
      <c r="R233" s="315"/>
      <c r="S233" s="315"/>
      <c r="T233" s="315"/>
      <c r="U233" s="315"/>
      <c r="V233" s="315"/>
      <c r="W233" s="315"/>
      <c r="X233" s="315" t="s">
        <v>767</v>
      </c>
      <c r="Y233" s="315"/>
      <c r="Z233" s="315"/>
      <c r="AA233" s="315"/>
      <c r="AB233" s="315"/>
      <c r="AC233" s="315"/>
      <c r="AD233" s="315"/>
      <c r="AE233" s="315"/>
      <c r="AF233" s="315"/>
      <c r="AG233" s="315">
        <v>45</v>
      </c>
      <c r="AH233" s="315"/>
      <c r="AI233" s="315"/>
      <c r="AJ233" s="315"/>
      <c r="AK233" s="315"/>
      <c r="AL233" s="315"/>
      <c r="AM233" s="315"/>
      <c r="AN233" s="315"/>
      <c r="AO233" s="315"/>
      <c r="AP233" s="315" t="s">
        <v>396</v>
      </c>
      <c r="AQ233" s="315"/>
      <c r="AR233" s="315"/>
      <c r="AS233" s="315"/>
      <c r="AT233" s="315"/>
      <c r="AU233" s="37"/>
      <c r="AV233" s="180"/>
      <c r="AW233" s="180"/>
      <c r="AX233" s="180"/>
      <c r="AY233" s="180"/>
      <c r="AZ233" s="180"/>
      <c r="BA233" s="180"/>
      <c r="BB233" s="180"/>
      <c r="BC233" s="180"/>
      <c r="BD233" s="180"/>
      <c r="BE233" s="180"/>
      <c r="BF233" s="180"/>
      <c r="BG233" s="180"/>
      <c r="BH233" s="180"/>
      <c r="BI233" s="180"/>
      <c r="BJ233" s="180"/>
      <c r="BK233" s="180"/>
      <c r="BL233" s="180"/>
      <c r="BM233" s="180"/>
      <c r="BN233" s="180"/>
      <c r="BO233" s="180"/>
      <c r="BP233" s="180"/>
      <c r="BQ233" s="180"/>
      <c r="BR233" s="180"/>
      <c r="BS233" s="180"/>
      <c r="BT233" s="180"/>
      <c r="BU233" s="180"/>
      <c r="BV233" s="180"/>
      <c r="BW233" s="180"/>
      <c r="BX233" s="180"/>
      <c r="BY233" s="180"/>
      <c r="BZ233" s="180"/>
      <c r="CA233" s="180"/>
      <c r="CB233" s="180"/>
      <c r="CC233" s="180"/>
      <c r="CD233" s="180"/>
      <c r="CE233" s="180"/>
      <c r="CF233" s="180"/>
      <c r="CG233" s="180"/>
      <c r="CH233" s="180"/>
      <c r="CI233" s="180"/>
      <c r="CJ233" s="180"/>
      <c r="CK233" s="180"/>
      <c r="CL233" s="180"/>
      <c r="CM233" s="180"/>
      <c r="CN233" s="180"/>
    </row>
    <row r="234" spans="4:93" ht="14.25" customHeight="1" x14ac:dyDescent="0.35">
      <c r="D234" s="163">
        <v>11</v>
      </c>
      <c r="E234" s="164"/>
      <c r="F234" s="257"/>
      <c r="G234" s="257"/>
      <c r="H234" s="257"/>
      <c r="I234" s="257"/>
      <c r="J234" s="257"/>
      <c r="K234" s="257"/>
      <c r="L234" s="257"/>
      <c r="M234" s="257"/>
      <c r="N234" s="257"/>
      <c r="O234" s="315"/>
      <c r="P234" s="315"/>
      <c r="Q234" s="315"/>
      <c r="R234" s="315"/>
      <c r="S234" s="315"/>
      <c r="T234" s="315"/>
      <c r="U234" s="315"/>
      <c r="V234" s="315"/>
      <c r="W234" s="315"/>
      <c r="X234" s="315" t="s">
        <v>768</v>
      </c>
      <c r="Y234" s="315"/>
      <c r="Z234" s="315"/>
      <c r="AA234" s="315"/>
      <c r="AB234" s="315"/>
      <c r="AC234" s="315"/>
      <c r="AD234" s="315"/>
      <c r="AE234" s="315"/>
      <c r="AF234" s="315"/>
      <c r="AG234" s="315">
        <v>41</v>
      </c>
      <c r="AH234" s="315"/>
      <c r="AI234" s="315"/>
      <c r="AJ234" s="315"/>
      <c r="AK234" s="315"/>
      <c r="AL234" s="315"/>
      <c r="AM234" s="315"/>
      <c r="AN234" s="315"/>
      <c r="AO234" s="315"/>
      <c r="AP234" s="315" t="s">
        <v>396</v>
      </c>
      <c r="AQ234" s="315"/>
      <c r="AR234" s="315"/>
      <c r="AS234" s="315"/>
      <c r="AT234" s="315"/>
      <c r="AU234" s="37"/>
      <c r="AV234" s="45"/>
      <c r="AW234" s="46"/>
      <c r="AX234" s="46"/>
      <c r="AY234" s="46"/>
      <c r="AZ234" s="46"/>
      <c r="BA234" s="46"/>
      <c r="BB234" s="46"/>
      <c r="BC234" s="46"/>
      <c r="BD234" s="46"/>
      <c r="BE234" s="46"/>
      <c r="BF234" s="46"/>
      <c r="BG234" s="47"/>
      <c r="BH234" s="47"/>
      <c r="BI234" s="47"/>
      <c r="BJ234" s="47"/>
      <c r="BK234" s="47"/>
      <c r="BL234" s="47"/>
      <c r="BM234" s="47"/>
      <c r="BN234" s="47"/>
      <c r="BO234" s="47"/>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3"/>
    </row>
    <row r="235" spans="4:93" ht="14.25" customHeight="1" x14ac:dyDescent="0.35">
      <c r="D235" s="163">
        <v>12</v>
      </c>
      <c r="E235" s="164"/>
      <c r="F235" s="257"/>
      <c r="G235" s="257"/>
      <c r="H235" s="257"/>
      <c r="I235" s="257"/>
      <c r="J235" s="257"/>
      <c r="K235" s="257"/>
      <c r="L235" s="257"/>
      <c r="M235" s="257"/>
      <c r="N235" s="257"/>
      <c r="O235" s="315"/>
      <c r="P235" s="315"/>
      <c r="Q235" s="315"/>
      <c r="R235" s="315"/>
      <c r="S235" s="315"/>
      <c r="T235" s="315"/>
      <c r="U235" s="315"/>
      <c r="V235" s="315"/>
      <c r="W235" s="315"/>
      <c r="X235" s="315" t="s">
        <v>769</v>
      </c>
      <c r="Y235" s="315"/>
      <c r="Z235" s="315"/>
      <c r="AA235" s="315"/>
      <c r="AB235" s="315"/>
      <c r="AC235" s="315"/>
      <c r="AD235" s="315"/>
      <c r="AE235" s="315"/>
      <c r="AF235" s="315"/>
      <c r="AG235" s="315">
        <v>35</v>
      </c>
      <c r="AH235" s="315"/>
      <c r="AI235" s="315"/>
      <c r="AJ235" s="315"/>
      <c r="AK235" s="315"/>
      <c r="AL235" s="315"/>
      <c r="AM235" s="315"/>
      <c r="AN235" s="315"/>
      <c r="AO235" s="315"/>
      <c r="AP235" s="315" t="s">
        <v>396</v>
      </c>
      <c r="AQ235" s="315"/>
      <c r="AR235" s="315"/>
      <c r="AS235" s="315"/>
      <c r="AT235" s="315"/>
      <c r="AU235" s="37"/>
      <c r="AV235" s="24"/>
      <c r="AW235" s="422" t="s">
        <v>34</v>
      </c>
      <c r="AX235" s="423"/>
      <c r="AY235" s="423"/>
      <c r="AZ235" s="423"/>
      <c r="BA235" s="423"/>
      <c r="BB235" s="423"/>
      <c r="BC235" s="423"/>
      <c r="BD235" s="423"/>
      <c r="BE235" s="423"/>
      <c r="BF235" s="423"/>
      <c r="BG235" s="423"/>
      <c r="BH235" s="423"/>
      <c r="BI235" s="423"/>
      <c r="BJ235" s="423"/>
      <c r="BK235" s="423"/>
      <c r="BL235" s="424"/>
      <c r="BM235" s="394" t="s">
        <v>37</v>
      </c>
      <c r="BN235" s="394"/>
      <c r="BO235" s="394"/>
      <c r="BP235" s="394"/>
      <c r="BQ235" s="394"/>
      <c r="BR235" s="394"/>
      <c r="BS235" s="394"/>
      <c r="BT235" s="394"/>
      <c r="BU235" s="394"/>
      <c r="BV235" s="394" t="s">
        <v>38</v>
      </c>
      <c r="BW235" s="394"/>
      <c r="BX235" s="394"/>
      <c r="BY235" s="394"/>
      <c r="BZ235" s="394"/>
      <c r="CA235" s="394"/>
      <c r="CB235" s="394"/>
      <c r="CC235" s="394"/>
      <c r="CD235" s="394"/>
      <c r="CE235" s="394" t="s">
        <v>39</v>
      </c>
      <c r="CF235" s="394"/>
      <c r="CG235" s="394"/>
      <c r="CH235" s="394"/>
      <c r="CI235" s="394"/>
      <c r="CJ235" s="394"/>
      <c r="CK235" s="394"/>
      <c r="CL235" s="394"/>
      <c r="CM235" s="394"/>
      <c r="CN235" s="48"/>
      <c r="CO235" s="9"/>
    </row>
    <row r="236" spans="4:93" ht="14.25" customHeight="1" x14ac:dyDescent="0.35">
      <c r="D236" s="163">
        <v>13</v>
      </c>
      <c r="E236" s="164"/>
      <c r="F236" s="257"/>
      <c r="G236" s="257"/>
      <c r="H236" s="257"/>
      <c r="I236" s="257"/>
      <c r="J236" s="257"/>
      <c r="K236" s="257"/>
      <c r="L236" s="257"/>
      <c r="M236" s="257"/>
      <c r="N236" s="257"/>
      <c r="O236" s="315"/>
      <c r="P236" s="315"/>
      <c r="Q236" s="315"/>
      <c r="R236" s="315"/>
      <c r="S236" s="315"/>
      <c r="T236" s="315"/>
      <c r="U236" s="315"/>
      <c r="V236" s="315"/>
      <c r="W236" s="315"/>
      <c r="X236" s="315" t="s">
        <v>770</v>
      </c>
      <c r="Y236" s="315"/>
      <c r="Z236" s="315"/>
      <c r="AA236" s="315"/>
      <c r="AB236" s="315"/>
      <c r="AC236" s="315"/>
      <c r="AD236" s="315"/>
      <c r="AE236" s="315"/>
      <c r="AF236" s="315"/>
      <c r="AG236" s="315">
        <v>18</v>
      </c>
      <c r="AH236" s="315"/>
      <c r="AI236" s="315"/>
      <c r="AJ236" s="315"/>
      <c r="AK236" s="315"/>
      <c r="AL236" s="315"/>
      <c r="AM236" s="315"/>
      <c r="AN236" s="315"/>
      <c r="AO236" s="315"/>
      <c r="AP236" s="315" t="s">
        <v>396</v>
      </c>
      <c r="AQ236" s="315"/>
      <c r="AR236" s="315"/>
      <c r="AS236" s="315"/>
      <c r="AT236" s="315"/>
      <c r="AU236" s="37"/>
      <c r="AV236" s="49"/>
      <c r="AW236" s="334"/>
      <c r="AX236" s="335"/>
      <c r="AY236" s="335"/>
      <c r="AZ236" s="335"/>
      <c r="BA236" s="335"/>
      <c r="BB236" s="335"/>
      <c r="BC236" s="335"/>
      <c r="BD236" s="335"/>
      <c r="BE236" s="335"/>
      <c r="BF236" s="335"/>
      <c r="BG236" s="335"/>
      <c r="BH236" s="335"/>
      <c r="BI236" s="335"/>
      <c r="BJ236" s="335"/>
      <c r="BK236" s="335"/>
      <c r="BL236" s="425"/>
      <c r="BM236" s="394"/>
      <c r="BN236" s="394"/>
      <c r="BO236" s="394"/>
      <c r="BP236" s="394"/>
      <c r="BQ236" s="394"/>
      <c r="BR236" s="394"/>
      <c r="BS236" s="394"/>
      <c r="BT236" s="394"/>
      <c r="BU236" s="394"/>
      <c r="BV236" s="394"/>
      <c r="BW236" s="394"/>
      <c r="BX236" s="394"/>
      <c r="BY236" s="394"/>
      <c r="BZ236" s="394"/>
      <c r="CA236" s="394"/>
      <c r="CB236" s="394"/>
      <c r="CC236" s="394"/>
      <c r="CD236" s="394"/>
      <c r="CE236" s="394"/>
      <c r="CF236" s="394"/>
      <c r="CG236" s="394"/>
      <c r="CH236" s="394"/>
      <c r="CI236" s="394"/>
      <c r="CJ236" s="394"/>
      <c r="CK236" s="394"/>
      <c r="CL236" s="394"/>
      <c r="CM236" s="394"/>
      <c r="CN236" s="48"/>
      <c r="CO236" s="9"/>
    </row>
    <row r="237" spans="4:93" ht="14.25" customHeight="1" x14ac:dyDescent="0.35">
      <c r="D237" s="163">
        <v>14</v>
      </c>
      <c r="E237" s="164"/>
      <c r="F237" s="257"/>
      <c r="G237" s="257"/>
      <c r="H237" s="257"/>
      <c r="I237" s="257"/>
      <c r="J237" s="257"/>
      <c r="K237" s="257"/>
      <c r="L237" s="257"/>
      <c r="M237" s="257"/>
      <c r="N237" s="257"/>
      <c r="O237" s="315"/>
      <c r="P237" s="315"/>
      <c r="Q237" s="315"/>
      <c r="R237" s="315"/>
      <c r="S237" s="315"/>
      <c r="T237" s="315"/>
      <c r="U237" s="315"/>
      <c r="V237" s="315"/>
      <c r="W237" s="315"/>
      <c r="X237" s="315" t="s">
        <v>771</v>
      </c>
      <c r="Y237" s="315"/>
      <c r="Z237" s="315"/>
      <c r="AA237" s="315"/>
      <c r="AB237" s="315"/>
      <c r="AC237" s="315"/>
      <c r="AD237" s="315"/>
      <c r="AE237" s="315"/>
      <c r="AF237" s="315"/>
      <c r="AG237" s="315">
        <v>13</v>
      </c>
      <c r="AH237" s="315"/>
      <c r="AI237" s="315"/>
      <c r="AJ237" s="315"/>
      <c r="AK237" s="315"/>
      <c r="AL237" s="315"/>
      <c r="AM237" s="315"/>
      <c r="AN237" s="315"/>
      <c r="AO237" s="315"/>
      <c r="AP237" s="315" t="s">
        <v>396</v>
      </c>
      <c r="AQ237" s="315"/>
      <c r="AR237" s="315"/>
      <c r="AS237" s="315"/>
      <c r="AT237" s="315"/>
      <c r="AU237" s="37"/>
      <c r="AV237" s="40"/>
      <c r="AW237" s="189" t="s">
        <v>35</v>
      </c>
      <c r="AX237" s="189"/>
      <c r="AY237" s="189"/>
      <c r="AZ237" s="189"/>
      <c r="BA237" s="189"/>
      <c r="BB237" s="189"/>
      <c r="BC237" s="189"/>
      <c r="BD237" s="189"/>
      <c r="BE237" s="189" t="s">
        <v>36</v>
      </c>
      <c r="BF237" s="189"/>
      <c r="BG237" s="189"/>
      <c r="BH237" s="189"/>
      <c r="BI237" s="189"/>
      <c r="BJ237" s="189"/>
      <c r="BK237" s="189"/>
      <c r="BL237" s="189"/>
      <c r="BM237" s="394"/>
      <c r="BN237" s="394"/>
      <c r="BO237" s="394"/>
      <c r="BP237" s="394"/>
      <c r="BQ237" s="394"/>
      <c r="BR237" s="394"/>
      <c r="BS237" s="394"/>
      <c r="BT237" s="394"/>
      <c r="BU237" s="394"/>
      <c r="BV237" s="394"/>
      <c r="BW237" s="394"/>
      <c r="BX237" s="394"/>
      <c r="BY237" s="394"/>
      <c r="BZ237" s="394"/>
      <c r="CA237" s="394"/>
      <c r="CB237" s="394"/>
      <c r="CC237" s="394"/>
      <c r="CD237" s="394"/>
      <c r="CE237" s="394"/>
      <c r="CF237" s="394"/>
      <c r="CG237" s="394"/>
      <c r="CH237" s="394"/>
      <c r="CI237" s="394"/>
      <c r="CJ237" s="394"/>
      <c r="CK237" s="394"/>
      <c r="CL237" s="394"/>
      <c r="CM237" s="394"/>
      <c r="CN237" s="25"/>
    </row>
    <row r="238" spans="4:93" ht="14.25" customHeight="1" x14ac:dyDescent="0.35">
      <c r="D238" s="163">
        <v>15</v>
      </c>
      <c r="E238" s="164"/>
      <c r="F238" s="257"/>
      <c r="G238" s="257"/>
      <c r="H238" s="257"/>
      <c r="I238" s="257"/>
      <c r="J238" s="257"/>
      <c r="K238" s="257"/>
      <c r="L238" s="257"/>
      <c r="M238" s="257"/>
      <c r="N238" s="257"/>
      <c r="O238" s="315"/>
      <c r="P238" s="315"/>
      <c r="Q238" s="315"/>
      <c r="R238" s="315"/>
      <c r="S238" s="315"/>
      <c r="T238" s="315"/>
      <c r="U238" s="315"/>
      <c r="V238" s="315"/>
      <c r="W238" s="315"/>
      <c r="X238" s="315" t="s">
        <v>772</v>
      </c>
      <c r="Y238" s="315"/>
      <c r="Z238" s="315"/>
      <c r="AA238" s="315"/>
      <c r="AB238" s="315"/>
      <c r="AC238" s="315"/>
      <c r="AD238" s="315"/>
      <c r="AE238" s="315"/>
      <c r="AF238" s="315"/>
      <c r="AG238" s="315">
        <v>38</v>
      </c>
      <c r="AH238" s="315"/>
      <c r="AI238" s="315"/>
      <c r="AJ238" s="315"/>
      <c r="AK238" s="315"/>
      <c r="AL238" s="315"/>
      <c r="AM238" s="315"/>
      <c r="AN238" s="315"/>
      <c r="AO238" s="315"/>
      <c r="AP238" s="315" t="s">
        <v>396</v>
      </c>
      <c r="AQ238" s="315"/>
      <c r="AR238" s="315"/>
      <c r="AS238" s="315"/>
      <c r="AT238" s="315"/>
      <c r="AU238" s="37"/>
      <c r="AV238" s="40"/>
      <c r="AW238" s="189"/>
      <c r="AX238" s="189"/>
      <c r="AY238" s="189"/>
      <c r="AZ238" s="189"/>
      <c r="BA238" s="189"/>
      <c r="BB238" s="189"/>
      <c r="BC238" s="189"/>
      <c r="BD238" s="189"/>
      <c r="BE238" s="189"/>
      <c r="BF238" s="189"/>
      <c r="BG238" s="189"/>
      <c r="BH238" s="189"/>
      <c r="BI238" s="189"/>
      <c r="BJ238" s="189"/>
      <c r="BK238" s="189"/>
      <c r="BL238" s="189"/>
      <c r="BM238" s="394"/>
      <c r="BN238" s="394"/>
      <c r="BO238" s="394"/>
      <c r="BP238" s="394"/>
      <c r="BQ238" s="394"/>
      <c r="BR238" s="394"/>
      <c r="BS238" s="394"/>
      <c r="BT238" s="394"/>
      <c r="BU238" s="394"/>
      <c r="BV238" s="394"/>
      <c r="BW238" s="394"/>
      <c r="BX238" s="394"/>
      <c r="BY238" s="394"/>
      <c r="BZ238" s="394"/>
      <c r="CA238" s="394"/>
      <c r="CB238" s="394"/>
      <c r="CC238" s="394"/>
      <c r="CD238" s="394"/>
      <c r="CE238" s="394"/>
      <c r="CF238" s="394"/>
      <c r="CG238" s="394"/>
      <c r="CH238" s="394"/>
      <c r="CI238" s="394"/>
      <c r="CJ238" s="394"/>
      <c r="CK238" s="394"/>
      <c r="CL238" s="394"/>
      <c r="CM238" s="394"/>
      <c r="CN238" s="25"/>
    </row>
    <row r="239" spans="4:93" ht="14.25" customHeight="1" x14ac:dyDescent="0.35">
      <c r="D239" s="163">
        <v>16</v>
      </c>
      <c r="E239" s="164"/>
      <c r="F239" s="257"/>
      <c r="G239" s="257"/>
      <c r="H239" s="257"/>
      <c r="I239" s="257"/>
      <c r="J239" s="257"/>
      <c r="K239" s="257"/>
      <c r="L239" s="257"/>
      <c r="M239" s="257"/>
      <c r="N239" s="257"/>
      <c r="O239" s="315"/>
      <c r="P239" s="315"/>
      <c r="Q239" s="315"/>
      <c r="R239" s="315"/>
      <c r="S239" s="315"/>
      <c r="T239" s="315"/>
      <c r="U239" s="315"/>
      <c r="V239" s="315"/>
      <c r="W239" s="315"/>
      <c r="X239" s="315" t="s">
        <v>773</v>
      </c>
      <c r="Y239" s="315"/>
      <c r="Z239" s="315"/>
      <c r="AA239" s="315"/>
      <c r="AB239" s="315"/>
      <c r="AC239" s="315"/>
      <c r="AD239" s="315"/>
      <c r="AE239" s="315"/>
      <c r="AF239" s="315"/>
      <c r="AG239" s="315">
        <v>44</v>
      </c>
      <c r="AH239" s="315"/>
      <c r="AI239" s="315"/>
      <c r="AJ239" s="315"/>
      <c r="AK239" s="315"/>
      <c r="AL239" s="315"/>
      <c r="AM239" s="315"/>
      <c r="AN239" s="315"/>
      <c r="AO239" s="315"/>
      <c r="AP239" s="315" t="s">
        <v>396</v>
      </c>
      <c r="AQ239" s="315"/>
      <c r="AR239" s="315"/>
      <c r="AS239" s="315"/>
      <c r="AT239" s="315"/>
      <c r="AU239" s="37"/>
      <c r="AV239" s="40"/>
      <c r="AW239" s="220" t="s">
        <v>781</v>
      </c>
      <c r="AX239" s="220"/>
      <c r="AY239" s="220"/>
      <c r="AZ239" s="220"/>
      <c r="BA239" s="220"/>
      <c r="BB239" s="220"/>
      <c r="BC239" s="220"/>
      <c r="BD239" s="220"/>
      <c r="BE239" s="220" t="s">
        <v>782</v>
      </c>
      <c r="BF239" s="220"/>
      <c r="BG239" s="220"/>
      <c r="BH239" s="220"/>
      <c r="BI239" s="220"/>
      <c r="BJ239" s="220"/>
      <c r="BK239" s="220"/>
      <c r="BL239" s="220"/>
      <c r="BM239" s="220" t="s">
        <v>783</v>
      </c>
      <c r="BN239" s="220"/>
      <c r="BO239" s="220"/>
      <c r="BP239" s="220"/>
      <c r="BQ239" s="220"/>
      <c r="BR239" s="220"/>
      <c r="BS239" s="220"/>
      <c r="BT239" s="220"/>
      <c r="BU239" s="220"/>
      <c r="BV239" s="220" t="s">
        <v>40</v>
      </c>
      <c r="BW239" s="220"/>
      <c r="BX239" s="220"/>
      <c r="BY239" s="220"/>
      <c r="BZ239" s="220"/>
      <c r="CA239" s="220"/>
      <c r="CB239" s="220"/>
      <c r="CC239" s="220"/>
      <c r="CD239" s="220"/>
      <c r="CE239" s="220">
        <v>52</v>
      </c>
      <c r="CF239" s="220"/>
      <c r="CG239" s="220"/>
      <c r="CH239" s="220"/>
      <c r="CI239" s="220"/>
      <c r="CJ239" s="220"/>
      <c r="CK239" s="220"/>
      <c r="CL239" s="220"/>
      <c r="CM239" s="220"/>
      <c r="CN239" s="25"/>
    </row>
    <row r="240" spans="4:93" ht="14.25" customHeight="1" x14ac:dyDescent="0.35">
      <c r="D240" s="163">
        <v>17</v>
      </c>
      <c r="E240" s="164"/>
      <c r="F240" s="257"/>
      <c r="G240" s="257"/>
      <c r="H240" s="257"/>
      <c r="I240" s="257"/>
      <c r="J240" s="257"/>
      <c r="K240" s="257"/>
      <c r="L240" s="257"/>
      <c r="M240" s="257"/>
      <c r="N240" s="257"/>
      <c r="O240" s="315"/>
      <c r="P240" s="315"/>
      <c r="Q240" s="315"/>
      <c r="R240" s="315"/>
      <c r="S240" s="315"/>
      <c r="T240" s="315"/>
      <c r="U240" s="315"/>
      <c r="V240" s="315"/>
      <c r="W240" s="315"/>
      <c r="X240" s="315" t="s">
        <v>774</v>
      </c>
      <c r="Y240" s="315"/>
      <c r="Z240" s="315"/>
      <c r="AA240" s="315"/>
      <c r="AB240" s="315"/>
      <c r="AC240" s="315"/>
      <c r="AD240" s="315"/>
      <c r="AE240" s="315"/>
      <c r="AF240" s="315"/>
      <c r="AG240" s="315">
        <v>45</v>
      </c>
      <c r="AH240" s="315"/>
      <c r="AI240" s="315"/>
      <c r="AJ240" s="315"/>
      <c r="AK240" s="315"/>
      <c r="AL240" s="315"/>
      <c r="AM240" s="315"/>
      <c r="AN240" s="315"/>
      <c r="AO240" s="315"/>
      <c r="AP240" s="315" t="s">
        <v>396</v>
      </c>
      <c r="AQ240" s="315"/>
      <c r="AR240" s="315"/>
      <c r="AS240" s="315"/>
      <c r="AT240" s="315"/>
      <c r="AU240" s="37"/>
      <c r="AV240" s="40"/>
      <c r="AW240" s="220"/>
      <c r="AX240" s="220"/>
      <c r="AY240" s="220"/>
      <c r="AZ240" s="220"/>
      <c r="BA240" s="220"/>
      <c r="BB240" s="220"/>
      <c r="BC240" s="220"/>
      <c r="BD240" s="220"/>
      <c r="BE240" s="220"/>
      <c r="BF240" s="220"/>
      <c r="BG240" s="220"/>
      <c r="BH240" s="220"/>
      <c r="BI240" s="220"/>
      <c r="BJ240" s="220"/>
      <c r="BK240" s="220"/>
      <c r="BL240" s="220"/>
      <c r="BM240" s="220"/>
      <c r="BN240" s="220"/>
      <c r="BO240" s="220"/>
      <c r="BP240" s="220"/>
      <c r="BQ240" s="220"/>
      <c r="BR240" s="220"/>
      <c r="BS240" s="220"/>
      <c r="BT240" s="220"/>
      <c r="BU240" s="220"/>
      <c r="BV240" s="220"/>
      <c r="BW240" s="220"/>
      <c r="BX240" s="220"/>
      <c r="BY240" s="220"/>
      <c r="BZ240" s="220"/>
      <c r="CA240" s="220"/>
      <c r="CB240" s="220"/>
      <c r="CC240" s="220"/>
      <c r="CD240" s="220"/>
      <c r="CE240" s="220"/>
      <c r="CF240" s="220"/>
      <c r="CG240" s="220"/>
      <c r="CH240" s="220"/>
      <c r="CI240" s="220"/>
      <c r="CJ240" s="220"/>
      <c r="CK240" s="220"/>
      <c r="CL240" s="220"/>
      <c r="CM240" s="220"/>
      <c r="CN240" s="25"/>
    </row>
    <row r="241" spans="4:94" ht="14.25" customHeight="1" x14ac:dyDescent="0.35">
      <c r="D241" s="163">
        <v>18</v>
      </c>
      <c r="E241" s="164"/>
      <c r="F241" s="257"/>
      <c r="G241" s="257"/>
      <c r="H241" s="257"/>
      <c r="I241" s="257"/>
      <c r="J241" s="257"/>
      <c r="K241" s="257"/>
      <c r="L241" s="257"/>
      <c r="M241" s="257"/>
      <c r="N241" s="257"/>
      <c r="O241" s="315"/>
      <c r="P241" s="315"/>
      <c r="Q241" s="315"/>
      <c r="R241" s="315"/>
      <c r="S241" s="315"/>
      <c r="T241" s="315"/>
      <c r="U241" s="315"/>
      <c r="V241" s="315"/>
      <c r="W241" s="315"/>
      <c r="X241" s="315"/>
      <c r="Y241" s="315"/>
      <c r="Z241" s="315"/>
      <c r="AA241" s="315"/>
      <c r="AB241" s="315"/>
      <c r="AC241" s="315"/>
      <c r="AD241" s="315"/>
      <c r="AE241" s="315"/>
      <c r="AF241" s="315"/>
      <c r="AG241" s="315"/>
      <c r="AH241" s="315"/>
      <c r="AI241" s="315"/>
      <c r="AJ241" s="315"/>
      <c r="AK241" s="315"/>
      <c r="AL241" s="315"/>
      <c r="AM241" s="315"/>
      <c r="AN241" s="315"/>
      <c r="AO241" s="315"/>
      <c r="AP241" s="315"/>
      <c r="AQ241" s="315"/>
      <c r="AR241" s="315"/>
      <c r="AS241" s="315"/>
      <c r="AT241" s="315"/>
      <c r="AU241" s="37"/>
      <c r="AV241" s="40"/>
      <c r="AW241" s="332" t="s">
        <v>373</v>
      </c>
      <c r="AX241" s="332"/>
      <c r="AY241" s="332"/>
      <c r="AZ241" s="332"/>
      <c r="BA241" s="332"/>
      <c r="BB241" s="332"/>
      <c r="BC241" s="332"/>
      <c r="BD241" s="332"/>
      <c r="BE241" s="332"/>
      <c r="BF241" s="332"/>
      <c r="BG241" s="332"/>
      <c r="BH241" s="332"/>
      <c r="BI241" s="332"/>
      <c r="BJ241" s="332"/>
      <c r="BK241" s="332"/>
      <c r="BL241" s="332"/>
      <c r="BM241" s="332"/>
      <c r="BN241" s="332"/>
      <c r="BO241" s="332"/>
      <c r="BP241" s="332"/>
      <c r="BQ241" s="332"/>
      <c r="BR241" s="332"/>
      <c r="BS241" s="332"/>
      <c r="BT241" s="332"/>
      <c r="BU241" s="332"/>
      <c r="BV241" s="332"/>
      <c r="BW241" s="332"/>
      <c r="BX241" s="332"/>
      <c r="BY241" s="332"/>
      <c r="BZ241" s="332"/>
      <c r="CA241" s="332"/>
      <c r="CB241" s="332"/>
      <c r="CC241" s="332"/>
      <c r="CD241" s="332"/>
      <c r="CE241" s="332"/>
      <c r="CF241" s="332"/>
      <c r="CG241" s="332"/>
      <c r="CH241" s="332"/>
      <c r="CI241" s="332"/>
      <c r="CJ241" s="332"/>
      <c r="CK241" s="332"/>
      <c r="CL241" s="6"/>
      <c r="CM241" s="6"/>
      <c r="CN241" s="25"/>
    </row>
    <row r="242" spans="4:94" ht="14.25" customHeight="1" x14ac:dyDescent="0.35">
      <c r="D242" s="163">
        <v>19</v>
      </c>
      <c r="E242" s="164"/>
      <c r="F242" s="257"/>
      <c r="G242" s="257"/>
      <c r="H242" s="257"/>
      <c r="I242" s="257"/>
      <c r="J242" s="257"/>
      <c r="K242" s="257"/>
      <c r="L242" s="257"/>
      <c r="M242" s="257"/>
      <c r="N242" s="257"/>
      <c r="O242" s="315"/>
      <c r="P242" s="315"/>
      <c r="Q242" s="315"/>
      <c r="R242" s="315"/>
      <c r="S242" s="315"/>
      <c r="T242" s="315"/>
      <c r="U242" s="315"/>
      <c r="V242" s="315"/>
      <c r="W242" s="315"/>
      <c r="X242" s="315"/>
      <c r="Y242" s="315"/>
      <c r="Z242" s="315"/>
      <c r="AA242" s="315"/>
      <c r="AB242" s="315"/>
      <c r="AC242" s="315"/>
      <c r="AD242" s="315"/>
      <c r="AE242" s="315"/>
      <c r="AF242" s="315"/>
      <c r="AG242" s="315"/>
      <c r="AH242" s="315"/>
      <c r="AI242" s="315"/>
      <c r="AJ242" s="315"/>
      <c r="AK242" s="315"/>
      <c r="AL242" s="315"/>
      <c r="AM242" s="315"/>
      <c r="AN242" s="315"/>
      <c r="AO242" s="315"/>
      <c r="AP242" s="315"/>
      <c r="AQ242" s="315"/>
      <c r="AR242" s="315"/>
      <c r="AS242" s="315"/>
      <c r="AT242" s="315"/>
      <c r="AU242" s="37"/>
      <c r="AV242" s="42"/>
      <c r="AW242" s="43"/>
      <c r="AX242" s="43"/>
      <c r="AY242" s="43"/>
      <c r="AZ242" s="43"/>
      <c r="BA242" s="43"/>
      <c r="BB242" s="43"/>
      <c r="BC242" s="43"/>
      <c r="BD242" s="43"/>
      <c r="BE242" s="43"/>
      <c r="BF242" s="43"/>
      <c r="BG242" s="44"/>
      <c r="BH242" s="44"/>
      <c r="BI242" s="44"/>
      <c r="BJ242" s="44"/>
      <c r="BK242" s="44"/>
      <c r="BL242" s="44"/>
      <c r="BM242" s="44"/>
      <c r="BN242" s="44"/>
      <c r="BO242" s="44"/>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8"/>
    </row>
    <row r="243" spans="4:94" ht="14.25" customHeight="1" x14ac:dyDescent="0.35">
      <c r="D243" s="163">
        <v>20</v>
      </c>
      <c r="E243" s="164"/>
      <c r="F243" s="257"/>
      <c r="G243" s="257"/>
      <c r="H243" s="257"/>
      <c r="I243" s="257"/>
      <c r="J243" s="257"/>
      <c r="K243" s="257"/>
      <c r="L243" s="257"/>
      <c r="M243" s="257"/>
      <c r="N243" s="257"/>
      <c r="O243" s="315"/>
      <c r="P243" s="315"/>
      <c r="Q243" s="315"/>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315"/>
      <c r="AO243" s="315"/>
      <c r="AP243" s="315"/>
      <c r="AQ243" s="315"/>
      <c r="AR243" s="315"/>
      <c r="AS243" s="315"/>
      <c r="AT243" s="315"/>
      <c r="AU243" s="37"/>
      <c r="AV243" s="37"/>
      <c r="AW243" s="37"/>
      <c r="AX243" s="37"/>
      <c r="AY243" s="37"/>
      <c r="AZ243" s="37"/>
      <c r="BA243" s="37"/>
      <c r="BB243" s="37"/>
      <c r="BC243" s="37"/>
      <c r="BD243" s="37"/>
      <c r="BE243" s="37"/>
      <c r="BF243" s="37"/>
      <c r="BG243" s="41"/>
      <c r="BH243" s="41"/>
      <c r="BI243" s="41"/>
      <c r="BJ243" s="41"/>
      <c r="BK243" s="41"/>
      <c r="BL243" s="41"/>
      <c r="BM243" s="41"/>
      <c r="BN243" s="41"/>
      <c r="BO243" s="41"/>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row>
    <row r="244" spans="4:94" ht="14.25" customHeight="1" x14ac:dyDescent="0.35">
      <c r="D244" s="163">
        <v>21</v>
      </c>
      <c r="E244" s="164"/>
      <c r="F244" s="257"/>
      <c r="G244" s="257"/>
      <c r="H244" s="257"/>
      <c r="I244" s="257"/>
      <c r="J244" s="257"/>
      <c r="K244" s="257"/>
      <c r="L244" s="257"/>
      <c r="M244" s="257"/>
      <c r="N244" s="257"/>
      <c r="O244" s="315"/>
      <c r="P244" s="315"/>
      <c r="Q244" s="315"/>
      <c r="R244" s="315"/>
      <c r="S244" s="315"/>
      <c r="T244" s="315"/>
      <c r="U244" s="315"/>
      <c r="V244" s="315"/>
      <c r="W244" s="315"/>
      <c r="X244" s="315"/>
      <c r="Y244" s="315"/>
      <c r="Z244" s="315"/>
      <c r="AA244" s="315"/>
      <c r="AB244" s="315"/>
      <c r="AC244" s="315"/>
      <c r="AD244" s="315"/>
      <c r="AE244" s="315"/>
      <c r="AF244" s="315"/>
      <c r="AG244" s="315"/>
      <c r="AH244" s="315"/>
      <c r="AI244" s="315"/>
      <c r="AJ244" s="315"/>
      <c r="AK244" s="315"/>
      <c r="AL244" s="315"/>
      <c r="AM244" s="315"/>
      <c r="AN244" s="315"/>
      <c r="AO244" s="315"/>
      <c r="AP244" s="315"/>
      <c r="AQ244" s="315"/>
      <c r="AR244" s="315"/>
      <c r="AS244" s="315"/>
      <c r="AT244" s="315"/>
      <c r="AU244" s="37"/>
      <c r="AV244" s="180" t="s">
        <v>372</v>
      </c>
      <c r="AW244" s="180"/>
      <c r="AX244" s="180"/>
      <c r="AY244" s="180"/>
      <c r="AZ244" s="180"/>
      <c r="BA244" s="180"/>
      <c r="BB244" s="180"/>
      <c r="BC244" s="180"/>
      <c r="BD244" s="180"/>
      <c r="BE244" s="180"/>
      <c r="BF244" s="180"/>
      <c r="BG244" s="180"/>
      <c r="BH244" s="180"/>
      <c r="BI244" s="180"/>
      <c r="BJ244" s="180"/>
      <c r="BK244" s="180"/>
      <c r="BL244" s="180"/>
      <c r="BM244" s="41"/>
      <c r="BN244" s="41"/>
      <c r="BO244" s="41"/>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row>
    <row r="245" spans="4:94" ht="14.25" customHeight="1" x14ac:dyDescent="0.35">
      <c r="D245" s="163">
        <v>22</v>
      </c>
      <c r="E245" s="164"/>
      <c r="F245" s="257"/>
      <c r="G245" s="257"/>
      <c r="H245" s="257"/>
      <c r="I245" s="257"/>
      <c r="J245" s="257"/>
      <c r="K245" s="257"/>
      <c r="L245" s="257"/>
      <c r="M245" s="257"/>
      <c r="N245" s="257"/>
      <c r="O245" s="315"/>
      <c r="P245" s="315"/>
      <c r="Q245" s="315"/>
      <c r="R245" s="315"/>
      <c r="S245" s="315"/>
      <c r="T245" s="315"/>
      <c r="U245" s="315"/>
      <c r="V245" s="315"/>
      <c r="W245" s="315"/>
      <c r="X245" s="315"/>
      <c r="Y245" s="315"/>
      <c r="Z245" s="315"/>
      <c r="AA245" s="315"/>
      <c r="AB245" s="315"/>
      <c r="AC245" s="315"/>
      <c r="AD245" s="315"/>
      <c r="AE245" s="315"/>
      <c r="AF245" s="315"/>
      <c r="AG245" s="315"/>
      <c r="AH245" s="315"/>
      <c r="AI245" s="315"/>
      <c r="AJ245" s="315"/>
      <c r="AK245" s="315"/>
      <c r="AL245" s="315"/>
      <c r="AM245" s="315"/>
      <c r="AN245" s="315"/>
      <c r="AO245" s="315"/>
      <c r="AP245" s="315"/>
      <c r="AQ245" s="315"/>
      <c r="AR245" s="315"/>
      <c r="AS245" s="315"/>
      <c r="AT245" s="315"/>
      <c r="AU245" s="37"/>
      <c r="AV245" s="180"/>
      <c r="AW245" s="180"/>
      <c r="AX245" s="180"/>
      <c r="AY245" s="180"/>
      <c r="AZ245" s="180"/>
      <c r="BA245" s="180"/>
      <c r="BB245" s="180"/>
      <c r="BC245" s="180"/>
      <c r="BD245" s="180"/>
      <c r="BE245" s="180"/>
      <c r="BF245" s="180"/>
      <c r="BG245" s="180"/>
      <c r="BH245" s="180"/>
      <c r="BI245" s="180"/>
      <c r="BJ245" s="180"/>
      <c r="BK245" s="180"/>
      <c r="BL245" s="180"/>
      <c r="BM245" s="41"/>
      <c r="BN245" s="41"/>
      <c r="BO245" s="41"/>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row>
    <row r="246" spans="4:94" ht="14.25" customHeight="1" x14ac:dyDescent="0.35">
      <c r="D246" s="163">
        <v>23</v>
      </c>
      <c r="E246" s="164"/>
      <c r="F246" s="257"/>
      <c r="G246" s="257"/>
      <c r="H246" s="257"/>
      <c r="I246" s="257"/>
      <c r="J246" s="257"/>
      <c r="K246" s="257"/>
      <c r="L246" s="257"/>
      <c r="M246" s="257"/>
      <c r="N246" s="257"/>
      <c r="O246" s="315"/>
      <c r="P246" s="315"/>
      <c r="Q246" s="315"/>
      <c r="R246" s="315"/>
      <c r="S246" s="315"/>
      <c r="T246" s="315"/>
      <c r="U246" s="315"/>
      <c r="V246" s="315"/>
      <c r="W246" s="315"/>
      <c r="X246" s="315"/>
      <c r="Y246" s="315"/>
      <c r="Z246" s="315"/>
      <c r="AA246" s="315"/>
      <c r="AB246" s="315"/>
      <c r="AC246" s="315"/>
      <c r="AD246" s="315"/>
      <c r="AE246" s="315"/>
      <c r="AF246" s="315"/>
      <c r="AG246" s="315"/>
      <c r="AH246" s="315"/>
      <c r="AI246" s="315"/>
      <c r="AJ246" s="315"/>
      <c r="AK246" s="315"/>
      <c r="AL246" s="315"/>
      <c r="AM246" s="315"/>
      <c r="AN246" s="315"/>
      <c r="AO246" s="315"/>
      <c r="AP246" s="315"/>
      <c r="AQ246" s="315"/>
      <c r="AR246" s="315"/>
      <c r="AS246" s="315"/>
      <c r="AT246" s="315"/>
      <c r="AU246" s="37"/>
      <c r="AV246" s="45"/>
      <c r="AW246" s="46"/>
      <c r="AX246" s="46"/>
      <c r="AY246" s="46"/>
      <c r="AZ246" s="46"/>
      <c r="BA246" s="46"/>
      <c r="BB246" s="46"/>
      <c r="BC246" s="46"/>
      <c r="BD246" s="46"/>
      <c r="BE246" s="46"/>
      <c r="BF246" s="46"/>
      <c r="BG246" s="47"/>
      <c r="BH246" s="47"/>
      <c r="BI246" s="47"/>
      <c r="BJ246" s="47"/>
      <c r="BK246" s="47"/>
      <c r="BL246" s="47"/>
      <c r="BM246" s="47"/>
      <c r="BN246" s="47"/>
      <c r="BO246" s="47"/>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3"/>
    </row>
    <row r="247" spans="4:94" ht="14.25" customHeight="1" x14ac:dyDescent="0.35">
      <c r="D247" s="163">
        <v>24</v>
      </c>
      <c r="E247" s="164"/>
      <c r="F247" s="257"/>
      <c r="G247" s="257"/>
      <c r="H247" s="257"/>
      <c r="I247" s="257"/>
      <c r="J247" s="257"/>
      <c r="K247" s="257"/>
      <c r="L247" s="257"/>
      <c r="M247" s="257"/>
      <c r="N247" s="257"/>
      <c r="O247" s="315"/>
      <c r="P247" s="315"/>
      <c r="Q247" s="315"/>
      <c r="R247" s="315"/>
      <c r="S247" s="315"/>
      <c r="T247" s="315"/>
      <c r="U247" s="315"/>
      <c r="V247" s="315"/>
      <c r="W247" s="315"/>
      <c r="X247" s="315"/>
      <c r="Y247" s="315"/>
      <c r="Z247" s="315"/>
      <c r="AA247" s="315"/>
      <c r="AB247" s="315"/>
      <c r="AC247" s="315"/>
      <c r="AD247" s="315"/>
      <c r="AE247" s="315"/>
      <c r="AF247" s="315"/>
      <c r="AG247" s="315"/>
      <c r="AH247" s="315"/>
      <c r="AI247" s="315"/>
      <c r="AJ247" s="315"/>
      <c r="AK247" s="315"/>
      <c r="AL247" s="315"/>
      <c r="AM247" s="315"/>
      <c r="AN247" s="315"/>
      <c r="AO247" s="315"/>
      <c r="AP247" s="315"/>
      <c r="AQ247" s="315"/>
      <c r="AR247" s="315"/>
      <c r="AS247" s="315"/>
      <c r="AT247" s="315"/>
      <c r="AU247" s="37"/>
      <c r="AV247" s="24"/>
      <c r="AW247" s="189" t="s">
        <v>41</v>
      </c>
      <c r="AX247" s="189"/>
      <c r="AY247" s="189"/>
      <c r="AZ247" s="189"/>
      <c r="BA247" s="189"/>
      <c r="BB247" s="189"/>
      <c r="BC247" s="189"/>
      <c r="BD247" s="189" t="s">
        <v>42</v>
      </c>
      <c r="BE247" s="189"/>
      <c r="BF247" s="189"/>
      <c r="BG247" s="189"/>
      <c r="BH247" s="189"/>
      <c r="BI247" s="189"/>
      <c r="BJ247" s="189"/>
      <c r="BK247" s="189"/>
      <c r="BL247" s="189" t="s">
        <v>43</v>
      </c>
      <c r="BM247" s="189"/>
      <c r="BN247" s="189"/>
      <c r="BO247" s="189"/>
      <c r="BP247" s="189"/>
      <c r="BQ247" s="189"/>
      <c r="BR247" s="189"/>
      <c r="BS247" s="189"/>
      <c r="BT247" s="394" t="s">
        <v>44</v>
      </c>
      <c r="BU247" s="394"/>
      <c r="BV247" s="394"/>
      <c r="BW247" s="394"/>
      <c r="BX247" s="394"/>
      <c r="BY247" s="394"/>
      <c r="BZ247" s="394"/>
      <c r="CA247" s="394"/>
      <c r="CB247" s="394" t="s">
        <v>45</v>
      </c>
      <c r="CC247" s="394"/>
      <c r="CD247" s="394"/>
      <c r="CE247" s="394"/>
      <c r="CF247" s="394"/>
      <c r="CG247" s="394"/>
      <c r="CH247" s="394"/>
      <c r="CI247" s="394"/>
      <c r="CJ247" s="394"/>
      <c r="CK247" s="394"/>
      <c r="CL247" s="394"/>
      <c r="CM247" s="394"/>
      <c r="CN247" s="51"/>
      <c r="CO247" s="6"/>
    </row>
    <row r="248" spans="4:94" ht="14.25" customHeight="1" x14ac:dyDescent="0.35">
      <c r="D248" s="163">
        <v>25</v>
      </c>
      <c r="E248" s="164"/>
      <c r="F248" s="257"/>
      <c r="G248" s="257"/>
      <c r="H248" s="257"/>
      <c r="I248" s="257"/>
      <c r="J248" s="257"/>
      <c r="K248" s="257"/>
      <c r="L248" s="257"/>
      <c r="M248" s="257"/>
      <c r="N248" s="257"/>
      <c r="O248" s="315"/>
      <c r="P248" s="315"/>
      <c r="Q248" s="315"/>
      <c r="R248" s="315"/>
      <c r="S248" s="315"/>
      <c r="T248" s="315"/>
      <c r="U248" s="315"/>
      <c r="V248" s="315"/>
      <c r="W248" s="315"/>
      <c r="X248" s="315"/>
      <c r="Y248" s="315"/>
      <c r="Z248" s="315"/>
      <c r="AA248" s="315"/>
      <c r="AB248" s="315"/>
      <c r="AC248" s="315"/>
      <c r="AD248" s="315"/>
      <c r="AE248" s="315"/>
      <c r="AF248" s="315"/>
      <c r="AG248" s="315"/>
      <c r="AH248" s="315"/>
      <c r="AI248" s="315"/>
      <c r="AJ248" s="315"/>
      <c r="AK248" s="315"/>
      <c r="AL248" s="315"/>
      <c r="AM248" s="315"/>
      <c r="AN248" s="315"/>
      <c r="AO248" s="315"/>
      <c r="AP248" s="315"/>
      <c r="AQ248" s="315"/>
      <c r="AR248" s="315"/>
      <c r="AS248" s="315"/>
      <c r="AT248" s="315"/>
      <c r="AU248" s="37"/>
      <c r="AV248" s="52"/>
      <c r="AW248" s="189"/>
      <c r="AX248" s="189"/>
      <c r="AY248" s="189"/>
      <c r="AZ248" s="189"/>
      <c r="BA248" s="189"/>
      <c r="BB248" s="189"/>
      <c r="BC248" s="189"/>
      <c r="BD248" s="189"/>
      <c r="BE248" s="189"/>
      <c r="BF248" s="189"/>
      <c r="BG248" s="189"/>
      <c r="BH248" s="189"/>
      <c r="BI248" s="189"/>
      <c r="BJ248" s="189"/>
      <c r="BK248" s="189"/>
      <c r="BL248" s="189"/>
      <c r="BM248" s="189"/>
      <c r="BN248" s="189"/>
      <c r="BO248" s="189"/>
      <c r="BP248" s="189"/>
      <c r="BQ248" s="189"/>
      <c r="BR248" s="189"/>
      <c r="BS248" s="189"/>
      <c r="BT248" s="394"/>
      <c r="BU248" s="394"/>
      <c r="BV248" s="394"/>
      <c r="BW248" s="394"/>
      <c r="BX248" s="394"/>
      <c r="BY248" s="394"/>
      <c r="BZ248" s="394"/>
      <c r="CA248" s="394"/>
      <c r="CB248" s="394"/>
      <c r="CC248" s="394"/>
      <c r="CD248" s="394"/>
      <c r="CE248" s="394"/>
      <c r="CF248" s="394"/>
      <c r="CG248" s="394"/>
      <c r="CH248" s="394"/>
      <c r="CI248" s="394"/>
      <c r="CJ248" s="394"/>
      <c r="CK248" s="394"/>
      <c r="CL248" s="394"/>
      <c r="CM248" s="394"/>
      <c r="CN248" s="51"/>
      <c r="CO248" s="6"/>
    </row>
    <row r="249" spans="4:94" ht="14.25" customHeight="1" x14ac:dyDescent="0.35">
      <c r="D249" s="163">
        <v>26</v>
      </c>
      <c r="E249" s="164"/>
      <c r="F249" s="257"/>
      <c r="G249" s="257"/>
      <c r="H249" s="257"/>
      <c r="I249" s="257"/>
      <c r="J249" s="257"/>
      <c r="K249" s="257"/>
      <c r="L249" s="257"/>
      <c r="M249" s="257"/>
      <c r="N249" s="257"/>
      <c r="O249" s="315"/>
      <c r="P249" s="315"/>
      <c r="Q249" s="315"/>
      <c r="R249" s="315"/>
      <c r="S249" s="315"/>
      <c r="T249" s="315"/>
      <c r="U249" s="315"/>
      <c r="V249" s="315"/>
      <c r="W249" s="315"/>
      <c r="X249" s="315"/>
      <c r="Y249" s="315"/>
      <c r="Z249" s="315"/>
      <c r="AA249" s="315"/>
      <c r="AB249" s="315"/>
      <c r="AC249" s="315"/>
      <c r="AD249" s="315"/>
      <c r="AE249" s="315"/>
      <c r="AF249" s="315"/>
      <c r="AG249" s="315"/>
      <c r="AH249" s="315"/>
      <c r="AI249" s="315"/>
      <c r="AJ249" s="315"/>
      <c r="AK249" s="315"/>
      <c r="AL249" s="315"/>
      <c r="AM249" s="315"/>
      <c r="AN249" s="315"/>
      <c r="AO249" s="315"/>
      <c r="AP249" s="315"/>
      <c r="AQ249" s="315"/>
      <c r="AR249" s="315"/>
      <c r="AS249" s="315"/>
      <c r="AT249" s="315"/>
      <c r="AU249" s="37"/>
      <c r="AV249" s="24"/>
      <c r="AW249" s="189"/>
      <c r="AX249" s="189"/>
      <c r="AY249" s="189"/>
      <c r="AZ249" s="189"/>
      <c r="BA249" s="189"/>
      <c r="BB249" s="189"/>
      <c r="BC249" s="189"/>
      <c r="BD249" s="189"/>
      <c r="BE249" s="189"/>
      <c r="BF249" s="189"/>
      <c r="BG249" s="189"/>
      <c r="BH249" s="189"/>
      <c r="BI249" s="189"/>
      <c r="BJ249" s="189"/>
      <c r="BK249" s="189"/>
      <c r="BL249" s="189"/>
      <c r="BM249" s="189"/>
      <c r="BN249" s="189"/>
      <c r="BO249" s="189"/>
      <c r="BP249" s="189"/>
      <c r="BQ249" s="189"/>
      <c r="BR249" s="189"/>
      <c r="BS249" s="189"/>
      <c r="BT249" s="394"/>
      <c r="BU249" s="394"/>
      <c r="BV249" s="394"/>
      <c r="BW249" s="394"/>
      <c r="BX249" s="394"/>
      <c r="BY249" s="394"/>
      <c r="BZ249" s="394"/>
      <c r="CA249" s="394"/>
      <c r="CB249" s="394"/>
      <c r="CC249" s="394"/>
      <c r="CD249" s="394"/>
      <c r="CE249" s="394"/>
      <c r="CF249" s="394"/>
      <c r="CG249" s="394"/>
      <c r="CH249" s="394"/>
      <c r="CI249" s="394"/>
      <c r="CJ249" s="394"/>
      <c r="CK249" s="394"/>
      <c r="CL249" s="394"/>
      <c r="CM249" s="394"/>
      <c r="CN249" s="161"/>
      <c r="CO249" s="6"/>
    </row>
    <row r="250" spans="4:94" ht="14.25" customHeight="1" x14ac:dyDescent="0.35">
      <c r="D250" s="163">
        <v>27</v>
      </c>
      <c r="E250" s="164"/>
      <c r="F250" s="257"/>
      <c r="G250" s="257"/>
      <c r="H250" s="257"/>
      <c r="I250" s="257"/>
      <c r="J250" s="257"/>
      <c r="K250" s="257"/>
      <c r="L250" s="257"/>
      <c r="M250" s="257"/>
      <c r="N250" s="257"/>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7"/>
      <c r="AV250" s="162"/>
      <c r="AW250" s="439">
        <f>+BD250+BL250</f>
        <v>297.90000000000003</v>
      </c>
      <c r="AX250" s="439"/>
      <c r="AY250" s="439"/>
      <c r="AZ250" s="439"/>
      <c r="BA250" s="439"/>
      <c r="BB250" s="439"/>
      <c r="BC250" s="439"/>
      <c r="BD250" s="406">
        <v>0.55000000000000004</v>
      </c>
      <c r="BE250" s="406"/>
      <c r="BF250" s="406"/>
      <c r="BG250" s="406"/>
      <c r="BH250" s="406"/>
      <c r="BI250" s="406"/>
      <c r="BJ250" s="406"/>
      <c r="BK250" s="406"/>
      <c r="BL250" s="406">
        <v>297.35000000000002</v>
      </c>
      <c r="BM250" s="406"/>
      <c r="BN250" s="406"/>
      <c r="BO250" s="406"/>
      <c r="BP250" s="406"/>
      <c r="BQ250" s="406"/>
      <c r="BR250" s="406"/>
      <c r="BS250" s="406"/>
      <c r="BT250" s="319">
        <f>+AP324</f>
        <v>7772</v>
      </c>
      <c r="BU250" s="319"/>
      <c r="BV250" s="319"/>
      <c r="BW250" s="319"/>
      <c r="BX250" s="319"/>
      <c r="BY250" s="319"/>
      <c r="BZ250" s="319"/>
      <c r="CA250" s="319"/>
      <c r="CB250" s="439">
        <f>+BT250/AW250</f>
        <v>26.089291708627051</v>
      </c>
      <c r="CC250" s="439"/>
      <c r="CD250" s="439"/>
      <c r="CE250" s="439"/>
      <c r="CF250" s="439"/>
      <c r="CG250" s="439"/>
      <c r="CH250" s="439"/>
      <c r="CI250" s="439"/>
      <c r="CJ250" s="439"/>
      <c r="CK250" s="439"/>
      <c r="CL250" s="439"/>
      <c r="CM250" s="439"/>
      <c r="CN250" s="161"/>
      <c r="CO250" s="6"/>
    </row>
    <row r="251" spans="4:94" ht="14.25" customHeight="1" x14ac:dyDescent="0.35">
      <c r="D251" s="163">
        <v>28</v>
      </c>
      <c r="E251" s="164"/>
      <c r="F251" s="257"/>
      <c r="G251" s="257"/>
      <c r="H251" s="257"/>
      <c r="I251" s="257"/>
      <c r="J251" s="257"/>
      <c r="K251" s="257"/>
      <c r="L251" s="257"/>
      <c r="M251" s="257"/>
      <c r="N251" s="257"/>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7"/>
      <c r="AV251" s="24"/>
      <c r="AW251" s="439"/>
      <c r="AX251" s="439"/>
      <c r="AY251" s="439"/>
      <c r="AZ251" s="439"/>
      <c r="BA251" s="439"/>
      <c r="BB251" s="439"/>
      <c r="BC251" s="439"/>
      <c r="BD251" s="406"/>
      <c r="BE251" s="406"/>
      <c r="BF251" s="406"/>
      <c r="BG251" s="406"/>
      <c r="BH251" s="406"/>
      <c r="BI251" s="406"/>
      <c r="BJ251" s="406"/>
      <c r="BK251" s="406"/>
      <c r="BL251" s="406"/>
      <c r="BM251" s="406"/>
      <c r="BN251" s="406"/>
      <c r="BO251" s="406"/>
      <c r="BP251" s="406"/>
      <c r="BQ251" s="406"/>
      <c r="BR251" s="406"/>
      <c r="BS251" s="406"/>
      <c r="BT251" s="319"/>
      <c r="BU251" s="319"/>
      <c r="BV251" s="319"/>
      <c r="BW251" s="319"/>
      <c r="BX251" s="319"/>
      <c r="BY251" s="319"/>
      <c r="BZ251" s="319"/>
      <c r="CA251" s="319"/>
      <c r="CB251" s="439"/>
      <c r="CC251" s="439"/>
      <c r="CD251" s="439"/>
      <c r="CE251" s="439"/>
      <c r="CF251" s="439"/>
      <c r="CG251" s="439"/>
      <c r="CH251" s="439"/>
      <c r="CI251" s="439"/>
      <c r="CJ251" s="439"/>
      <c r="CK251" s="439"/>
      <c r="CL251" s="439"/>
      <c r="CM251" s="439"/>
      <c r="CN251" s="25"/>
    </row>
    <row r="252" spans="4:94" ht="14.25" customHeight="1" x14ac:dyDescent="0.35">
      <c r="D252" s="163">
        <v>29</v>
      </c>
      <c r="E252" s="164"/>
      <c r="F252" s="257"/>
      <c r="G252" s="257"/>
      <c r="H252" s="257"/>
      <c r="I252" s="257"/>
      <c r="J252" s="257"/>
      <c r="K252" s="257"/>
      <c r="L252" s="257"/>
      <c r="M252" s="257"/>
      <c r="N252" s="257"/>
      <c r="O252" s="315"/>
      <c r="P252" s="315"/>
      <c r="Q252" s="315"/>
      <c r="R252" s="315"/>
      <c r="S252" s="315"/>
      <c r="T252" s="315"/>
      <c r="U252" s="315"/>
      <c r="V252" s="315"/>
      <c r="W252" s="315"/>
      <c r="X252" s="315"/>
      <c r="Y252" s="315"/>
      <c r="Z252" s="315"/>
      <c r="AA252" s="315"/>
      <c r="AB252" s="315"/>
      <c r="AC252" s="315"/>
      <c r="AD252" s="315"/>
      <c r="AE252" s="315"/>
      <c r="AF252" s="315"/>
      <c r="AG252" s="315"/>
      <c r="AH252" s="315"/>
      <c r="AI252" s="315"/>
      <c r="AJ252" s="315"/>
      <c r="AK252" s="315"/>
      <c r="AL252" s="315"/>
      <c r="AM252" s="315"/>
      <c r="AN252" s="315"/>
      <c r="AO252" s="315"/>
      <c r="AP252" s="315"/>
      <c r="AQ252" s="315"/>
      <c r="AR252" s="315"/>
      <c r="AS252" s="315"/>
      <c r="AT252" s="315"/>
      <c r="AU252" s="37"/>
      <c r="AV252" s="24"/>
      <c r="AW252" s="55" t="s">
        <v>374</v>
      </c>
      <c r="AX252" s="33"/>
      <c r="AY252" s="55"/>
      <c r="AZ252" s="55"/>
      <c r="BA252" s="55"/>
      <c r="BB252" s="55"/>
      <c r="BC252" s="55"/>
      <c r="BD252" s="55"/>
      <c r="BE252" s="55"/>
      <c r="BF252" s="55"/>
      <c r="BG252" s="55"/>
      <c r="BH252" s="55"/>
      <c r="BI252" s="55"/>
      <c r="BJ252" s="55"/>
      <c r="BK252" s="55"/>
      <c r="BL252" s="55"/>
      <c r="BM252" s="55"/>
      <c r="BN252" s="55"/>
      <c r="BO252" s="55"/>
      <c r="BP252" s="55"/>
      <c r="BQ252" s="55"/>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5"/>
      <c r="CN252" s="53"/>
    </row>
    <row r="253" spans="4:94" ht="14.25" customHeight="1" x14ac:dyDescent="0.35">
      <c r="D253" s="163">
        <v>30</v>
      </c>
      <c r="E253" s="164"/>
      <c r="F253" s="257"/>
      <c r="G253" s="257"/>
      <c r="H253" s="257"/>
      <c r="I253" s="257"/>
      <c r="J253" s="257"/>
      <c r="K253" s="257"/>
      <c r="L253" s="257"/>
      <c r="M253" s="257"/>
      <c r="N253" s="257"/>
      <c r="O253" s="315"/>
      <c r="P253" s="315"/>
      <c r="Q253" s="315"/>
      <c r="R253" s="315"/>
      <c r="S253" s="315"/>
      <c r="T253" s="315"/>
      <c r="U253" s="315"/>
      <c r="V253" s="315"/>
      <c r="W253" s="315"/>
      <c r="X253" s="315"/>
      <c r="Y253" s="315"/>
      <c r="Z253" s="315"/>
      <c r="AA253" s="315"/>
      <c r="AB253" s="315"/>
      <c r="AC253" s="315"/>
      <c r="AD253" s="315"/>
      <c r="AE253" s="315"/>
      <c r="AF253" s="315"/>
      <c r="AG253" s="315"/>
      <c r="AH253" s="315"/>
      <c r="AI253" s="315"/>
      <c r="AJ253" s="315"/>
      <c r="AK253" s="315"/>
      <c r="AL253" s="315"/>
      <c r="AM253" s="315"/>
      <c r="AN253" s="315"/>
      <c r="AO253" s="315"/>
      <c r="AP253" s="315"/>
      <c r="AQ253" s="315"/>
      <c r="AR253" s="315"/>
      <c r="AS253" s="315"/>
      <c r="AT253" s="315"/>
      <c r="AU253" s="37"/>
      <c r="AV253" s="42"/>
      <c r="AW253" s="43"/>
      <c r="AX253" s="43"/>
      <c r="AY253" s="43"/>
      <c r="AZ253" s="43"/>
      <c r="BA253" s="43"/>
      <c r="BB253" s="43"/>
      <c r="BC253" s="43"/>
      <c r="BD253" s="43"/>
      <c r="BE253" s="43"/>
      <c r="BF253" s="43"/>
      <c r="BG253" s="44"/>
      <c r="BH253" s="44"/>
      <c r="BI253" s="44"/>
      <c r="BJ253" s="44"/>
      <c r="BK253" s="44"/>
      <c r="BL253" s="44"/>
      <c r="BM253" s="44"/>
      <c r="BN253" s="44"/>
      <c r="BO253" s="44"/>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8"/>
    </row>
    <row r="254" spans="4:94" ht="14.25" customHeight="1" x14ac:dyDescent="0.35">
      <c r="D254" s="11" t="s">
        <v>48</v>
      </c>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row>
    <row r="255" spans="4:94" ht="14.25" customHeight="1" x14ac:dyDescent="0.35">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c r="AV255" s="114"/>
      <c r="AW255" s="114"/>
      <c r="AX255" s="114"/>
      <c r="AY255" s="114"/>
      <c r="AZ255" s="114"/>
      <c r="BA255" s="114"/>
      <c r="BB255" s="114"/>
    </row>
    <row r="256" spans="4:94" ht="14.25" customHeight="1" x14ac:dyDescent="0.35">
      <c r="D256" s="180" t="s">
        <v>92</v>
      </c>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9"/>
      <c r="AV256" s="180" t="s">
        <v>94</v>
      </c>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9"/>
      <c r="CP256" s="122"/>
    </row>
    <row r="257" spans="4:94" ht="14.25" customHeight="1" x14ac:dyDescent="0.35">
      <c r="D257" s="226"/>
      <c r="E257" s="226"/>
      <c r="F257" s="226"/>
      <c r="G257" s="226"/>
      <c r="H257" s="226"/>
      <c r="I257" s="226"/>
      <c r="J257" s="226"/>
      <c r="K257" s="226"/>
      <c r="L257" s="226"/>
      <c r="M257" s="226"/>
      <c r="N257" s="226"/>
      <c r="O257" s="226"/>
      <c r="P257" s="226"/>
      <c r="Q257" s="226"/>
      <c r="R257" s="226"/>
      <c r="S257" s="226"/>
      <c r="T257" s="226"/>
      <c r="U257" s="226"/>
      <c r="V257" s="226"/>
      <c r="W257" s="226"/>
      <c r="X257" s="226"/>
      <c r="Y257" s="226"/>
      <c r="Z257" s="226"/>
      <c r="AA257" s="226"/>
      <c r="AB257" s="226"/>
      <c r="AC257" s="226"/>
      <c r="AD257" s="226"/>
      <c r="AE257" s="226"/>
      <c r="AF257" s="226"/>
      <c r="AG257" s="226"/>
      <c r="AH257" s="226"/>
      <c r="AI257" s="226"/>
      <c r="AJ257" s="226"/>
      <c r="AK257" s="226"/>
      <c r="AL257" s="226"/>
      <c r="AM257" s="226"/>
      <c r="AN257" s="226"/>
      <c r="AO257" s="226"/>
      <c r="AP257" s="226"/>
      <c r="AQ257" s="226"/>
      <c r="AR257" s="226"/>
      <c r="AS257" s="226"/>
      <c r="AT257" s="226"/>
      <c r="AU257" s="14"/>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180"/>
      <c r="BQ257" s="180"/>
      <c r="BR257" s="180"/>
      <c r="BS257" s="180"/>
      <c r="BT257" s="180"/>
      <c r="BU257" s="180"/>
      <c r="BV257" s="180"/>
      <c r="BW257" s="180"/>
      <c r="BX257" s="180"/>
      <c r="BY257" s="180"/>
      <c r="BZ257" s="180"/>
      <c r="CA257" s="180"/>
      <c r="CB257" s="180"/>
      <c r="CC257" s="180"/>
      <c r="CD257" s="180"/>
      <c r="CE257" s="180"/>
      <c r="CF257" s="180"/>
      <c r="CG257" s="180"/>
      <c r="CH257" s="180"/>
      <c r="CI257" s="180"/>
      <c r="CJ257" s="180"/>
      <c r="CK257" s="180"/>
      <c r="CL257" s="180"/>
      <c r="CM257" s="180"/>
      <c r="CN257" s="180"/>
      <c r="CO257" s="9"/>
      <c r="CP257" s="122"/>
    </row>
    <row r="258" spans="4:94" ht="14.25" customHeight="1" x14ac:dyDescent="0.35">
      <c r="D258" s="394" t="s">
        <v>46</v>
      </c>
      <c r="E258" s="394"/>
      <c r="F258" s="394"/>
      <c r="G258" s="394"/>
      <c r="H258" s="394"/>
      <c r="I258" s="394"/>
      <c r="J258" s="394"/>
      <c r="K258" s="394"/>
      <c r="L258" s="394"/>
      <c r="M258" s="394"/>
      <c r="N258" s="394"/>
      <c r="O258" s="394"/>
      <c r="P258" s="394"/>
      <c r="Q258" s="394"/>
      <c r="R258" s="394"/>
      <c r="S258" s="394"/>
      <c r="T258" s="394"/>
      <c r="U258" s="394"/>
      <c r="V258" s="189" t="s">
        <v>47</v>
      </c>
      <c r="W258" s="189"/>
      <c r="X258" s="189"/>
      <c r="Y258" s="189"/>
      <c r="Z258" s="189"/>
      <c r="AA258" s="189"/>
      <c r="AB258" s="189"/>
      <c r="AC258" s="189"/>
      <c r="AD258" s="189"/>
      <c r="AE258" s="189"/>
      <c r="AF258" s="189"/>
      <c r="AG258" s="189"/>
      <c r="AH258" s="394" t="s">
        <v>37</v>
      </c>
      <c r="AI258" s="394"/>
      <c r="AJ258" s="394"/>
      <c r="AK258" s="394"/>
      <c r="AL258" s="394"/>
      <c r="AM258" s="394"/>
      <c r="AN258" s="394"/>
      <c r="AO258" s="394"/>
      <c r="AP258" s="394"/>
      <c r="AQ258" s="394"/>
      <c r="AR258" s="394"/>
      <c r="AS258" s="394"/>
      <c r="AT258" s="394"/>
      <c r="AU258" s="50"/>
      <c r="AV258" s="433" t="s">
        <v>52</v>
      </c>
      <c r="AW258" s="434"/>
      <c r="AX258" s="434"/>
      <c r="AY258" s="434"/>
      <c r="AZ258" s="434"/>
      <c r="BA258" s="434"/>
      <c r="BB258" s="434"/>
      <c r="BC258" s="434"/>
      <c r="BD258" s="434"/>
      <c r="BE258" s="434"/>
      <c r="BF258" s="434"/>
      <c r="BG258" s="434"/>
      <c r="BH258" s="434"/>
      <c r="BI258" s="434"/>
      <c r="BJ258" s="434"/>
      <c r="BK258" s="434"/>
      <c r="BL258" s="434"/>
      <c r="BM258" s="434"/>
      <c r="BN258" s="434"/>
      <c r="BO258" s="434"/>
      <c r="BP258" s="434"/>
      <c r="BQ258" s="434"/>
      <c r="BR258" s="434"/>
      <c r="BS258" s="434"/>
      <c r="BT258" s="189" t="s">
        <v>24</v>
      </c>
      <c r="BU258" s="189"/>
      <c r="BV258" s="189"/>
      <c r="BW258" s="189"/>
      <c r="BX258" s="189"/>
      <c r="BY258" s="189"/>
      <c r="BZ258" s="189"/>
      <c r="CA258" s="189"/>
      <c r="CB258" s="189"/>
      <c r="CC258" s="189"/>
      <c r="CD258" s="189"/>
      <c r="CE258" s="189"/>
      <c r="CF258" s="189"/>
      <c r="CG258" s="189"/>
      <c r="CH258" s="189"/>
      <c r="CI258" s="189"/>
      <c r="CJ258" s="189"/>
      <c r="CK258" s="189"/>
      <c r="CL258" s="189"/>
      <c r="CM258" s="189"/>
      <c r="CN258" s="189"/>
      <c r="CO258" s="7"/>
      <c r="CP258" s="123"/>
    </row>
    <row r="259" spans="4:94" ht="14.25" customHeight="1" x14ac:dyDescent="0.35">
      <c r="D259" s="394"/>
      <c r="E259" s="394"/>
      <c r="F259" s="394"/>
      <c r="G259" s="394"/>
      <c r="H259" s="394"/>
      <c r="I259" s="394"/>
      <c r="J259" s="394"/>
      <c r="K259" s="394"/>
      <c r="L259" s="394"/>
      <c r="M259" s="394"/>
      <c r="N259" s="394"/>
      <c r="O259" s="394"/>
      <c r="P259" s="394"/>
      <c r="Q259" s="394"/>
      <c r="R259" s="394"/>
      <c r="S259" s="394"/>
      <c r="T259" s="394"/>
      <c r="U259" s="394"/>
      <c r="V259" s="189"/>
      <c r="W259" s="189"/>
      <c r="X259" s="189"/>
      <c r="Y259" s="189"/>
      <c r="Z259" s="189"/>
      <c r="AA259" s="189"/>
      <c r="AB259" s="189"/>
      <c r="AC259" s="189"/>
      <c r="AD259" s="189"/>
      <c r="AE259" s="189"/>
      <c r="AF259" s="189"/>
      <c r="AG259" s="189"/>
      <c r="AH259" s="394"/>
      <c r="AI259" s="394"/>
      <c r="AJ259" s="394"/>
      <c r="AK259" s="394"/>
      <c r="AL259" s="394"/>
      <c r="AM259" s="394"/>
      <c r="AN259" s="394"/>
      <c r="AO259" s="394"/>
      <c r="AP259" s="394"/>
      <c r="AQ259" s="394"/>
      <c r="AR259" s="394"/>
      <c r="AS259" s="394"/>
      <c r="AT259" s="394"/>
      <c r="AU259" s="50"/>
      <c r="AV259" s="189" t="s">
        <v>53</v>
      </c>
      <c r="AW259" s="189"/>
      <c r="AX259" s="189"/>
      <c r="AY259" s="189"/>
      <c r="AZ259" s="189"/>
      <c r="BA259" s="189"/>
      <c r="BB259" s="189"/>
      <c r="BC259" s="189"/>
      <c r="BD259" s="189"/>
      <c r="BE259" s="189"/>
      <c r="BF259" s="422" t="s">
        <v>117</v>
      </c>
      <c r="BG259" s="423"/>
      <c r="BH259" s="423"/>
      <c r="BI259" s="423"/>
      <c r="BJ259" s="423"/>
      <c r="BK259" s="423"/>
      <c r="BL259" s="423"/>
      <c r="BM259" s="423"/>
      <c r="BN259" s="423"/>
      <c r="BO259" s="423"/>
      <c r="BP259" s="423"/>
      <c r="BQ259" s="423"/>
      <c r="BR259" s="423"/>
      <c r="BS259" s="423"/>
      <c r="BT259" s="189"/>
      <c r="BU259" s="189"/>
      <c r="BV259" s="189"/>
      <c r="BW259" s="189"/>
      <c r="BX259" s="189"/>
      <c r="BY259" s="189"/>
      <c r="BZ259" s="189"/>
      <c r="CA259" s="189"/>
      <c r="CB259" s="189"/>
      <c r="CC259" s="189"/>
      <c r="CD259" s="189"/>
      <c r="CE259" s="189"/>
      <c r="CF259" s="189"/>
      <c r="CG259" s="189"/>
      <c r="CH259" s="189"/>
      <c r="CI259" s="189"/>
      <c r="CJ259" s="189"/>
      <c r="CK259" s="189"/>
      <c r="CL259" s="189"/>
      <c r="CM259" s="189"/>
      <c r="CN259" s="189"/>
      <c r="CO259" s="7"/>
      <c r="CP259" s="123"/>
    </row>
    <row r="260" spans="4:94" ht="14.25" customHeight="1" x14ac:dyDescent="0.35">
      <c r="D260" s="396" t="s">
        <v>784</v>
      </c>
      <c r="E260" s="396"/>
      <c r="F260" s="396"/>
      <c r="G260" s="396"/>
      <c r="H260" s="396"/>
      <c r="I260" s="396"/>
      <c r="J260" s="396"/>
      <c r="K260" s="396"/>
      <c r="L260" s="396"/>
      <c r="M260" s="396"/>
      <c r="N260" s="396"/>
      <c r="O260" s="396"/>
      <c r="P260" s="396"/>
      <c r="Q260" s="396"/>
      <c r="R260" s="396"/>
      <c r="S260" s="396"/>
      <c r="T260" s="396"/>
      <c r="U260" s="396"/>
      <c r="V260" s="396" t="s">
        <v>767</v>
      </c>
      <c r="W260" s="396"/>
      <c r="X260" s="396"/>
      <c r="Y260" s="396"/>
      <c r="Z260" s="396"/>
      <c r="AA260" s="396"/>
      <c r="AB260" s="396"/>
      <c r="AC260" s="396"/>
      <c r="AD260" s="396"/>
      <c r="AE260" s="396"/>
      <c r="AF260" s="396"/>
      <c r="AG260" s="396"/>
      <c r="AH260" s="396">
        <v>920</v>
      </c>
      <c r="AI260" s="396"/>
      <c r="AJ260" s="396"/>
      <c r="AK260" s="396"/>
      <c r="AL260" s="396"/>
      <c r="AM260" s="396"/>
      <c r="AN260" s="396"/>
      <c r="AO260" s="396"/>
      <c r="AP260" s="396"/>
      <c r="AQ260" s="396"/>
      <c r="AR260" s="396"/>
      <c r="AS260" s="396"/>
      <c r="AT260" s="396"/>
      <c r="AU260" s="56"/>
      <c r="AV260" s="189"/>
      <c r="AW260" s="189"/>
      <c r="AX260" s="189"/>
      <c r="AY260" s="189"/>
      <c r="AZ260" s="189"/>
      <c r="BA260" s="189"/>
      <c r="BB260" s="189"/>
      <c r="BC260" s="189"/>
      <c r="BD260" s="189"/>
      <c r="BE260" s="189"/>
      <c r="BF260" s="334"/>
      <c r="BG260" s="335"/>
      <c r="BH260" s="335"/>
      <c r="BI260" s="335"/>
      <c r="BJ260" s="335"/>
      <c r="BK260" s="335"/>
      <c r="BL260" s="335"/>
      <c r="BM260" s="335"/>
      <c r="BN260" s="335"/>
      <c r="BO260" s="335"/>
      <c r="BP260" s="335"/>
      <c r="BQ260" s="335"/>
      <c r="BR260" s="335"/>
      <c r="BS260" s="335"/>
      <c r="BT260" s="189"/>
      <c r="BU260" s="189"/>
      <c r="BV260" s="189"/>
      <c r="BW260" s="189"/>
      <c r="BX260" s="189"/>
      <c r="BY260" s="189"/>
      <c r="BZ260" s="189"/>
      <c r="CA260" s="189"/>
      <c r="CB260" s="189"/>
      <c r="CC260" s="189"/>
      <c r="CD260" s="189"/>
      <c r="CE260" s="189"/>
      <c r="CF260" s="189"/>
      <c r="CG260" s="189"/>
      <c r="CH260" s="189"/>
      <c r="CI260" s="189"/>
      <c r="CJ260" s="189"/>
      <c r="CK260" s="189"/>
      <c r="CL260" s="189"/>
      <c r="CM260" s="189"/>
      <c r="CN260" s="189"/>
      <c r="CO260" s="7"/>
      <c r="CP260" s="123"/>
    </row>
    <row r="261" spans="4:94" ht="14.25" customHeight="1" x14ac:dyDescent="0.35">
      <c r="D261" s="396"/>
      <c r="E261" s="396"/>
      <c r="F261" s="396"/>
      <c r="G261" s="396"/>
      <c r="H261" s="396"/>
      <c r="I261" s="396"/>
      <c r="J261" s="396"/>
      <c r="K261" s="396"/>
      <c r="L261" s="396"/>
      <c r="M261" s="396"/>
      <c r="N261" s="396"/>
      <c r="O261" s="396"/>
      <c r="P261" s="396"/>
      <c r="Q261" s="396"/>
      <c r="R261" s="396"/>
      <c r="S261" s="396"/>
      <c r="T261" s="396"/>
      <c r="U261" s="396"/>
      <c r="V261" s="396"/>
      <c r="W261" s="396"/>
      <c r="X261" s="396"/>
      <c r="Y261" s="396"/>
      <c r="Z261" s="396"/>
      <c r="AA261" s="396"/>
      <c r="AB261" s="396"/>
      <c r="AC261" s="396"/>
      <c r="AD261" s="396"/>
      <c r="AE261" s="396"/>
      <c r="AF261" s="396"/>
      <c r="AG261" s="396"/>
      <c r="AH261" s="396"/>
      <c r="AI261" s="396"/>
      <c r="AJ261" s="396"/>
      <c r="AK261" s="396"/>
      <c r="AL261" s="396"/>
      <c r="AM261" s="396"/>
      <c r="AN261" s="396"/>
      <c r="AO261" s="396"/>
      <c r="AP261" s="396"/>
      <c r="AQ261" s="396"/>
      <c r="AR261" s="396"/>
      <c r="AS261" s="396"/>
      <c r="AT261" s="396"/>
      <c r="AU261" s="56"/>
      <c r="AV261" s="220" t="s">
        <v>787</v>
      </c>
      <c r="AW261" s="220"/>
      <c r="AX261" s="220"/>
      <c r="AY261" s="220"/>
      <c r="AZ261" s="220"/>
      <c r="BA261" s="220"/>
      <c r="BB261" s="220"/>
      <c r="BC261" s="220"/>
      <c r="BD261" s="220"/>
      <c r="BE261" s="220"/>
      <c r="BF261" s="220">
        <v>5</v>
      </c>
      <c r="BG261" s="220"/>
      <c r="BH261" s="220"/>
      <c r="BI261" s="220"/>
      <c r="BJ261" s="220"/>
      <c r="BK261" s="220"/>
      <c r="BL261" s="220"/>
      <c r="BM261" s="220"/>
      <c r="BN261" s="220"/>
      <c r="BO261" s="220"/>
      <c r="BP261" s="220"/>
      <c r="BQ261" s="220"/>
      <c r="BR261" s="220"/>
      <c r="BS261" s="220"/>
      <c r="BT261" s="220" t="s">
        <v>759</v>
      </c>
      <c r="BU261" s="220"/>
      <c r="BV261" s="220"/>
      <c r="BW261" s="220"/>
      <c r="BX261" s="220"/>
      <c r="BY261" s="220"/>
      <c r="BZ261" s="220"/>
      <c r="CA261" s="220"/>
      <c r="CB261" s="220"/>
      <c r="CC261" s="220"/>
      <c r="CD261" s="220"/>
      <c r="CE261" s="220"/>
      <c r="CF261" s="220"/>
      <c r="CG261" s="220"/>
      <c r="CH261" s="220"/>
      <c r="CI261" s="220"/>
      <c r="CJ261" s="220"/>
      <c r="CK261" s="220"/>
      <c r="CL261" s="220"/>
      <c r="CM261" s="220"/>
      <c r="CN261" s="220"/>
      <c r="CO261" s="8"/>
      <c r="CP261" s="124"/>
    </row>
    <row r="262" spans="4:94" ht="14.25" customHeight="1" x14ac:dyDescent="0.35">
      <c r="D262" s="396" t="s">
        <v>785</v>
      </c>
      <c r="E262" s="396"/>
      <c r="F262" s="396"/>
      <c r="G262" s="396"/>
      <c r="H262" s="396"/>
      <c r="I262" s="396"/>
      <c r="J262" s="396"/>
      <c r="K262" s="396"/>
      <c r="L262" s="396"/>
      <c r="M262" s="396"/>
      <c r="N262" s="396"/>
      <c r="O262" s="396"/>
      <c r="P262" s="396"/>
      <c r="Q262" s="396"/>
      <c r="R262" s="396"/>
      <c r="S262" s="396"/>
      <c r="T262" s="396"/>
      <c r="U262" s="396"/>
      <c r="V262" s="396" t="s">
        <v>759</v>
      </c>
      <c r="W262" s="396"/>
      <c r="X262" s="396"/>
      <c r="Y262" s="396"/>
      <c r="Z262" s="396"/>
      <c r="AA262" s="396"/>
      <c r="AB262" s="396"/>
      <c r="AC262" s="396"/>
      <c r="AD262" s="396"/>
      <c r="AE262" s="396"/>
      <c r="AF262" s="396"/>
      <c r="AG262" s="396"/>
      <c r="AH262" s="396">
        <v>4200</v>
      </c>
      <c r="AI262" s="396"/>
      <c r="AJ262" s="396"/>
      <c r="AK262" s="396"/>
      <c r="AL262" s="396"/>
      <c r="AM262" s="396"/>
      <c r="AN262" s="396"/>
      <c r="AO262" s="396"/>
      <c r="AP262" s="396"/>
      <c r="AQ262" s="396"/>
      <c r="AR262" s="396"/>
      <c r="AS262" s="396"/>
      <c r="AT262" s="396"/>
      <c r="AU262" s="56"/>
      <c r="AV262" s="220" t="s">
        <v>393</v>
      </c>
      <c r="AW262" s="220"/>
      <c r="AX262" s="220"/>
      <c r="AY262" s="220"/>
      <c r="AZ262" s="220"/>
      <c r="BA262" s="220"/>
      <c r="BB262" s="220"/>
      <c r="BC262" s="220"/>
      <c r="BD262" s="220"/>
      <c r="BE262" s="220"/>
      <c r="BF262" s="220">
        <v>5</v>
      </c>
      <c r="BG262" s="220"/>
      <c r="BH262" s="220"/>
      <c r="BI262" s="220"/>
      <c r="BJ262" s="220"/>
      <c r="BK262" s="220"/>
      <c r="BL262" s="220"/>
      <c r="BM262" s="220"/>
      <c r="BN262" s="220"/>
      <c r="BO262" s="220"/>
      <c r="BP262" s="220"/>
      <c r="BQ262" s="220"/>
      <c r="BR262" s="220"/>
      <c r="BS262" s="220"/>
      <c r="BT262" s="220" t="s">
        <v>758</v>
      </c>
      <c r="BU262" s="220"/>
      <c r="BV262" s="220"/>
      <c r="BW262" s="220"/>
      <c r="BX262" s="220"/>
      <c r="BY262" s="220"/>
      <c r="BZ262" s="220"/>
      <c r="CA262" s="220"/>
      <c r="CB262" s="220"/>
      <c r="CC262" s="220"/>
      <c r="CD262" s="220"/>
      <c r="CE262" s="220"/>
      <c r="CF262" s="220"/>
      <c r="CG262" s="220"/>
      <c r="CH262" s="220"/>
      <c r="CI262" s="220"/>
      <c r="CJ262" s="220"/>
      <c r="CK262" s="220"/>
      <c r="CL262" s="220"/>
      <c r="CM262" s="220"/>
      <c r="CN262" s="220"/>
      <c r="CO262" s="8"/>
      <c r="CP262" s="124"/>
    </row>
    <row r="263" spans="4:94" ht="14.25" customHeight="1" x14ac:dyDescent="0.35">
      <c r="D263" s="396"/>
      <c r="E263" s="396"/>
      <c r="F263" s="396"/>
      <c r="G263" s="396"/>
      <c r="H263" s="396"/>
      <c r="I263" s="396"/>
      <c r="J263" s="396"/>
      <c r="K263" s="396"/>
      <c r="L263" s="396"/>
      <c r="M263" s="396"/>
      <c r="N263" s="396"/>
      <c r="O263" s="396"/>
      <c r="P263" s="396"/>
      <c r="Q263" s="396"/>
      <c r="R263" s="396"/>
      <c r="S263" s="396"/>
      <c r="T263" s="396"/>
      <c r="U263" s="396"/>
      <c r="V263" s="396"/>
      <c r="W263" s="396"/>
      <c r="X263" s="396"/>
      <c r="Y263" s="396"/>
      <c r="Z263" s="396"/>
      <c r="AA263" s="396"/>
      <c r="AB263" s="396"/>
      <c r="AC263" s="396"/>
      <c r="AD263" s="396"/>
      <c r="AE263" s="396"/>
      <c r="AF263" s="396"/>
      <c r="AG263" s="396"/>
      <c r="AH263" s="396"/>
      <c r="AI263" s="396"/>
      <c r="AJ263" s="396"/>
      <c r="AK263" s="396"/>
      <c r="AL263" s="396"/>
      <c r="AM263" s="396"/>
      <c r="AN263" s="396"/>
      <c r="AO263" s="396"/>
      <c r="AP263" s="396"/>
      <c r="AQ263" s="396"/>
      <c r="AR263" s="396"/>
      <c r="AS263" s="396"/>
      <c r="AT263" s="396"/>
      <c r="AU263" s="56"/>
      <c r="AV263" s="220" t="s">
        <v>788</v>
      </c>
      <c r="AW263" s="220"/>
      <c r="AX263" s="220"/>
      <c r="AY263" s="220"/>
      <c r="AZ263" s="220"/>
      <c r="BA263" s="220"/>
      <c r="BB263" s="220"/>
      <c r="BC263" s="220"/>
      <c r="BD263" s="220"/>
      <c r="BE263" s="220"/>
      <c r="BF263" s="220">
        <v>5</v>
      </c>
      <c r="BG263" s="220"/>
      <c r="BH263" s="220"/>
      <c r="BI263" s="220"/>
      <c r="BJ263" s="220"/>
      <c r="BK263" s="220"/>
      <c r="BL263" s="220"/>
      <c r="BM263" s="220"/>
      <c r="BN263" s="220"/>
      <c r="BO263" s="220"/>
      <c r="BP263" s="220"/>
      <c r="BQ263" s="220"/>
      <c r="BR263" s="220"/>
      <c r="BS263" s="220"/>
      <c r="BT263" s="220" t="s">
        <v>765</v>
      </c>
      <c r="BU263" s="220"/>
      <c r="BV263" s="220"/>
      <c r="BW263" s="220"/>
      <c r="BX263" s="220"/>
      <c r="BY263" s="220"/>
      <c r="BZ263" s="220"/>
      <c r="CA263" s="220"/>
      <c r="CB263" s="220"/>
      <c r="CC263" s="220"/>
      <c r="CD263" s="220"/>
      <c r="CE263" s="220"/>
      <c r="CF263" s="220"/>
      <c r="CG263" s="220"/>
      <c r="CH263" s="220"/>
      <c r="CI263" s="220"/>
      <c r="CJ263" s="220"/>
      <c r="CK263" s="220"/>
      <c r="CL263" s="220"/>
      <c r="CM263" s="220"/>
      <c r="CN263" s="220"/>
      <c r="CO263" s="8"/>
      <c r="CP263" s="124"/>
    </row>
    <row r="264" spans="4:94" ht="14.25" customHeight="1" x14ac:dyDescent="0.35">
      <c r="D264" s="11" t="s">
        <v>48</v>
      </c>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220"/>
      <c r="AW264" s="220"/>
      <c r="AX264" s="220"/>
      <c r="AY264" s="220"/>
      <c r="AZ264" s="220"/>
      <c r="BA264" s="220"/>
      <c r="BB264" s="220"/>
      <c r="BC264" s="220"/>
      <c r="BD264" s="220"/>
      <c r="BE264" s="220"/>
      <c r="BF264" s="220"/>
      <c r="BG264" s="220"/>
      <c r="BH264" s="220"/>
      <c r="BI264" s="220"/>
      <c r="BJ264" s="220"/>
      <c r="BK264" s="220"/>
      <c r="BL264" s="220"/>
      <c r="BM264" s="220"/>
      <c r="BN264" s="220"/>
      <c r="BO264" s="220"/>
      <c r="BP264" s="220"/>
      <c r="BQ264" s="220"/>
      <c r="BR264" s="220"/>
      <c r="BS264" s="220"/>
      <c r="BT264" s="220"/>
      <c r="BU264" s="220"/>
      <c r="BV264" s="220"/>
      <c r="BW264" s="220"/>
      <c r="BX264" s="220"/>
      <c r="BY264" s="220"/>
      <c r="BZ264" s="220"/>
      <c r="CA264" s="220"/>
      <c r="CB264" s="220"/>
      <c r="CC264" s="220"/>
      <c r="CD264" s="220"/>
      <c r="CE264" s="220"/>
      <c r="CF264" s="220"/>
      <c r="CG264" s="220"/>
      <c r="CH264" s="220"/>
      <c r="CI264" s="220"/>
      <c r="CJ264" s="220"/>
      <c r="CK264" s="220"/>
      <c r="CL264" s="220"/>
      <c r="CM264" s="220"/>
      <c r="CN264" s="220"/>
      <c r="CO264" s="8"/>
      <c r="CP264" s="124"/>
    </row>
    <row r="265" spans="4:94" ht="14.25" customHeight="1" x14ac:dyDescent="0.35">
      <c r="AV265" s="220"/>
      <c r="AW265" s="220"/>
      <c r="AX265" s="220"/>
      <c r="AY265" s="220"/>
      <c r="AZ265" s="220"/>
      <c r="BA265" s="220"/>
      <c r="BB265" s="220"/>
      <c r="BC265" s="220"/>
      <c r="BD265" s="220"/>
      <c r="BE265" s="220"/>
      <c r="BF265" s="220"/>
      <c r="BG265" s="220"/>
      <c r="BH265" s="220"/>
      <c r="BI265" s="220"/>
      <c r="BJ265" s="220"/>
      <c r="BK265" s="220"/>
      <c r="BL265" s="220"/>
      <c r="BM265" s="220"/>
      <c r="BN265" s="220"/>
      <c r="BO265" s="220"/>
      <c r="BP265" s="220"/>
      <c r="BQ265" s="220"/>
      <c r="BR265" s="220"/>
      <c r="BS265" s="220"/>
      <c r="BT265" s="220"/>
      <c r="BU265" s="220"/>
      <c r="BV265" s="220"/>
      <c r="BW265" s="220"/>
      <c r="BX265" s="220"/>
      <c r="BY265" s="220"/>
      <c r="BZ265" s="220"/>
      <c r="CA265" s="220"/>
      <c r="CB265" s="220"/>
      <c r="CC265" s="220"/>
      <c r="CD265" s="220"/>
      <c r="CE265" s="220"/>
      <c r="CF265" s="220"/>
      <c r="CG265" s="220"/>
      <c r="CH265" s="220"/>
      <c r="CI265" s="220"/>
      <c r="CJ265" s="220"/>
      <c r="CK265" s="220"/>
      <c r="CL265" s="220"/>
      <c r="CM265" s="220"/>
      <c r="CN265" s="220"/>
      <c r="CO265" s="8"/>
      <c r="CP265" s="124"/>
    </row>
    <row r="266" spans="4:94" ht="14.25" customHeight="1" x14ac:dyDescent="0.35">
      <c r="D266" s="180" t="s">
        <v>93</v>
      </c>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80"/>
      <c r="AT266" s="180"/>
      <c r="AV266" s="220"/>
      <c r="AW266" s="220"/>
      <c r="AX266" s="220"/>
      <c r="AY266" s="220"/>
      <c r="AZ266" s="220"/>
      <c r="BA266" s="220"/>
      <c r="BB266" s="220"/>
      <c r="BC266" s="220"/>
      <c r="BD266" s="220"/>
      <c r="BE266" s="220"/>
      <c r="BF266" s="220"/>
      <c r="BG266" s="220"/>
      <c r="BH266" s="220"/>
      <c r="BI266" s="220"/>
      <c r="BJ266" s="220"/>
      <c r="BK266" s="220"/>
      <c r="BL266" s="220"/>
      <c r="BM266" s="220"/>
      <c r="BN266" s="220"/>
      <c r="BO266" s="220"/>
      <c r="BP266" s="220"/>
      <c r="BQ266" s="220"/>
      <c r="BR266" s="220"/>
      <c r="BS266" s="220"/>
      <c r="BT266" s="220"/>
      <c r="BU266" s="220"/>
      <c r="BV266" s="220"/>
      <c r="BW266" s="220"/>
      <c r="BX266" s="220"/>
      <c r="BY266" s="220"/>
      <c r="BZ266" s="220"/>
      <c r="CA266" s="220"/>
      <c r="CB266" s="220"/>
      <c r="CC266" s="220"/>
      <c r="CD266" s="220"/>
      <c r="CE266" s="220"/>
      <c r="CF266" s="220"/>
      <c r="CG266" s="220"/>
      <c r="CH266" s="220"/>
      <c r="CI266" s="220"/>
      <c r="CJ266" s="220"/>
      <c r="CK266" s="220"/>
      <c r="CL266" s="220"/>
      <c r="CM266" s="220"/>
      <c r="CN266" s="220"/>
      <c r="CO266" s="8"/>
      <c r="CP266" s="124"/>
    </row>
    <row r="267" spans="4:94" ht="14.25" customHeight="1" x14ac:dyDescent="0.35">
      <c r="D267" s="226"/>
      <c r="E267" s="226"/>
      <c r="F267" s="226"/>
      <c r="G267" s="226"/>
      <c r="H267" s="226"/>
      <c r="I267" s="226"/>
      <c r="J267" s="226"/>
      <c r="K267" s="226"/>
      <c r="L267" s="226"/>
      <c r="M267" s="226"/>
      <c r="N267" s="226"/>
      <c r="O267" s="226"/>
      <c r="P267" s="226"/>
      <c r="Q267" s="226"/>
      <c r="R267" s="226"/>
      <c r="S267" s="226"/>
      <c r="T267" s="226"/>
      <c r="U267" s="226"/>
      <c r="V267" s="226"/>
      <c r="W267" s="226"/>
      <c r="X267" s="226"/>
      <c r="Y267" s="226"/>
      <c r="Z267" s="226"/>
      <c r="AA267" s="226"/>
      <c r="AB267" s="226"/>
      <c r="AC267" s="226"/>
      <c r="AD267" s="226"/>
      <c r="AE267" s="226"/>
      <c r="AF267" s="226"/>
      <c r="AG267" s="226"/>
      <c r="AH267" s="226"/>
      <c r="AI267" s="226"/>
      <c r="AJ267" s="226"/>
      <c r="AK267" s="226"/>
      <c r="AL267" s="226"/>
      <c r="AM267" s="226"/>
      <c r="AN267" s="226"/>
      <c r="AO267" s="226"/>
      <c r="AP267" s="226"/>
      <c r="AQ267" s="226"/>
      <c r="AR267" s="226"/>
      <c r="AS267" s="226"/>
      <c r="AT267" s="226"/>
      <c r="AV267" s="220"/>
      <c r="AW267" s="220"/>
      <c r="AX267" s="220"/>
      <c r="AY267" s="220"/>
      <c r="AZ267" s="220"/>
      <c r="BA267" s="220"/>
      <c r="BB267" s="220"/>
      <c r="BC267" s="220"/>
      <c r="BD267" s="220"/>
      <c r="BE267" s="220"/>
      <c r="BF267" s="220"/>
      <c r="BG267" s="220"/>
      <c r="BH267" s="220"/>
      <c r="BI267" s="220"/>
      <c r="BJ267" s="220"/>
      <c r="BK267" s="220"/>
      <c r="BL267" s="220"/>
      <c r="BM267" s="220"/>
      <c r="BN267" s="220"/>
      <c r="BO267" s="220"/>
      <c r="BP267" s="220"/>
      <c r="BQ267" s="220"/>
      <c r="BR267" s="220"/>
      <c r="BS267" s="220"/>
      <c r="BT267" s="220"/>
      <c r="BU267" s="220"/>
      <c r="BV267" s="220"/>
      <c r="BW267" s="220"/>
      <c r="BX267" s="220"/>
      <c r="BY267" s="220"/>
      <c r="BZ267" s="220"/>
      <c r="CA267" s="220"/>
      <c r="CB267" s="220"/>
      <c r="CC267" s="220"/>
      <c r="CD267" s="220"/>
      <c r="CE267" s="220"/>
      <c r="CF267" s="220"/>
      <c r="CG267" s="220"/>
      <c r="CH267" s="220"/>
      <c r="CI267" s="220"/>
      <c r="CJ267" s="220"/>
      <c r="CK267" s="220"/>
      <c r="CL267" s="220"/>
      <c r="CM267" s="220"/>
      <c r="CN267" s="220"/>
      <c r="CO267" s="8"/>
      <c r="CP267" s="124"/>
    </row>
    <row r="268" spans="4:94" ht="14.25" customHeight="1" x14ac:dyDescent="0.35">
      <c r="D268" s="427" t="s">
        <v>49</v>
      </c>
      <c r="E268" s="438"/>
      <c r="F268" s="438"/>
      <c r="G268" s="438"/>
      <c r="H268" s="438"/>
      <c r="I268" s="438"/>
      <c r="J268" s="438"/>
      <c r="K268" s="438"/>
      <c r="L268" s="438"/>
      <c r="M268" s="438"/>
      <c r="N268" s="438"/>
      <c r="O268" s="438"/>
      <c r="P268" s="438"/>
      <c r="Q268" s="438"/>
      <c r="R268" s="438"/>
      <c r="S268" s="438"/>
      <c r="T268" s="438"/>
      <c r="U268" s="438"/>
      <c r="V268" s="438"/>
      <c r="W268" s="438"/>
      <c r="X268" s="438"/>
      <c r="Y268" s="438"/>
      <c r="Z268" s="438"/>
      <c r="AA268" s="438"/>
      <c r="AB268" s="438"/>
      <c r="AC268" s="438"/>
      <c r="AD268" s="438"/>
      <c r="AE268" s="438"/>
      <c r="AF268" s="438"/>
      <c r="AG268" s="438"/>
      <c r="AH268" s="438"/>
      <c r="AI268" s="438"/>
      <c r="AJ268" s="394" t="s">
        <v>51</v>
      </c>
      <c r="AK268" s="394"/>
      <c r="AL268" s="394"/>
      <c r="AM268" s="394"/>
      <c r="AN268" s="394"/>
      <c r="AO268" s="394"/>
      <c r="AP268" s="394"/>
      <c r="AQ268" s="394"/>
      <c r="AR268" s="394"/>
      <c r="AS268" s="394"/>
      <c r="AT268" s="394"/>
      <c r="AV268" s="220"/>
      <c r="AW268" s="220"/>
      <c r="AX268" s="220"/>
      <c r="AY268" s="220"/>
      <c r="AZ268" s="220"/>
      <c r="BA268" s="220"/>
      <c r="BB268" s="220"/>
      <c r="BC268" s="220"/>
      <c r="BD268" s="220"/>
      <c r="BE268" s="220"/>
      <c r="BF268" s="220"/>
      <c r="BG268" s="220"/>
      <c r="BH268" s="220"/>
      <c r="BI268" s="220"/>
      <c r="BJ268" s="220"/>
      <c r="BK268" s="220"/>
      <c r="BL268" s="220"/>
      <c r="BM268" s="220"/>
      <c r="BN268" s="220"/>
      <c r="BO268" s="220"/>
      <c r="BP268" s="220"/>
      <c r="BQ268" s="220"/>
      <c r="BR268" s="220"/>
      <c r="BS268" s="220"/>
      <c r="BT268" s="220"/>
      <c r="BU268" s="220"/>
      <c r="BV268" s="220"/>
      <c r="BW268" s="220"/>
      <c r="BX268" s="220"/>
      <c r="BY268" s="220"/>
      <c r="BZ268" s="220"/>
      <c r="CA268" s="220"/>
      <c r="CB268" s="220"/>
      <c r="CC268" s="220"/>
      <c r="CD268" s="220"/>
      <c r="CE268" s="220"/>
      <c r="CF268" s="220"/>
      <c r="CG268" s="220"/>
      <c r="CH268" s="220"/>
      <c r="CI268" s="220"/>
      <c r="CJ268" s="220"/>
      <c r="CK268" s="220"/>
      <c r="CL268" s="220"/>
      <c r="CM268" s="220"/>
      <c r="CN268" s="220"/>
      <c r="CO268" s="8"/>
      <c r="CP268" s="124"/>
    </row>
    <row r="269" spans="4:94" ht="14.25" customHeight="1" x14ac:dyDescent="0.35">
      <c r="D269" s="440" t="s">
        <v>47</v>
      </c>
      <c r="E269" s="440"/>
      <c r="F269" s="440"/>
      <c r="G269" s="440"/>
      <c r="H269" s="440"/>
      <c r="I269" s="440"/>
      <c r="J269" s="440"/>
      <c r="K269" s="440"/>
      <c r="L269" s="440"/>
      <c r="M269" s="440"/>
      <c r="N269" s="440"/>
      <c r="O269" s="440"/>
      <c r="P269" s="440"/>
      <c r="Q269" s="440"/>
      <c r="R269" s="394" t="s">
        <v>50</v>
      </c>
      <c r="S269" s="394"/>
      <c r="T269" s="394"/>
      <c r="U269" s="394"/>
      <c r="V269" s="394"/>
      <c r="W269" s="394"/>
      <c r="X269" s="394"/>
      <c r="Y269" s="394"/>
      <c r="Z269" s="394"/>
      <c r="AA269" s="394"/>
      <c r="AB269" s="394"/>
      <c r="AC269" s="394"/>
      <c r="AD269" s="394"/>
      <c r="AE269" s="394"/>
      <c r="AF269" s="394"/>
      <c r="AG269" s="394"/>
      <c r="AH269" s="394"/>
      <c r="AI269" s="427"/>
      <c r="AJ269" s="394"/>
      <c r="AK269" s="394"/>
      <c r="AL269" s="394"/>
      <c r="AM269" s="394"/>
      <c r="AN269" s="394"/>
      <c r="AO269" s="394"/>
      <c r="AP269" s="394"/>
      <c r="AQ269" s="394"/>
      <c r="AR269" s="394"/>
      <c r="AS269" s="394"/>
      <c r="AT269" s="394"/>
      <c r="AV269" s="220"/>
      <c r="AW269" s="220"/>
      <c r="AX269" s="220"/>
      <c r="AY269" s="220"/>
      <c r="AZ269" s="220"/>
      <c r="BA269" s="220"/>
      <c r="BB269" s="220"/>
      <c r="BC269" s="220"/>
      <c r="BD269" s="220"/>
      <c r="BE269" s="220"/>
      <c r="BF269" s="220"/>
      <c r="BG269" s="220"/>
      <c r="BH269" s="220"/>
      <c r="BI269" s="220"/>
      <c r="BJ269" s="220"/>
      <c r="BK269" s="220"/>
      <c r="BL269" s="220"/>
      <c r="BM269" s="220"/>
      <c r="BN269" s="220"/>
      <c r="BO269" s="220"/>
      <c r="BP269" s="220"/>
      <c r="BQ269" s="220"/>
      <c r="BR269" s="220"/>
      <c r="BS269" s="220"/>
      <c r="BT269" s="220"/>
      <c r="BU269" s="220"/>
      <c r="BV269" s="220"/>
      <c r="BW269" s="220"/>
      <c r="BX269" s="220"/>
      <c r="BY269" s="220"/>
      <c r="BZ269" s="220"/>
      <c r="CA269" s="220"/>
      <c r="CB269" s="220"/>
      <c r="CC269" s="220"/>
      <c r="CD269" s="220"/>
      <c r="CE269" s="220"/>
      <c r="CF269" s="220"/>
      <c r="CG269" s="220"/>
      <c r="CH269" s="220"/>
      <c r="CI269" s="220"/>
      <c r="CJ269" s="220"/>
      <c r="CK269" s="220"/>
      <c r="CL269" s="220"/>
      <c r="CM269" s="220"/>
      <c r="CN269" s="220"/>
      <c r="CO269" s="8"/>
      <c r="CP269" s="124"/>
    </row>
    <row r="270" spans="4:94" ht="14.25" customHeight="1" x14ac:dyDescent="0.35">
      <c r="D270" s="440"/>
      <c r="E270" s="440"/>
      <c r="F270" s="440"/>
      <c r="G270" s="440"/>
      <c r="H270" s="440"/>
      <c r="I270" s="440"/>
      <c r="J270" s="440"/>
      <c r="K270" s="440"/>
      <c r="L270" s="440"/>
      <c r="M270" s="440"/>
      <c r="N270" s="440"/>
      <c r="O270" s="440"/>
      <c r="P270" s="440"/>
      <c r="Q270" s="440"/>
      <c r="R270" s="394"/>
      <c r="S270" s="394"/>
      <c r="T270" s="394"/>
      <c r="U270" s="394"/>
      <c r="V270" s="394"/>
      <c r="W270" s="394"/>
      <c r="X270" s="394"/>
      <c r="Y270" s="394"/>
      <c r="Z270" s="394"/>
      <c r="AA270" s="394"/>
      <c r="AB270" s="394"/>
      <c r="AC270" s="394"/>
      <c r="AD270" s="394"/>
      <c r="AE270" s="394"/>
      <c r="AF270" s="394"/>
      <c r="AG270" s="394"/>
      <c r="AH270" s="394"/>
      <c r="AI270" s="427"/>
      <c r="AJ270" s="394"/>
      <c r="AK270" s="394"/>
      <c r="AL270" s="394"/>
      <c r="AM270" s="394"/>
      <c r="AN270" s="394"/>
      <c r="AO270" s="394"/>
      <c r="AP270" s="394"/>
      <c r="AQ270" s="394"/>
      <c r="AR270" s="394"/>
      <c r="AS270" s="394"/>
      <c r="AT270" s="394"/>
      <c r="AV270" s="220"/>
      <c r="AW270" s="220"/>
      <c r="AX270" s="220"/>
      <c r="AY270" s="220"/>
      <c r="AZ270" s="220"/>
      <c r="BA270" s="220"/>
      <c r="BB270" s="220"/>
      <c r="BC270" s="220"/>
      <c r="BD270" s="220"/>
      <c r="BE270" s="220"/>
      <c r="BF270" s="220"/>
      <c r="BG270" s="220"/>
      <c r="BH270" s="220"/>
      <c r="BI270" s="220"/>
      <c r="BJ270" s="220"/>
      <c r="BK270" s="220"/>
      <c r="BL270" s="220"/>
      <c r="BM270" s="220"/>
      <c r="BN270" s="220"/>
      <c r="BO270" s="220"/>
      <c r="BP270" s="220"/>
      <c r="BQ270" s="220"/>
      <c r="BR270" s="220"/>
      <c r="BS270" s="220"/>
      <c r="BT270" s="220"/>
      <c r="BU270" s="220"/>
      <c r="BV270" s="220"/>
      <c r="BW270" s="220"/>
      <c r="BX270" s="220"/>
      <c r="BY270" s="220"/>
      <c r="BZ270" s="220"/>
      <c r="CA270" s="220"/>
      <c r="CB270" s="220"/>
      <c r="CC270" s="220"/>
      <c r="CD270" s="220"/>
      <c r="CE270" s="220"/>
      <c r="CF270" s="220"/>
      <c r="CG270" s="220"/>
      <c r="CH270" s="220"/>
      <c r="CI270" s="220"/>
      <c r="CJ270" s="220"/>
      <c r="CK270" s="220"/>
      <c r="CL270" s="220"/>
      <c r="CM270" s="220"/>
      <c r="CN270" s="220"/>
      <c r="CO270" s="8"/>
      <c r="CP270" s="124"/>
    </row>
    <row r="271" spans="4:94" ht="14.25" customHeight="1" x14ac:dyDescent="0.35">
      <c r="D271" s="396" t="s">
        <v>759</v>
      </c>
      <c r="E271" s="396"/>
      <c r="F271" s="396"/>
      <c r="G271" s="396"/>
      <c r="H271" s="396"/>
      <c r="I271" s="396"/>
      <c r="J271" s="396"/>
      <c r="K271" s="396"/>
      <c r="L271" s="396"/>
      <c r="M271" s="396"/>
      <c r="N271" s="396"/>
      <c r="O271" s="396"/>
      <c r="P271" s="396"/>
      <c r="Q271" s="396"/>
      <c r="R271" s="396" t="s">
        <v>786</v>
      </c>
      <c r="S271" s="396"/>
      <c r="T271" s="396"/>
      <c r="U271" s="396"/>
      <c r="V271" s="396"/>
      <c r="W271" s="396"/>
      <c r="X271" s="396"/>
      <c r="Y271" s="396"/>
      <c r="Z271" s="396"/>
      <c r="AA271" s="396"/>
      <c r="AB271" s="396"/>
      <c r="AC271" s="396"/>
      <c r="AD271" s="396"/>
      <c r="AE271" s="396"/>
      <c r="AF271" s="396"/>
      <c r="AG271" s="396"/>
      <c r="AH271" s="396"/>
      <c r="AI271" s="432"/>
      <c r="AJ271" s="396" t="s">
        <v>776</v>
      </c>
      <c r="AK271" s="396"/>
      <c r="AL271" s="396"/>
      <c r="AM271" s="396"/>
      <c r="AN271" s="396"/>
      <c r="AO271" s="396"/>
      <c r="AP271" s="396"/>
      <c r="AQ271" s="396"/>
      <c r="AR271" s="396"/>
      <c r="AS271" s="396"/>
      <c r="AT271" s="396"/>
      <c r="AV271" s="220"/>
      <c r="AW271" s="220"/>
      <c r="AX271" s="220"/>
      <c r="AY271" s="220"/>
      <c r="AZ271" s="220"/>
      <c r="BA271" s="220"/>
      <c r="BB271" s="220"/>
      <c r="BC271" s="220"/>
      <c r="BD271" s="220"/>
      <c r="BE271" s="220"/>
      <c r="BF271" s="220"/>
      <c r="BG271" s="220"/>
      <c r="BH271" s="220"/>
      <c r="BI271" s="220"/>
      <c r="BJ271" s="220"/>
      <c r="BK271" s="220"/>
      <c r="BL271" s="220"/>
      <c r="BM271" s="220"/>
      <c r="BN271" s="220"/>
      <c r="BO271" s="220"/>
      <c r="BP271" s="220"/>
      <c r="BQ271" s="220"/>
      <c r="BR271" s="220"/>
      <c r="BS271" s="220"/>
      <c r="BT271" s="220"/>
      <c r="BU271" s="220"/>
      <c r="BV271" s="220"/>
      <c r="BW271" s="220"/>
      <c r="BX271" s="220"/>
      <c r="BY271" s="220"/>
      <c r="BZ271" s="220"/>
      <c r="CA271" s="220"/>
      <c r="CB271" s="220"/>
      <c r="CC271" s="220"/>
      <c r="CD271" s="220"/>
      <c r="CE271" s="220"/>
      <c r="CF271" s="220"/>
      <c r="CG271" s="220"/>
      <c r="CH271" s="220"/>
      <c r="CI271" s="220"/>
      <c r="CJ271" s="220"/>
      <c r="CK271" s="220"/>
      <c r="CL271" s="220"/>
      <c r="CM271" s="220"/>
      <c r="CN271" s="220"/>
      <c r="CO271" s="8"/>
      <c r="CP271" s="124"/>
    </row>
    <row r="272" spans="4:94" ht="14.25" customHeight="1" x14ac:dyDescent="0.35">
      <c r="D272" s="396"/>
      <c r="E272" s="396"/>
      <c r="F272" s="396"/>
      <c r="G272" s="396"/>
      <c r="H272" s="396"/>
      <c r="I272" s="396"/>
      <c r="J272" s="396"/>
      <c r="K272" s="396"/>
      <c r="L272" s="396"/>
      <c r="M272" s="396"/>
      <c r="N272" s="396"/>
      <c r="O272" s="396"/>
      <c r="P272" s="396"/>
      <c r="Q272" s="396"/>
      <c r="R272" s="396"/>
      <c r="S272" s="396"/>
      <c r="T272" s="396"/>
      <c r="U272" s="396"/>
      <c r="V272" s="396"/>
      <c r="W272" s="396"/>
      <c r="X272" s="396"/>
      <c r="Y272" s="396"/>
      <c r="Z272" s="396"/>
      <c r="AA272" s="396"/>
      <c r="AB272" s="396"/>
      <c r="AC272" s="396"/>
      <c r="AD272" s="396"/>
      <c r="AE272" s="396"/>
      <c r="AF272" s="396"/>
      <c r="AG272" s="396"/>
      <c r="AH272" s="396"/>
      <c r="AI272" s="432"/>
      <c r="AJ272" s="396"/>
      <c r="AK272" s="396"/>
      <c r="AL272" s="396"/>
      <c r="AM272" s="396"/>
      <c r="AN272" s="396"/>
      <c r="AO272" s="396"/>
      <c r="AP272" s="396"/>
      <c r="AQ272" s="396"/>
      <c r="AR272" s="396"/>
      <c r="AS272" s="396"/>
      <c r="AT272" s="396"/>
      <c r="AV272" s="220"/>
      <c r="AW272" s="220"/>
      <c r="AX272" s="220"/>
      <c r="AY272" s="220"/>
      <c r="AZ272" s="220"/>
      <c r="BA272" s="220"/>
      <c r="BB272" s="220"/>
      <c r="BC272" s="220"/>
      <c r="BD272" s="220"/>
      <c r="BE272" s="220"/>
      <c r="BF272" s="220"/>
      <c r="BG272" s="220"/>
      <c r="BH272" s="220"/>
      <c r="BI272" s="220"/>
      <c r="BJ272" s="220"/>
      <c r="BK272" s="220"/>
      <c r="BL272" s="220"/>
      <c r="BM272" s="220"/>
      <c r="BN272" s="220"/>
      <c r="BO272" s="220"/>
      <c r="BP272" s="220"/>
      <c r="BQ272" s="220"/>
      <c r="BR272" s="220"/>
      <c r="BS272" s="220"/>
      <c r="BT272" s="220"/>
      <c r="BU272" s="220"/>
      <c r="BV272" s="220"/>
      <c r="BW272" s="220"/>
      <c r="BX272" s="220"/>
      <c r="BY272" s="220"/>
      <c r="BZ272" s="220"/>
      <c r="CA272" s="220"/>
      <c r="CB272" s="220"/>
      <c r="CC272" s="220"/>
      <c r="CD272" s="220"/>
      <c r="CE272" s="220"/>
      <c r="CF272" s="220"/>
      <c r="CG272" s="220"/>
      <c r="CH272" s="220"/>
      <c r="CI272" s="220"/>
      <c r="CJ272" s="220"/>
      <c r="CK272" s="220"/>
      <c r="CL272" s="220"/>
      <c r="CM272" s="220"/>
      <c r="CN272" s="220"/>
      <c r="CO272" s="8"/>
      <c r="CP272" s="124"/>
    </row>
    <row r="273" spans="4:94" ht="14.25" customHeight="1" x14ac:dyDescent="0.35">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c r="AC273" s="396"/>
      <c r="AD273" s="396"/>
      <c r="AE273" s="396"/>
      <c r="AF273" s="396"/>
      <c r="AG273" s="396"/>
      <c r="AH273" s="396"/>
      <c r="AI273" s="432"/>
      <c r="AJ273" s="441"/>
      <c r="AK273" s="441"/>
      <c r="AL273" s="441"/>
      <c r="AM273" s="441"/>
      <c r="AN273" s="441"/>
      <c r="AO273" s="441"/>
      <c r="AP273" s="441"/>
      <c r="AQ273" s="441"/>
      <c r="AR273" s="441"/>
      <c r="AS273" s="441"/>
      <c r="AT273" s="441"/>
      <c r="AV273" s="315"/>
      <c r="AW273" s="315"/>
      <c r="AX273" s="315"/>
      <c r="AY273" s="315"/>
      <c r="AZ273" s="315"/>
      <c r="BA273" s="315"/>
      <c r="BB273" s="315"/>
      <c r="BC273" s="315"/>
      <c r="BD273" s="315"/>
      <c r="BE273" s="315"/>
      <c r="BF273" s="220"/>
      <c r="BG273" s="220"/>
      <c r="BH273" s="220"/>
      <c r="BI273" s="220"/>
      <c r="BJ273" s="220"/>
      <c r="BK273" s="220"/>
      <c r="BL273" s="220"/>
      <c r="BM273" s="220"/>
      <c r="BN273" s="220"/>
      <c r="BO273" s="220"/>
      <c r="BP273" s="220"/>
      <c r="BQ273" s="220"/>
      <c r="BR273" s="220"/>
      <c r="BS273" s="220"/>
      <c r="BT273" s="220"/>
      <c r="BU273" s="220"/>
      <c r="BV273" s="220"/>
      <c r="BW273" s="220"/>
      <c r="BX273" s="220"/>
      <c r="BY273" s="220"/>
      <c r="BZ273" s="220"/>
      <c r="CA273" s="220"/>
      <c r="CB273" s="220"/>
      <c r="CC273" s="220"/>
      <c r="CD273" s="220"/>
      <c r="CE273" s="220"/>
      <c r="CF273" s="220"/>
      <c r="CG273" s="220"/>
      <c r="CH273" s="220"/>
      <c r="CI273" s="220"/>
      <c r="CJ273" s="220"/>
      <c r="CK273" s="220"/>
      <c r="CL273" s="220"/>
      <c r="CM273" s="220"/>
      <c r="CN273" s="220"/>
      <c r="CO273" s="8"/>
      <c r="CP273" s="124"/>
    </row>
    <row r="274" spans="4:94" ht="14.25" customHeight="1" x14ac:dyDescent="0.35">
      <c r="D274" s="396"/>
      <c r="E274" s="396"/>
      <c r="F274" s="396"/>
      <c r="G274" s="396"/>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6"/>
      <c r="AF274" s="396"/>
      <c r="AG274" s="396"/>
      <c r="AH274" s="396"/>
      <c r="AI274" s="432"/>
      <c r="AJ274" s="441"/>
      <c r="AK274" s="441"/>
      <c r="AL274" s="441"/>
      <c r="AM274" s="441"/>
      <c r="AN274" s="441"/>
      <c r="AO274" s="441"/>
      <c r="AP274" s="441"/>
      <c r="AQ274" s="441"/>
      <c r="AR274" s="441"/>
      <c r="AS274" s="441"/>
      <c r="AT274" s="441"/>
      <c r="AV274" s="315"/>
      <c r="AW274" s="315"/>
      <c r="AX274" s="315"/>
      <c r="AY274" s="315"/>
      <c r="AZ274" s="315"/>
      <c r="BA274" s="315"/>
      <c r="BB274" s="315"/>
      <c r="BC274" s="315"/>
      <c r="BD274" s="315"/>
      <c r="BE274" s="315"/>
      <c r="BF274" s="220"/>
      <c r="BG274" s="220"/>
      <c r="BH274" s="220"/>
      <c r="BI274" s="220"/>
      <c r="BJ274" s="220"/>
      <c r="BK274" s="220"/>
      <c r="BL274" s="220"/>
      <c r="BM274" s="220"/>
      <c r="BN274" s="220"/>
      <c r="BO274" s="220"/>
      <c r="BP274" s="220"/>
      <c r="BQ274" s="220"/>
      <c r="BR274" s="220"/>
      <c r="BS274" s="220"/>
      <c r="BT274" s="220"/>
      <c r="BU274" s="220"/>
      <c r="BV274" s="220"/>
      <c r="BW274" s="220"/>
      <c r="BX274" s="220"/>
      <c r="BY274" s="220"/>
      <c r="BZ274" s="220"/>
      <c r="CA274" s="220"/>
      <c r="CB274" s="220"/>
      <c r="CC274" s="220"/>
      <c r="CD274" s="220"/>
      <c r="CE274" s="220"/>
      <c r="CF274" s="220"/>
      <c r="CG274" s="220"/>
      <c r="CH274" s="220"/>
      <c r="CI274" s="220"/>
      <c r="CJ274" s="220"/>
      <c r="CK274" s="220"/>
      <c r="CL274" s="220"/>
      <c r="CM274" s="220"/>
      <c r="CN274" s="220"/>
      <c r="CO274" s="8"/>
      <c r="CP274" s="124"/>
    </row>
    <row r="275" spans="4:94" ht="14.25" customHeight="1" x14ac:dyDescent="0.35">
      <c r="D275" s="57" t="s">
        <v>48</v>
      </c>
      <c r="E275" s="3"/>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V275" s="57" t="s">
        <v>48</v>
      </c>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57"/>
      <c r="CO275" s="11"/>
      <c r="CP275" s="125"/>
    </row>
    <row r="276" spans="4:94" ht="14.25" customHeight="1" x14ac:dyDescent="0.35"/>
    <row r="277" spans="4:94" ht="14.25" customHeight="1" x14ac:dyDescent="0.35">
      <c r="D277" s="180" t="s">
        <v>95</v>
      </c>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80"/>
      <c r="AR277" s="180"/>
      <c r="AS277" s="180"/>
      <c r="AT277" s="180"/>
      <c r="AU277" s="9"/>
      <c r="AV277" s="180" t="s">
        <v>97</v>
      </c>
      <c r="AW277" s="180"/>
      <c r="AX277" s="180"/>
      <c r="AY277" s="180"/>
      <c r="AZ277" s="180"/>
      <c r="BA277" s="180"/>
      <c r="BB277" s="180"/>
      <c r="BC277" s="180"/>
      <c r="BD277" s="180"/>
      <c r="BE277" s="180"/>
      <c r="BF277" s="180"/>
      <c r="BG277" s="180"/>
      <c r="BH277" s="180"/>
      <c r="BI277" s="180"/>
      <c r="BJ277" s="180"/>
      <c r="BK277" s="180"/>
      <c r="BL277" s="180"/>
      <c r="BM277" s="180"/>
      <c r="BN277" s="180"/>
      <c r="BO277" s="180"/>
      <c r="BP277" s="180"/>
      <c r="BQ277" s="180"/>
      <c r="BR277" s="180"/>
      <c r="BS277" s="180"/>
      <c r="BT277" s="180"/>
      <c r="BU277" s="180"/>
      <c r="BV277" s="180"/>
      <c r="BW277" s="180"/>
      <c r="BX277" s="180"/>
      <c r="BY277" s="180"/>
      <c r="BZ277" s="180"/>
      <c r="CA277" s="180"/>
      <c r="CB277" s="180"/>
      <c r="CC277" s="180"/>
      <c r="CD277" s="180"/>
      <c r="CE277" s="180"/>
      <c r="CF277" s="180"/>
      <c r="CG277" s="180"/>
      <c r="CH277" s="180"/>
      <c r="CI277" s="180"/>
      <c r="CJ277" s="180"/>
      <c r="CK277" s="180"/>
      <c r="CL277" s="180"/>
      <c r="CM277" s="180"/>
      <c r="CN277" s="180"/>
    </row>
    <row r="278" spans="4:94" ht="14.25" customHeight="1" x14ac:dyDescent="0.35">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80"/>
      <c r="AR278" s="180"/>
      <c r="AS278" s="180"/>
      <c r="AT278" s="180"/>
      <c r="AU278" s="9"/>
      <c r="AV278" s="180"/>
      <c r="AW278" s="180"/>
      <c r="AX278" s="180"/>
      <c r="AY278" s="180"/>
      <c r="AZ278" s="180"/>
      <c r="BA278" s="180"/>
      <c r="BB278" s="180"/>
      <c r="BC278" s="180"/>
      <c r="BD278" s="180"/>
      <c r="BE278" s="180"/>
      <c r="BF278" s="180"/>
      <c r="BG278" s="180"/>
      <c r="BH278" s="180"/>
      <c r="BI278" s="180"/>
      <c r="BJ278" s="180"/>
      <c r="BK278" s="180"/>
      <c r="BL278" s="180"/>
      <c r="BM278" s="180"/>
      <c r="BN278" s="180"/>
      <c r="BO278" s="180"/>
      <c r="BP278" s="180"/>
      <c r="BQ278" s="180"/>
      <c r="BR278" s="180"/>
      <c r="BS278" s="180"/>
      <c r="BT278" s="180"/>
      <c r="BU278" s="180"/>
      <c r="BV278" s="180"/>
      <c r="BW278" s="180"/>
      <c r="BX278" s="180"/>
      <c r="BY278" s="180"/>
      <c r="BZ278" s="180"/>
      <c r="CA278" s="180"/>
      <c r="CB278" s="180"/>
      <c r="CC278" s="180"/>
      <c r="CD278" s="180"/>
      <c r="CE278" s="180"/>
      <c r="CF278" s="180"/>
      <c r="CG278" s="180"/>
      <c r="CH278" s="180"/>
      <c r="CI278" s="180"/>
      <c r="CJ278" s="180"/>
      <c r="CK278" s="180"/>
      <c r="CL278" s="180"/>
      <c r="CM278" s="180"/>
      <c r="CN278" s="180"/>
    </row>
    <row r="279" spans="4:94" ht="14.25" customHeight="1" x14ac:dyDescent="0.35">
      <c r="D279" s="394" t="s">
        <v>55</v>
      </c>
      <c r="E279" s="394"/>
      <c r="F279" s="394"/>
      <c r="G279" s="394"/>
      <c r="H279" s="394"/>
      <c r="I279" s="394"/>
      <c r="J279" s="394"/>
      <c r="K279" s="394"/>
      <c r="L279" s="394"/>
      <c r="M279" s="394"/>
      <c r="N279" s="394"/>
      <c r="O279" s="394"/>
      <c r="P279" s="394"/>
      <c r="Q279" s="394"/>
      <c r="R279" s="394"/>
      <c r="S279" s="394"/>
      <c r="T279" s="394"/>
      <c r="U279" s="394"/>
      <c r="V279" s="394"/>
      <c r="W279" s="394"/>
      <c r="X279" s="394"/>
      <c r="Y279" s="394"/>
      <c r="Z279" s="394"/>
      <c r="AA279" s="394"/>
      <c r="AB279" s="394"/>
      <c r="AC279" s="394"/>
      <c r="AD279" s="394"/>
      <c r="AE279" s="394" t="s">
        <v>54</v>
      </c>
      <c r="AF279" s="394"/>
      <c r="AG279" s="394"/>
      <c r="AH279" s="394"/>
      <c r="AI279" s="394"/>
      <c r="AJ279" s="394"/>
      <c r="AK279" s="394"/>
      <c r="AL279" s="394"/>
      <c r="AM279" s="394"/>
      <c r="AN279" s="394"/>
      <c r="AO279" s="394"/>
      <c r="AP279" s="394"/>
      <c r="AQ279" s="394"/>
      <c r="AR279" s="394"/>
      <c r="AS279" s="394"/>
      <c r="AT279" s="394"/>
      <c r="AV279" s="189" t="s">
        <v>76</v>
      </c>
      <c r="AW279" s="189"/>
      <c r="AX279" s="189"/>
      <c r="AY279" s="189"/>
      <c r="AZ279" s="189"/>
      <c r="BA279" s="189"/>
      <c r="BB279" s="189"/>
      <c r="BC279" s="189"/>
      <c r="BD279" s="189"/>
      <c r="BE279" s="189"/>
      <c r="BF279" s="189"/>
      <c r="BG279" s="189"/>
      <c r="BH279" s="189"/>
      <c r="BI279" s="189"/>
      <c r="BJ279" s="189"/>
      <c r="BK279" s="189"/>
      <c r="BL279" s="189"/>
      <c r="BM279" s="189" t="s">
        <v>79</v>
      </c>
      <c r="BN279" s="189"/>
      <c r="BO279" s="189"/>
      <c r="BP279" s="189"/>
      <c r="BQ279" s="189"/>
      <c r="BR279" s="189"/>
      <c r="BS279" s="189"/>
      <c r="BT279" s="189"/>
      <c r="BU279" s="189"/>
      <c r="BV279" s="189"/>
      <c r="BW279" s="189"/>
      <c r="BX279" s="189" t="s">
        <v>81</v>
      </c>
      <c r="BY279" s="189"/>
      <c r="BZ279" s="189"/>
      <c r="CA279" s="189"/>
      <c r="CB279" s="189"/>
      <c r="CC279" s="189"/>
      <c r="CD279" s="189"/>
      <c r="CE279" s="189"/>
      <c r="CF279" s="189"/>
      <c r="CG279" s="189"/>
      <c r="CH279" s="189"/>
      <c r="CI279" s="189"/>
      <c r="CJ279" s="189"/>
      <c r="CK279" s="189"/>
      <c r="CL279" s="189"/>
      <c r="CM279" s="189"/>
      <c r="CN279" s="189"/>
      <c r="CO279" s="60"/>
    </row>
    <row r="280" spans="4:94" ht="14.25" customHeight="1" x14ac:dyDescent="0.35">
      <c r="D280" s="394"/>
      <c r="E280" s="394"/>
      <c r="F280" s="394"/>
      <c r="G280" s="394"/>
      <c r="H280" s="394"/>
      <c r="I280" s="394"/>
      <c r="J280" s="394"/>
      <c r="K280" s="394"/>
      <c r="L280" s="394"/>
      <c r="M280" s="394"/>
      <c r="N280" s="394"/>
      <c r="O280" s="394"/>
      <c r="P280" s="394"/>
      <c r="Q280" s="394"/>
      <c r="R280" s="394"/>
      <c r="S280" s="394"/>
      <c r="T280" s="394"/>
      <c r="U280" s="394"/>
      <c r="V280" s="394"/>
      <c r="W280" s="394"/>
      <c r="X280" s="394"/>
      <c r="Y280" s="394"/>
      <c r="Z280" s="394"/>
      <c r="AA280" s="394"/>
      <c r="AB280" s="394"/>
      <c r="AC280" s="394"/>
      <c r="AD280" s="394"/>
      <c r="AE280" s="394"/>
      <c r="AF280" s="394"/>
      <c r="AG280" s="394"/>
      <c r="AH280" s="394"/>
      <c r="AI280" s="394"/>
      <c r="AJ280" s="394"/>
      <c r="AK280" s="394"/>
      <c r="AL280" s="394"/>
      <c r="AM280" s="394"/>
      <c r="AN280" s="394"/>
      <c r="AO280" s="394"/>
      <c r="AP280" s="394"/>
      <c r="AQ280" s="394"/>
      <c r="AR280" s="394"/>
      <c r="AS280" s="394"/>
      <c r="AT280" s="394"/>
      <c r="AV280" s="394" t="s">
        <v>77</v>
      </c>
      <c r="AW280" s="394"/>
      <c r="AX280" s="394"/>
      <c r="AY280" s="394"/>
      <c r="AZ280" s="394"/>
      <c r="BA280" s="394"/>
      <c r="BB280" s="394"/>
      <c r="BC280" s="394"/>
      <c r="BD280" s="394"/>
      <c r="BE280" s="394"/>
      <c r="BF280" s="394"/>
      <c r="BG280" s="189" t="s">
        <v>78</v>
      </c>
      <c r="BH280" s="189"/>
      <c r="BI280" s="189"/>
      <c r="BJ280" s="189"/>
      <c r="BK280" s="189"/>
      <c r="BL280" s="189"/>
      <c r="BM280" s="422" t="s">
        <v>80</v>
      </c>
      <c r="BN280" s="423"/>
      <c r="BO280" s="423"/>
      <c r="BP280" s="423"/>
      <c r="BQ280" s="423"/>
      <c r="BR280" s="423"/>
      <c r="BS280" s="423"/>
      <c r="BT280" s="423"/>
      <c r="BU280" s="423"/>
      <c r="BV280" s="423"/>
      <c r="BW280" s="423"/>
      <c r="BX280" s="189" t="s">
        <v>82</v>
      </c>
      <c r="BY280" s="189"/>
      <c r="BZ280" s="189"/>
      <c r="CA280" s="189"/>
      <c r="CB280" s="189"/>
      <c r="CC280" s="189"/>
      <c r="CD280" s="189"/>
      <c r="CE280" s="394" t="s">
        <v>83</v>
      </c>
      <c r="CF280" s="394"/>
      <c r="CG280" s="394"/>
      <c r="CH280" s="394"/>
      <c r="CI280" s="394"/>
      <c r="CJ280" s="394"/>
      <c r="CK280" s="394"/>
      <c r="CL280" s="394"/>
      <c r="CM280" s="394"/>
      <c r="CN280" s="394"/>
      <c r="CO280" s="61"/>
    </row>
    <row r="281" spans="4:94" ht="14.25" customHeight="1" x14ac:dyDescent="0.35">
      <c r="D281" s="220" t="s">
        <v>789</v>
      </c>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c r="AB281" s="220"/>
      <c r="AC281" s="220"/>
      <c r="AD281" s="220"/>
      <c r="AE281" s="191" t="s">
        <v>790</v>
      </c>
      <c r="AF281" s="191"/>
      <c r="AG281" s="191"/>
      <c r="AH281" s="191"/>
      <c r="AI281" s="191"/>
      <c r="AJ281" s="191"/>
      <c r="AK281" s="191"/>
      <c r="AL281" s="191"/>
      <c r="AM281" s="191"/>
      <c r="AN281" s="191"/>
      <c r="AO281" s="191"/>
      <c r="AP281" s="191"/>
      <c r="AQ281" s="191"/>
      <c r="AR281" s="191"/>
      <c r="AS281" s="191"/>
      <c r="AT281" s="191"/>
      <c r="AV281" s="394"/>
      <c r="AW281" s="394"/>
      <c r="AX281" s="394"/>
      <c r="AY281" s="394"/>
      <c r="AZ281" s="394"/>
      <c r="BA281" s="394"/>
      <c r="BB281" s="394"/>
      <c r="BC281" s="394"/>
      <c r="BD281" s="394"/>
      <c r="BE281" s="394"/>
      <c r="BF281" s="394"/>
      <c r="BG281" s="189"/>
      <c r="BH281" s="189"/>
      <c r="BI281" s="189"/>
      <c r="BJ281" s="189"/>
      <c r="BK281" s="189"/>
      <c r="BL281" s="189"/>
      <c r="BM281" s="334"/>
      <c r="BN281" s="335"/>
      <c r="BO281" s="335"/>
      <c r="BP281" s="335"/>
      <c r="BQ281" s="335"/>
      <c r="BR281" s="335"/>
      <c r="BS281" s="335"/>
      <c r="BT281" s="335"/>
      <c r="BU281" s="335"/>
      <c r="BV281" s="335"/>
      <c r="BW281" s="335"/>
      <c r="BX281" s="189"/>
      <c r="BY281" s="189"/>
      <c r="BZ281" s="189"/>
      <c r="CA281" s="189"/>
      <c r="CB281" s="189"/>
      <c r="CC281" s="189"/>
      <c r="CD281" s="189"/>
      <c r="CE281" s="394"/>
      <c r="CF281" s="394"/>
      <c r="CG281" s="394"/>
      <c r="CH281" s="394"/>
      <c r="CI281" s="394"/>
      <c r="CJ281" s="394"/>
      <c r="CK281" s="394"/>
      <c r="CL281" s="394"/>
      <c r="CM281" s="394"/>
      <c r="CN281" s="394"/>
      <c r="CO281" s="61"/>
    </row>
    <row r="282" spans="4:94" ht="14.25" customHeight="1" x14ac:dyDescent="0.35">
      <c r="D282" s="220" t="s">
        <v>791</v>
      </c>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c r="AA282" s="220"/>
      <c r="AB282" s="220"/>
      <c r="AC282" s="220"/>
      <c r="AD282" s="220"/>
      <c r="AE282" s="191" t="s">
        <v>792</v>
      </c>
      <c r="AF282" s="191"/>
      <c r="AG282" s="191"/>
      <c r="AH282" s="191"/>
      <c r="AI282" s="191"/>
      <c r="AJ282" s="191"/>
      <c r="AK282" s="191"/>
      <c r="AL282" s="191"/>
      <c r="AM282" s="191"/>
      <c r="AN282" s="191"/>
      <c r="AO282" s="191"/>
      <c r="AP282" s="191"/>
      <c r="AQ282" s="191"/>
      <c r="AR282" s="191"/>
      <c r="AS282" s="191"/>
      <c r="AT282" s="191"/>
      <c r="AV282" s="330" t="s">
        <v>122</v>
      </c>
      <c r="AW282" s="330"/>
      <c r="AX282" s="330"/>
      <c r="AY282" s="330"/>
      <c r="AZ282" s="330"/>
      <c r="BA282" s="330"/>
      <c r="BB282" s="330"/>
      <c r="BC282" s="330"/>
      <c r="BD282" s="330"/>
      <c r="BE282" s="330"/>
      <c r="BF282" s="330"/>
      <c r="BG282" s="330" t="s">
        <v>122</v>
      </c>
      <c r="BH282" s="330"/>
      <c r="BI282" s="330"/>
      <c r="BJ282" s="330"/>
      <c r="BK282" s="330"/>
      <c r="BL282" s="330"/>
      <c r="BM282" s="442" t="s">
        <v>122</v>
      </c>
      <c r="BN282" s="443"/>
      <c r="BO282" s="443"/>
      <c r="BP282" s="443"/>
      <c r="BQ282" s="443"/>
      <c r="BR282" s="443"/>
      <c r="BS282" s="443"/>
      <c r="BT282" s="443"/>
      <c r="BU282" s="443"/>
      <c r="BV282" s="443"/>
      <c r="BW282" s="443"/>
      <c r="BX282" s="330" t="s">
        <v>122</v>
      </c>
      <c r="BY282" s="330"/>
      <c r="BZ282" s="330"/>
      <c r="CA282" s="330"/>
      <c r="CB282" s="330"/>
      <c r="CC282" s="330"/>
      <c r="CD282" s="330"/>
      <c r="CE282" s="330" t="s">
        <v>122</v>
      </c>
      <c r="CF282" s="330"/>
      <c r="CG282" s="330"/>
      <c r="CH282" s="330"/>
      <c r="CI282" s="330"/>
      <c r="CJ282" s="330"/>
      <c r="CK282" s="330"/>
      <c r="CL282" s="330"/>
      <c r="CM282" s="330"/>
      <c r="CN282" s="330"/>
      <c r="CO282" s="62"/>
    </row>
    <row r="283" spans="4:94" ht="14.25" customHeight="1" x14ac:dyDescent="0.35">
      <c r="D283" s="220" t="s">
        <v>793</v>
      </c>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c r="AA283" s="220"/>
      <c r="AB283" s="220"/>
      <c r="AC283" s="220"/>
      <c r="AD283" s="220"/>
      <c r="AE283" s="191" t="s">
        <v>792</v>
      </c>
      <c r="AF283" s="191"/>
      <c r="AG283" s="191"/>
      <c r="AH283" s="191"/>
      <c r="AI283" s="191"/>
      <c r="AJ283" s="191"/>
      <c r="AK283" s="191"/>
      <c r="AL283" s="191"/>
      <c r="AM283" s="191"/>
      <c r="AN283" s="191"/>
      <c r="AO283" s="191"/>
      <c r="AP283" s="191"/>
      <c r="AQ283" s="191"/>
      <c r="AR283" s="191"/>
      <c r="AS283" s="191"/>
      <c r="AT283" s="191"/>
      <c r="AV283" s="330"/>
      <c r="AW283" s="330"/>
      <c r="AX283" s="330"/>
      <c r="AY283" s="330"/>
      <c r="AZ283" s="330"/>
      <c r="BA283" s="330"/>
      <c r="BB283" s="330"/>
      <c r="BC283" s="330"/>
      <c r="BD283" s="330"/>
      <c r="BE283" s="330"/>
      <c r="BF283" s="330"/>
      <c r="BG283" s="330"/>
      <c r="BH283" s="330"/>
      <c r="BI283" s="330"/>
      <c r="BJ283" s="330"/>
      <c r="BK283" s="330"/>
      <c r="BL283" s="330"/>
      <c r="BM283" s="444"/>
      <c r="BN283" s="445"/>
      <c r="BO283" s="445"/>
      <c r="BP283" s="445"/>
      <c r="BQ283" s="445"/>
      <c r="BR283" s="445"/>
      <c r="BS283" s="445"/>
      <c r="BT283" s="445"/>
      <c r="BU283" s="445"/>
      <c r="BV283" s="445"/>
      <c r="BW283" s="445"/>
      <c r="BX283" s="330"/>
      <c r="BY283" s="330"/>
      <c r="BZ283" s="330"/>
      <c r="CA283" s="330"/>
      <c r="CB283" s="330"/>
      <c r="CC283" s="330"/>
      <c r="CD283" s="330"/>
      <c r="CE283" s="330"/>
      <c r="CF283" s="330"/>
      <c r="CG283" s="330"/>
      <c r="CH283" s="330"/>
      <c r="CI283" s="330"/>
      <c r="CJ283" s="330"/>
      <c r="CK283" s="330"/>
      <c r="CL283" s="330"/>
      <c r="CM283" s="330"/>
      <c r="CN283" s="330"/>
      <c r="CO283" s="62"/>
    </row>
    <row r="284" spans="4:94" ht="14.25" customHeight="1" x14ac:dyDescent="0.35">
      <c r="D284" s="220" t="s">
        <v>794</v>
      </c>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c r="AA284" s="220"/>
      <c r="AB284" s="220"/>
      <c r="AC284" s="220"/>
      <c r="AD284" s="220"/>
      <c r="AE284" s="191" t="s">
        <v>792</v>
      </c>
      <c r="AF284" s="191"/>
      <c r="AG284" s="191"/>
      <c r="AH284" s="191"/>
      <c r="AI284" s="191"/>
      <c r="AJ284" s="191"/>
      <c r="AK284" s="191"/>
      <c r="AL284" s="191"/>
      <c r="AM284" s="191"/>
      <c r="AN284" s="191"/>
      <c r="AO284" s="191"/>
      <c r="AP284" s="191"/>
      <c r="AQ284" s="191"/>
      <c r="AR284" s="191"/>
      <c r="AS284" s="191"/>
      <c r="AT284" s="191"/>
      <c r="AV284" s="330"/>
      <c r="AW284" s="330"/>
      <c r="AX284" s="330"/>
      <c r="AY284" s="330"/>
      <c r="AZ284" s="330"/>
      <c r="BA284" s="330"/>
      <c r="BB284" s="330"/>
      <c r="BC284" s="330"/>
      <c r="BD284" s="330"/>
      <c r="BE284" s="330"/>
      <c r="BF284" s="330"/>
      <c r="BG284" s="330"/>
      <c r="BH284" s="330"/>
      <c r="BI284" s="330"/>
      <c r="BJ284" s="330"/>
      <c r="BK284" s="330"/>
      <c r="BL284" s="330"/>
      <c r="BM284" s="444"/>
      <c r="BN284" s="445"/>
      <c r="BO284" s="445"/>
      <c r="BP284" s="445"/>
      <c r="BQ284" s="445"/>
      <c r="BR284" s="445"/>
      <c r="BS284" s="445"/>
      <c r="BT284" s="445"/>
      <c r="BU284" s="445"/>
      <c r="BV284" s="445"/>
      <c r="BW284" s="445"/>
      <c r="BX284" s="330"/>
      <c r="BY284" s="330"/>
      <c r="BZ284" s="330"/>
      <c r="CA284" s="330"/>
      <c r="CB284" s="330"/>
      <c r="CC284" s="330"/>
      <c r="CD284" s="330"/>
      <c r="CE284" s="330"/>
      <c r="CF284" s="330"/>
      <c r="CG284" s="330"/>
      <c r="CH284" s="330"/>
      <c r="CI284" s="330"/>
      <c r="CJ284" s="330"/>
      <c r="CK284" s="330"/>
      <c r="CL284" s="330"/>
      <c r="CM284" s="330"/>
      <c r="CN284" s="330"/>
      <c r="CO284" s="62"/>
    </row>
    <row r="285" spans="4:94" ht="14.25" customHeight="1" x14ac:dyDescent="0.35">
      <c r="D285" s="220" t="s">
        <v>795</v>
      </c>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c r="AA285" s="220"/>
      <c r="AB285" s="220"/>
      <c r="AC285" s="220"/>
      <c r="AD285" s="220"/>
      <c r="AE285" s="191" t="s">
        <v>796</v>
      </c>
      <c r="AF285" s="191"/>
      <c r="AG285" s="191"/>
      <c r="AH285" s="191"/>
      <c r="AI285" s="191"/>
      <c r="AJ285" s="191"/>
      <c r="AK285" s="191"/>
      <c r="AL285" s="191"/>
      <c r="AM285" s="191"/>
      <c r="AN285" s="191"/>
      <c r="AO285" s="191"/>
      <c r="AP285" s="191"/>
      <c r="AQ285" s="191"/>
      <c r="AR285" s="191"/>
      <c r="AS285" s="191"/>
      <c r="AT285" s="191"/>
      <c r="AV285" s="330"/>
      <c r="AW285" s="330"/>
      <c r="AX285" s="330"/>
      <c r="AY285" s="330"/>
      <c r="AZ285" s="330"/>
      <c r="BA285" s="330"/>
      <c r="BB285" s="330"/>
      <c r="BC285" s="330"/>
      <c r="BD285" s="330"/>
      <c r="BE285" s="330"/>
      <c r="BF285" s="330"/>
      <c r="BG285" s="330"/>
      <c r="BH285" s="330"/>
      <c r="BI285" s="330"/>
      <c r="BJ285" s="330"/>
      <c r="BK285" s="330"/>
      <c r="BL285" s="330"/>
      <c r="BM285" s="444"/>
      <c r="BN285" s="445"/>
      <c r="BO285" s="445"/>
      <c r="BP285" s="445"/>
      <c r="BQ285" s="445"/>
      <c r="BR285" s="445"/>
      <c r="BS285" s="445"/>
      <c r="BT285" s="445"/>
      <c r="BU285" s="445"/>
      <c r="BV285" s="445"/>
      <c r="BW285" s="445"/>
      <c r="BX285" s="330"/>
      <c r="BY285" s="330"/>
      <c r="BZ285" s="330"/>
      <c r="CA285" s="330"/>
      <c r="CB285" s="330"/>
      <c r="CC285" s="330"/>
      <c r="CD285" s="330"/>
      <c r="CE285" s="330"/>
      <c r="CF285" s="330"/>
      <c r="CG285" s="330"/>
      <c r="CH285" s="330"/>
      <c r="CI285" s="330"/>
      <c r="CJ285" s="330"/>
      <c r="CK285" s="330"/>
      <c r="CL285" s="330"/>
      <c r="CM285" s="330"/>
      <c r="CN285" s="330"/>
      <c r="CO285" s="62"/>
    </row>
    <row r="286" spans="4:94" ht="14.25" customHeight="1" x14ac:dyDescent="0.35">
      <c r="D286" s="220" t="s">
        <v>797</v>
      </c>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c r="AA286" s="220"/>
      <c r="AB286" s="220"/>
      <c r="AC286" s="220"/>
      <c r="AD286" s="220"/>
      <c r="AE286" s="191" t="s">
        <v>798</v>
      </c>
      <c r="AF286" s="191"/>
      <c r="AG286" s="191"/>
      <c r="AH286" s="191"/>
      <c r="AI286" s="191"/>
      <c r="AJ286" s="191"/>
      <c r="AK286" s="191"/>
      <c r="AL286" s="191"/>
      <c r="AM286" s="191"/>
      <c r="AN286" s="191"/>
      <c r="AO286" s="191"/>
      <c r="AP286" s="191"/>
      <c r="AQ286" s="191"/>
      <c r="AR286" s="191"/>
      <c r="AS286" s="191"/>
      <c r="AT286" s="191"/>
      <c r="AV286" s="330"/>
      <c r="AW286" s="330"/>
      <c r="AX286" s="330"/>
      <c r="AY286" s="330"/>
      <c r="AZ286" s="330"/>
      <c r="BA286" s="330"/>
      <c r="BB286" s="330"/>
      <c r="BC286" s="330"/>
      <c r="BD286" s="330"/>
      <c r="BE286" s="330"/>
      <c r="BF286" s="330"/>
      <c r="BG286" s="330"/>
      <c r="BH286" s="330"/>
      <c r="BI286" s="330"/>
      <c r="BJ286" s="330"/>
      <c r="BK286" s="330"/>
      <c r="BL286" s="330"/>
      <c r="BM286" s="444"/>
      <c r="BN286" s="445"/>
      <c r="BO286" s="445"/>
      <c r="BP286" s="445"/>
      <c r="BQ286" s="445"/>
      <c r="BR286" s="445"/>
      <c r="BS286" s="445"/>
      <c r="BT286" s="445"/>
      <c r="BU286" s="445"/>
      <c r="BV286" s="445"/>
      <c r="BW286" s="445"/>
      <c r="BX286" s="330"/>
      <c r="BY286" s="330"/>
      <c r="BZ286" s="330"/>
      <c r="CA286" s="330"/>
      <c r="CB286" s="330"/>
      <c r="CC286" s="330"/>
      <c r="CD286" s="330"/>
      <c r="CE286" s="330"/>
      <c r="CF286" s="330"/>
      <c r="CG286" s="330"/>
      <c r="CH286" s="330"/>
      <c r="CI286" s="330"/>
      <c r="CJ286" s="330"/>
      <c r="CK286" s="330"/>
      <c r="CL286" s="330"/>
      <c r="CM286" s="330"/>
      <c r="CN286" s="330"/>
      <c r="CO286" s="62"/>
    </row>
    <row r="287" spans="4:94" ht="14.25" customHeight="1" x14ac:dyDescent="0.35">
      <c r="D287" s="220" t="s">
        <v>799</v>
      </c>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c r="AA287" s="220"/>
      <c r="AB287" s="220"/>
      <c r="AC287" s="220"/>
      <c r="AD287" s="220"/>
      <c r="AE287" s="191" t="s">
        <v>792</v>
      </c>
      <c r="AF287" s="191"/>
      <c r="AG287" s="191"/>
      <c r="AH287" s="191"/>
      <c r="AI287" s="191"/>
      <c r="AJ287" s="191"/>
      <c r="AK287" s="191"/>
      <c r="AL287" s="191"/>
      <c r="AM287" s="191"/>
      <c r="AN287" s="191"/>
      <c r="AO287" s="191"/>
      <c r="AP287" s="191"/>
      <c r="AQ287" s="191"/>
      <c r="AR287" s="191"/>
      <c r="AS287" s="191"/>
      <c r="AT287" s="191"/>
      <c r="AV287" s="330"/>
      <c r="AW287" s="330"/>
      <c r="AX287" s="330"/>
      <c r="AY287" s="330"/>
      <c r="AZ287" s="330"/>
      <c r="BA287" s="330"/>
      <c r="BB287" s="330"/>
      <c r="BC287" s="330"/>
      <c r="BD287" s="330"/>
      <c r="BE287" s="330"/>
      <c r="BF287" s="330"/>
      <c r="BG287" s="330"/>
      <c r="BH287" s="330"/>
      <c r="BI287" s="330"/>
      <c r="BJ287" s="330"/>
      <c r="BK287" s="330"/>
      <c r="BL287" s="330"/>
      <c r="BM287" s="444"/>
      <c r="BN287" s="445"/>
      <c r="BO287" s="445"/>
      <c r="BP287" s="445"/>
      <c r="BQ287" s="445"/>
      <c r="BR287" s="445"/>
      <c r="BS287" s="445"/>
      <c r="BT287" s="445"/>
      <c r="BU287" s="445"/>
      <c r="BV287" s="445"/>
      <c r="BW287" s="445"/>
      <c r="BX287" s="330"/>
      <c r="BY287" s="330"/>
      <c r="BZ287" s="330"/>
      <c r="CA287" s="330"/>
      <c r="CB287" s="330"/>
      <c r="CC287" s="330"/>
      <c r="CD287" s="330"/>
      <c r="CE287" s="330"/>
      <c r="CF287" s="330"/>
      <c r="CG287" s="330"/>
      <c r="CH287" s="330"/>
      <c r="CI287" s="330"/>
      <c r="CJ287" s="330"/>
      <c r="CK287" s="330"/>
      <c r="CL287" s="330"/>
      <c r="CM287" s="330"/>
      <c r="CN287" s="330"/>
      <c r="CO287" s="62"/>
    </row>
    <row r="288" spans="4:94" ht="14.25" customHeight="1" x14ac:dyDescent="0.35">
      <c r="D288" s="220" t="s">
        <v>800</v>
      </c>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c r="AA288" s="220"/>
      <c r="AB288" s="220"/>
      <c r="AC288" s="220"/>
      <c r="AD288" s="220"/>
      <c r="AE288" s="191" t="s">
        <v>792</v>
      </c>
      <c r="AF288" s="191"/>
      <c r="AG288" s="191"/>
      <c r="AH288" s="191"/>
      <c r="AI288" s="191"/>
      <c r="AJ288" s="191"/>
      <c r="AK288" s="191"/>
      <c r="AL288" s="191"/>
      <c r="AM288" s="191"/>
      <c r="AN288" s="191"/>
      <c r="AO288" s="191"/>
      <c r="AP288" s="191"/>
      <c r="AQ288" s="191"/>
      <c r="AR288" s="191"/>
      <c r="AS288" s="191"/>
      <c r="AT288" s="191"/>
      <c r="AV288" s="330"/>
      <c r="AW288" s="330"/>
      <c r="AX288" s="330"/>
      <c r="AY288" s="330"/>
      <c r="AZ288" s="330"/>
      <c r="BA288" s="330"/>
      <c r="BB288" s="330"/>
      <c r="BC288" s="330"/>
      <c r="BD288" s="330"/>
      <c r="BE288" s="330"/>
      <c r="BF288" s="330"/>
      <c r="BG288" s="330"/>
      <c r="BH288" s="330"/>
      <c r="BI288" s="330"/>
      <c r="BJ288" s="330"/>
      <c r="BK288" s="330"/>
      <c r="BL288" s="330"/>
      <c r="BM288" s="446"/>
      <c r="BN288" s="447"/>
      <c r="BO288" s="447"/>
      <c r="BP288" s="447"/>
      <c r="BQ288" s="447"/>
      <c r="BR288" s="447"/>
      <c r="BS288" s="447"/>
      <c r="BT288" s="447"/>
      <c r="BU288" s="447"/>
      <c r="BV288" s="447"/>
      <c r="BW288" s="447"/>
      <c r="BX288" s="330"/>
      <c r="BY288" s="330"/>
      <c r="BZ288" s="330"/>
      <c r="CA288" s="330"/>
      <c r="CB288" s="330"/>
      <c r="CC288" s="330"/>
      <c r="CD288" s="330"/>
      <c r="CE288" s="330"/>
      <c r="CF288" s="330"/>
      <c r="CG288" s="330"/>
      <c r="CH288" s="330"/>
      <c r="CI288" s="330"/>
      <c r="CJ288" s="330"/>
      <c r="CK288" s="330"/>
      <c r="CL288" s="330"/>
      <c r="CM288" s="330"/>
      <c r="CN288" s="330"/>
      <c r="CO288" s="62"/>
    </row>
    <row r="289" spans="4:94" ht="14.25" customHeight="1" x14ac:dyDescent="0.35">
      <c r="D289" s="54" t="s">
        <v>375</v>
      </c>
      <c r="E289" s="58"/>
      <c r="F289" s="58"/>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5"/>
      <c r="AH289" s="55"/>
      <c r="AI289" s="55"/>
      <c r="AJ289" s="55"/>
      <c r="AK289" s="55"/>
      <c r="AL289" s="55"/>
      <c r="AM289" s="55"/>
      <c r="AN289" s="55"/>
      <c r="AO289" s="55"/>
      <c r="AP289" s="55"/>
      <c r="AV289" s="54" t="s">
        <v>376</v>
      </c>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63"/>
      <c r="CP289" s="126"/>
    </row>
    <row r="290" spans="4:94" ht="14.25" customHeight="1" x14ac:dyDescent="0.35"/>
    <row r="291" spans="4:94" ht="14.25" customHeight="1" x14ac:dyDescent="0.35">
      <c r="D291" s="180" t="s">
        <v>96</v>
      </c>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80"/>
      <c r="AT291" s="180"/>
      <c r="AU291" s="9"/>
      <c r="AV291" s="180" t="s">
        <v>377</v>
      </c>
      <c r="AW291" s="180"/>
      <c r="AX291" s="180"/>
      <c r="AY291" s="180"/>
      <c r="AZ291" s="180"/>
      <c r="BA291" s="180"/>
      <c r="BB291" s="180"/>
      <c r="BC291" s="180"/>
      <c r="BD291" s="180"/>
      <c r="BE291" s="180"/>
      <c r="BF291" s="180"/>
      <c r="BG291" s="180"/>
      <c r="BH291" s="180"/>
      <c r="BI291" s="180"/>
      <c r="BJ291" s="180"/>
      <c r="BK291" s="180"/>
      <c r="BL291" s="180"/>
      <c r="BM291" s="180"/>
      <c r="BN291" s="180"/>
      <c r="BO291" s="180"/>
      <c r="BP291" s="180"/>
      <c r="BQ291" s="180"/>
      <c r="BR291" s="180"/>
      <c r="BS291" s="180"/>
      <c r="BT291" s="180"/>
      <c r="BU291" s="180"/>
      <c r="BV291" s="180"/>
      <c r="BW291" s="180"/>
      <c r="BX291" s="180"/>
      <c r="BY291" s="180"/>
      <c r="BZ291" s="180"/>
      <c r="CA291" s="180"/>
      <c r="CB291" s="180"/>
      <c r="CC291" s="180"/>
      <c r="CD291" s="180"/>
      <c r="CE291" s="180"/>
      <c r="CF291" s="180"/>
      <c r="CG291" s="180"/>
      <c r="CH291" s="180"/>
      <c r="CI291" s="180"/>
      <c r="CJ291" s="180"/>
      <c r="CK291" s="180"/>
      <c r="CL291" s="180"/>
      <c r="CM291" s="180"/>
      <c r="CN291" s="180"/>
    </row>
    <row r="292" spans="4:94" ht="14.25" customHeight="1" x14ac:dyDescent="0.35">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4"/>
      <c r="AV292" s="180"/>
      <c r="AW292" s="180"/>
      <c r="AX292" s="180"/>
      <c r="AY292" s="180"/>
      <c r="AZ292" s="180"/>
      <c r="BA292" s="180"/>
      <c r="BB292" s="180"/>
      <c r="BC292" s="180"/>
      <c r="BD292" s="180"/>
      <c r="BE292" s="180"/>
      <c r="BF292" s="180"/>
      <c r="BG292" s="180"/>
      <c r="BH292" s="180"/>
      <c r="BI292" s="180"/>
      <c r="BJ292" s="180"/>
      <c r="BK292" s="180"/>
      <c r="BL292" s="180"/>
      <c r="BM292" s="180"/>
      <c r="BN292" s="180"/>
      <c r="BO292" s="180"/>
      <c r="BP292" s="180"/>
      <c r="BQ292" s="180"/>
      <c r="BR292" s="180"/>
      <c r="BS292" s="180"/>
      <c r="BT292" s="180"/>
      <c r="BU292" s="180"/>
      <c r="BV292" s="180"/>
      <c r="BW292" s="180"/>
      <c r="BX292" s="180"/>
      <c r="BY292" s="180"/>
      <c r="BZ292" s="180"/>
      <c r="CA292" s="180"/>
      <c r="CB292" s="180"/>
      <c r="CC292" s="180"/>
      <c r="CD292" s="180"/>
      <c r="CE292" s="180"/>
      <c r="CF292" s="180"/>
      <c r="CG292" s="180"/>
      <c r="CH292" s="180"/>
      <c r="CI292" s="180"/>
      <c r="CJ292" s="180"/>
      <c r="CK292" s="180"/>
      <c r="CL292" s="180"/>
      <c r="CM292" s="180"/>
      <c r="CN292" s="180"/>
    </row>
    <row r="293" spans="4:94" ht="14.25" customHeight="1" x14ac:dyDescent="0.35">
      <c r="D293" s="361" t="s">
        <v>75</v>
      </c>
      <c r="E293" s="361"/>
      <c r="F293" s="361"/>
      <c r="G293" s="361"/>
      <c r="H293" s="361"/>
      <c r="I293" s="361"/>
      <c r="J293" s="361"/>
      <c r="K293" s="361"/>
      <c r="L293" s="361"/>
      <c r="M293" s="361"/>
      <c r="N293" s="361"/>
      <c r="O293" s="361"/>
      <c r="P293" s="361"/>
      <c r="Q293" s="361"/>
      <c r="R293" s="361"/>
      <c r="S293" s="361"/>
      <c r="T293" s="361"/>
      <c r="U293" s="361"/>
      <c r="V293" s="361"/>
      <c r="W293" s="361"/>
      <c r="X293" s="361" t="s">
        <v>56</v>
      </c>
      <c r="Y293" s="361"/>
      <c r="Z293" s="361"/>
      <c r="AA293" s="361"/>
      <c r="AB293" s="361"/>
      <c r="AC293" s="361"/>
      <c r="AD293" s="361"/>
      <c r="AE293" s="361"/>
      <c r="AF293" s="361"/>
      <c r="AG293" s="361"/>
      <c r="AH293" s="361"/>
      <c r="AI293" s="361"/>
      <c r="AJ293" s="361"/>
      <c r="AK293" s="361"/>
      <c r="AL293" s="361"/>
      <c r="AM293" s="361"/>
      <c r="AN293" s="361"/>
      <c r="AO293" s="361"/>
      <c r="AP293" s="430" t="s">
        <v>101</v>
      </c>
      <c r="AQ293" s="430"/>
      <c r="AR293" s="430"/>
      <c r="AS293" s="430"/>
      <c r="AT293" s="430"/>
      <c r="AU293" s="6"/>
      <c r="AV293" s="189" t="s">
        <v>84</v>
      </c>
      <c r="AW293" s="189"/>
      <c r="AX293" s="189"/>
      <c r="AY293" s="189"/>
      <c r="AZ293" s="189"/>
      <c r="BA293" s="189"/>
      <c r="BB293" s="189"/>
      <c r="BC293" s="189"/>
      <c r="BD293" s="189"/>
      <c r="BE293" s="189"/>
      <c r="BF293" s="189"/>
      <c r="BG293" s="189" t="s">
        <v>85</v>
      </c>
      <c r="BH293" s="189"/>
      <c r="BI293" s="189"/>
      <c r="BJ293" s="189"/>
      <c r="BK293" s="189"/>
      <c r="BL293" s="189"/>
      <c r="BM293" s="189"/>
      <c r="BN293" s="189"/>
      <c r="BO293" s="189"/>
      <c r="BP293" s="189"/>
      <c r="BQ293" s="189"/>
      <c r="BR293" s="189" t="s">
        <v>86</v>
      </c>
      <c r="BS293" s="189"/>
      <c r="BT293" s="189"/>
      <c r="BU293" s="189"/>
      <c r="BV293" s="189"/>
      <c r="BW293" s="189"/>
      <c r="BX293" s="189"/>
      <c r="BY293" s="189"/>
      <c r="BZ293" s="189"/>
      <c r="CA293" s="189"/>
      <c r="CB293" s="189"/>
      <c r="CC293" s="394" t="s">
        <v>87</v>
      </c>
      <c r="CD293" s="394"/>
      <c r="CE293" s="394"/>
      <c r="CF293" s="394"/>
      <c r="CG293" s="394"/>
      <c r="CH293" s="394"/>
      <c r="CI293" s="394"/>
      <c r="CJ293" s="394"/>
      <c r="CK293" s="394"/>
      <c r="CL293" s="394"/>
      <c r="CM293" s="394"/>
      <c r="CN293" s="394"/>
    </row>
    <row r="294" spans="4:94" ht="14.25" customHeight="1" x14ac:dyDescent="0.35">
      <c r="D294" s="361"/>
      <c r="E294" s="361"/>
      <c r="F294" s="361"/>
      <c r="G294" s="361"/>
      <c r="H294" s="361"/>
      <c r="I294" s="361"/>
      <c r="J294" s="361"/>
      <c r="K294" s="361"/>
      <c r="L294" s="361"/>
      <c r="M294" s="361"/>
      <c r="N294" s="361"/>
      <c r="O294" s="361"/>
      <c r="P294" s="361"/>
      <c r="Q294" s="361"/>
      <c r="R294" s="361"/>
      <c r="S294" s="361"/>
      <c r="T294" s="361"/>
      <c r="U294" s="361"/>
      <c r="V294" s="361"/>
      <c r="W294" s="361"/>
      <c r="X294" s="361"/>
      <c r="Y294" s="361"/>
      <c r="Z294" s="361"/>
      <c r="AA294" s="361"/>
      <c r="AB294" s="361"/>
      <c r="AC294" s="361"/>
      <c r="AD294" s="361"/>
      <c r="AE294" s="361"/>
      <c r="AF294" s="361"/>
      <c r="AG294" s="361"/>
      <c r="AH294" s="361"/>
      <c r="AI294" s="361"/>
      <c r="AJ294" s="361"/>
      <c r="AK294" s="361"/>
      <c r="AL294" s="361"/>
      <c r="AM294" s="361"/>
      <c r="AN294" s="361"/>
      <c r="AO294" s="361"/>
      <c r="AP294" s="430"/>
      <c r="AQ294" s="430"/>
      <c r="AR294" s="430"/>
      <c r="AS294" s="430"/>
      <c r="AT294" s="430"/>
      <c r="AU294" s="6"/>
      <c r="AV294" s="189"/>
      <c r="AW294" s="189"/>
      <c r="AX294" s="189"/>
      <c r="AY294" s="189"/>
      <c r="AZ294" s="189"/>
      <c r="BA294" s="189"/>
      <c r="BB294" s="189"/>
      <c r="BC294" s="189"/>
      <c r="BD294" s="189"/>
      <c r="BE294" s="189"/>
      <c r="BF294" s="189"/>
      <c r="BG294" s="189"/>
      <c r="BH294" s="189"/>
      <c r="BI294" s="189"/>
      <c r="BJ294" s="189"/>
      <c r="BK294" s="189"/>
      <c r="BL294" s="189"/>
      <c r="BM294" s="189"/>
      <c r="BN294" s="189"/>
      <c r="BO294" s="189"/>
      <c r="BP294" s="189"/>
      <c r="BQ294" s="189"/>
      <c r="BR294" s="189"/>
      <c r="BS294" s="189"/>
      <c r="BT294" s="189"/>
      <c r="BU294" s="189"/>
      <c r="BV294" s="189"/>
      <c r="BW294" s="189"/>
      <c r="BX294" s="189"/>
      <c r="BY294" s="189"/>
      <c r="BZ294" s="189"/>
      <c r="CA294" s="189"/>
      <c r="CB294" s="189"/>
      <c r="CC294" s="394"/>
      <c r="CD294" s="394"/>
      <c r="CE294" s="394"/>
      <c r="CF294" s="394"/>
      <c r="CG294" s="394"/>
      <c r="CH294" s="394"/>
      <c r="CI294" s="394"/>
      <c r="CJ294" s="394"/>
      <c r="CK294" s="394"/>
      <c r="CL294" s="394"/>
      <c r="CM294" s="394"/>
      <c r="CN294" s="394"/>
    </row>
    <row r="295" spans="4:94" ht="14.25" customHeight="1" x14ac:dyDescent="0.35">
      <c r="D295" s="361"/>
      <c r="E295" s="361"/>
      <c r="F295" s="361"/>
      <c r="G295" s="361"/>
      <c r="H295" s="361"/>
      <c r="I295" s="361"/>
      <c r="J295" s="361"/>
      <c r="K295" s="361"/>
      <c r="L295" s="361"/>
      <c r="M295" s="361"/>
      <c r="N295" s="361"/>
      <c r="O295" s="361"/>
      <c r="P295" s="361"/>
      <c r="Q295" s="361"/>
      <c r="R295" s="361"/>
      <c r="S295" s="361"/>
      <c r="T295" s="361"/>
      <c r="U295" s="361"/>
      <c r="V295" s="361"/>
      <c r="W295" s="361"/>
      <c r="X295" s="361"/>
      <c r="Y295" s="361"/>
      <c r="Z295" s="361"/>
      <c r="AA295" s="361"/>
      <c r="AB295" s="361"/>
      <c r="AC295" s="361"/>
      <c r="AD295" s="361"/>
      <c r="AE295" s="361"/>
      <c r="AF295" s="361"/>
      <c r="AG295" s="361"/>
      <c r="AH295" s="361"/>
      <c r="AI295" s="361"/>
      <c r="AJ295" s="361"/>
      <c r="AK295" s="361"/>
      <c r="AL295" s="361"/>
      <c r="AM295" s="361"/>
      <c r="AN295" s="361"/>
      <c r="AO295" s="361"/>
      <c r="AP295" s="430"/>
      <c r="AQ295" s="430"/>
      <c r="AR295" s="430"/>
      <c r="AS295" s="430"/>
      <c r="AT295" s="430"/>
      <c r="AU295" s="6"/>
      <c r="AV295" s="220">
        <v>100</v>
      </c>
      <c r="AW295" s="220"/>
      <c r="AX295" s="220"/>
      <c r="AY295" s="220"/>
      <c r="AZ295" s="220"/>
      <c r="BA295" s="220"/>
      <c r="BB295" s="220"/>
      <c r="BC295" s="220"/>
      <c r="BD295" s="220"/>
      <c r="BE295" s="220"/>
      <c r="BF295" s="220"/>
      <c r="BG295" s="220">
        <v>10</v>
      </c>
      <c r="BH295" s="220"/>
      <c r="BI295" s="220"/>
      <c r="BJ295" s="220"/>
      <c r="BK295" s="220"/>
      <c r="BL295" s="220"/>
      <c r="BM295" s="220"/>
      <c r="BN295" s="220"/>
      <c r="BO295" s="220"/>
      <c r="BP295" s="220"/>
      <c r="BQ295" s="220"/>
      <c r="BR295" s="220">
        <v>86</v>
      </c>
      <c r="BS295" s="220"/>
      <c r="BT295" s="220"/>
      <c r="BU295" s="220"/>
      <c r="BV295" s="220"/>
      <c r="BW295" s="220"/>
      <c r="BX295" s="220"/>
      <c r="BY295" s="220"/>
      <c r="BZ295" s="220"/>
      <c r="CA295" s="220"/>
      <c r="CB295" s="220"/>
      <c r="CC295" s="220">
        <v>1</v>
      </c>
      <c r="CD295" s="220"/>
      <c r="CE295" s="220"/>
      <c r="CF295" s="220"/>
      <c r="CG295" s="220"/>
      <c r="CH295" s="220"/>
      <c r="CI295" s="220"/>
      <c r="CJ295" s="220"/>
      <c r="CK295" s="220"/>
      <c r="CL295" s="220"/>
      <c r="CM295" s="220"/>
      <c r="CN295" s="220"/>
    </row>
    <row r="296" spans="4:94" ht="14.25" customHeight="1" x14ac:dyDescent="0.35">
      <c r="D296" s="428" t="s">
        <v>64</v>
      </c>
      <c r="E296" s="428"/>
      <c r="F296" s="430" t="s">
        <v>65</v>
      </c>
      <c r="G296" s="430"/>
      <c r="H296" s="430"/>
      <c r="I296" s="430" t="s">
        <v>66</v>
      </c>
      <c r="J296" s="430"/>
      <c r="K296" s="430" t="s">
        <v>67</v>
      </c>
      <c r="L296" s="430"/>
      <c r="M296" s="430"/>
      <c r="N296" s="430" t="s">
        <v>68</v>
      </c>
      <c r="O296" s="430"/>
      <c r="P296" s="430"/>
      <c r="Q296" s="430"/>
      <c r="R296" s="430" t="s">
        <v>69</v>
      </c>
      <c r="S296" s="430"/>
      <c r="T296" s="430" t="s">
        <v>70</v>
      </c>
      <c r="U296" s="430"/>
      <c r="V296" s="430" t="s">
        <v>71</v>
      </c>
      <c r="W296" s="430"/>
      <c r="X296" s="428" t="s">
        <v>64</v>
      </c>
      <c r="Y296" s="428"/>
      <c r="Z296" s="430" t="s">
        <v>72</v>
      </c>
      <c r="AA296" s="430"/>
      <c r="AB296" s="430"/>
      <c r="AC296" s="430" t="s">
        <v>73</v>
      </c>
      <c r="AD296" s="430"/>
      <c r="AE296" s="430"/>
      <c r="AF296" s="430"/>
      <c r="AG296" s="430" t="s">
        <v>74</v>
      </c>
      <c r="AH296" s="430"/>
      <c r="AI296" s="430"/>
      <c r="AJ296" s="430"/>
      <c r="AK296" s="430" t="s">
        <v>57</v>
      </c>
      <c r="AL296" s="430"/>
      <c r="AM296" s="430"/>
      <c r="AN296" s="430" t="s">
        <v>71</v>
      </c>
      <c r="AO296" s="430"/>
      <c r="AP296" s="430"/>
      <c r="AQ296" s="430"/>
      <c r="AR296" s="430"/>
      <c r="AS296" s="430"/>
      <c r="AT296" s="430"/>
      <c r="AU296" s="6"/>
      <c r="AV296" s="220"/>
      <c r="AW296" s="220"/>
      <c r="AX296" s="220"/>
      <c r="AY296" s="220"/>
      <c r="AZ296" s="220"/>
      <c r="BA296" s="220"/>
      <c r="BB296" s="220"/>
      <c r="BC296" s="220"/>
      <c r="BD296" s="220"/>
      <c r="BE296" s="220"/>
      <c r="BF296" s="220"/>
      <c r="BG296" s="220"/>
      <c r="BH296" s="220"/>
      <c r="BI296" s="220"/>
      <c r="BJ296" s="220"/>
      <c r="BK296" s="220"/>
      <c r="BL296" s="220"/>
      <c r="BM296" s="220"/>
      <c r="BN296" s="220"/>
      <c r="BO296" s="220"/>
      <c r="BP296" s="220"/>
      <c r="BQ296" s="220"/>
      <c r="BR296" s="220"/>
      <c r="BS296" s="220"/>
      <c r="BT296" s="220"/>
      <c r="BU296" s="220"/>
      <c r="BV296" s="220"/>
      <c r="BW296" s="220"/>
      <c r="BX296" s="220"/>
      <c r="BY296" s="220"/>
      <c r="BZ296" s="220"/>
      <c r="CA296" s="220"/>
      <c r="CB296" s="220"/>
      <c r="CC296" s="220"/>
      <c r="CD296" s="220"/>
      <c r="CE296" s="220"/>
      <c r="CF296" s="220"/>
      <c r="CG296" s="220"/>
      <c r="CH296" s="220"/>
      <c r="CI296" s="220"/>
      <c r="CJ296" s="220"/>
      <c r="CK296" s="220"/>
      <c r="CL296" s="220"/>
      <c r="CM296" s="220"/>
      <c r="CN296" s="220"/>
    </row>
    <row r="297" spans="4:94" ht="14.25" customHeight="1" x14ac:dyDescent="0.35">
      <c r="D297" s="428"/>
      <c r="E297" s="428"/>
      <c r="F297" s="430"/>
      <c r="G297" s="430"/>
      <c r="H297" s="430"/>
      <c r="I297" s="430"/>
      <c r="J297" s="430"/>
      <c r="K297" s="430"/>
      <c r="L297" s="430"/>
      <c r="M297" s="430"/>
      <c r="N297" s="430"/>
      <c r="O297" s="430"/>
      <c r="P297" s="430"/>
      <c r="Q297" s="430"/>
      <c r="R297" s="430"/>
      <c r="S297" s="430"/>
      <c r="T297" s="430"/>
      <c r="U297" s="430"/>
      <c r="V297" s="430"/>
      <c r="W297" s="430"/>
      <c r="X297" s="428"/>
      <c r="Y297" s="428"/>
      <c r="Z297" s="430"/>
      <c r="AA297" s="430"/>
      <c r="AB297" s="430"/>
      <c r="AC297" s="430"/>
      <c r="AD297" s="430"/>
      <c r="AE297" s="430"/>
      <c r="AF297" s="430"/>
      <c r="AG297" s="430"/>
      <c r="AH297" s="430"/>
      <c r="AI297" s="430"/>
      <c r="AJ297" s="430"/>
      <c r="AK297" s="430"/>
      <c r="AL297" s="430"/>
      <c r="AM297" s="430"/>
      <c r="AN297" s="430"/>
      <c r="AO297" s="430"/>
      <c r="AP297" s="430"/>
      <c r="AQ297" s="430"/>
      <c r="AR297" s="430"/>
      <c r="AS297" s="430"/>
      <c r="AT297" s="430"/>
      <c r="AU297" s="6"/>
      <c r="AV297" s="449" t="s">
        <v>378</v>
      </c>
      <c r="AW297" s="449"/>
      <c r="AX297" s="449"/>
      <c r="AY297" s="449"/>
      <c r="AZ297" s="449"/>
      <c r="BA297" s="449"/>
      <c r="BB297" s="449"/>
      <c r="BC297" s="449"/>
      <c r="BD297" s="449"/>
      <c r="BE297" s="449"/>
      <c r="BF297" s="449"/>
      <c r="BG297" s="449"/>
      <c r="BH297" s="449"/>
      <c r="BI297" s="449"/>
      <c r="BJ297" s="449"/>
      <c r="BK297" s="449"/>
      <c r="BL297" s="449"/>
      <c r="BM297" s="449"/>
      <c r="BN297" s="449"/>
      <c r="BO297" s="449"/>
      <c r="BP297" s="449"/>
      <c r="BQ297" s="449"/>
      <c r="BR297" s="449"/>
      <c r="BS297" s="449"/>
      <c r="BT297" s="449"/>
      <c r="BU297" s="449"/>
      <c r="BV297" s="449"/>
      <c r="BW297" s="449"/>
      <c r="BX297" s="449"/>
      <c r="BY297" s="449"/>
      <c r="BZ297" s="449"/>
      <c r="CA297" s="449"/>
      <c r="CB297" s="449"/>
      <c r="CC297" s="449"/>
      <c r="CD297" s="449"/>
      <c r="CE297" s="449"/>
      <c r="CF297" s="449"/>
      <c r="CG297" s="449"/>
      <c r="CH297" s="449"/>
      <c r="CI297" s="449"/>
      <c r="CJ297" s="449"/>
      <c r="CK297" s="449"/>
      <c r="CL297" s="449"/>
      <c r="CM297" s="449"/>
      <c r="CN297" s="449"/>
    </row>
    <row r="298" spans="4:94" ht="14.25" customHeight="1" x14ac:dyDescent="0.35">
      <c r="D298" s="428"/>
      <c r="E298" s="428"/>
      <c r="F298" s="430"/>
      <c r="G298" s="430"/>
      <c r="H298" s="430"/>
      <c r="I298" s="430"/>
      <c r="J298" s="430"/>
      <c r="K298" s="430"/>
      <c r="L298" s="430"/>
      <c r="M298" s="430"/>
      <c r="N298" s="430"/>
      <c r="O298" s="430"/>
      <c r="P298" s="430"/>
      <c r="Q298" s="430"/>
      <c r="R298" s="430"/>
      <c r="S298" s="430"/>
      <c r="T298" s="430"/>
      <c r="U298" s="430"/>
      <c r="V298" s="430"/>
      <c r="W298" s="430"/>
      <c r="X298" s="428"/>
      <c r="Y298" s="428"/>
      <c r="Z298" s="430"/>
      <c r="AA298" s="430"/>
      <c r="AB298" s="430"/>
      <c r="AC298" s="430"/>
      <c r="AD298" s="430"/>
      <c r="AE298" s="430"/>
      <c r="AF298" s="430"/>
      <c r="AG298" s="430"/>
      <c r="AH298" s="430"/>
      <c r="AI298" s="430"/>
      <c r="AJ298" s="430"/>
      <c r="AK298" s="430"/>
      <c r="AL298" s="430"/>
      <c r="AM298" s="430"/>
      <c r="AN298" s="430"/>
      <c r="AO298" s="430"/>
      <c r="AP298" s="430"/>
      <c r="AQ298" s="430"/>
      <c r="AR298" s="430"/>
      <c r="AS298" s="430"/>
      <c r="AT298" s="430"/>
      <c r="AU298" s="6"/>
      <c r="AV298" s="59"/>
      <c r="AW298" s="6"/>
      <c r="AX298" s="6"/>
      <c r="AY298" s="6"/>
      <c r="AZ298" s="6"/>
      <c r="BA298" s="6"/>
      <c r="BB298" s="6"/>
      <c r="BC298" s="6"/>
      <c r="BD298" s="59"/>
      <c r="BE298" s="59"/>
      <c r="BF298" s="59"/>
      <c r="BG298" s="59"/>
      <c r="BH298" s="59"/>
      <c r="BI298" s="6"/>
      <c r="BJ298" s="6"/>
      <c r="BK298" s="6"/>
      <c r="BL298" s="6"/>
      <c r="BM298" s="59"/>
      <c r="BN298" s="59"/>
      <c r="BO298" s="59"/>
      <c r="BP298" s="59"/>
      <c r="BQ298" s="59"/>
      <c r="BR298" s="6"/>
      <c r="BS298" s="6"/>
      <c r="BT298" s="59"/>
      <c r="BU298" s="59"/>
      <c r="BV298" s="6"/>
      <c r="BW298" s="6"/>
    </row>
    <row r="299" spans="4:94" ht="14.25" customHeight="1" x14ac:dyDescent="0.35">
      <c r="D299" s="428"/>
      <c r="E299" s="428"/>
      <c r="F299" s="430"/>
      <c r="G299" s="430"/>
      <c r="H299" s="430"/>
      <c r="I299" s="430"/>
      <c r="J299" s="430"/>
      <c r="K299" s="430"/>
      <c r="L299" s="430"/>
      <c r="M299" s="430"/>
      <c r="N299" s="430"/>
      <c r="O299" s="430"/>
      <c r="P299" s="430"/>
      <c r="Q299" s="430"/>
      <c r="R299" s="430"/>
      <c r="S299" s="430"/>
      <c r="T299" s="430"/>
      <c r="U299" s="430"/>
      <c r="V299" s="430"/>
      <c r="W299" s="430"/>
      <c r="X299" s="428"/>
      <c r="Y299" s="428"/>
      <c r="Z299" s="430"/>
      <c r="AA299" s="430"/>
      <c r="AB299" s="430"/>
      <c r="AC299" s="430"/>
      <c r="AD299" s="430"/>
      <c r="AE299" s="430"/>
      <c r="AF299" s="430"/>
      <c r="AG299" s="430"/>
      <c r="AH299" s="430"/>
      <c r="AI299" s="430"/>
      <c r="AJ299" s="430"/>
      <c r="AK299" s="430"/>
      <c r="AL299" s="430"/>
      <c r="AM299" s="430"/>
      <c r="AN299" s="430"/>
      <c r="AO299" s="430"/>
      <c r="AP299" s="430"/>
      <c r="AQ299" s="430"/>
      <c r="AR299" s="430"/>
      <c r="AS299" s="430"/>
      <c r="AT299" s="430"/>
      <c r="AU299" s="6"/>
      <c r="AV299" s="180" t="s">
        <v>98</v>
      </c>
      <c r="AW299" s="180"/>
      <c r="AX299" s="180"/>
      <c r="AY299" s="180"/>
      <c r="AZ299" s="180"/>
      <c r="BA299" s="180"/>
      <c r="BB299" s="180"/>
      <c r="BC299" s="180"/>
      <c r="BD299" s="180"/>
      <c r="BE299" s="180"/>
      <c r="BF299" s="180"/>
      <c r="BG299" s="180"/>
      <c r="BH299" s="180"/>
      <c r="BI299" s="180"/>
      <c r="BJ299" s="180"/>
      <c r="BK299" s="180"/>
      <c r="BL299" s="180"/>
      <c r="BM299" s="180"/>
      <c r="BN299" s="180"/>
      <c r="BO299" s="180"/>
      <c r="BP299" s="180"/>
      <c r="BQ299" s="180"/>
      <c r="BR299" s="180"/>
      <c r="BS299" s="180"/>
      <c r="BT299" s="180"/>
      <c r="BU299" s="180"/>
      <c r="BV299" s="180"/>
      <c r="BW299" s="180"/>
      <c r="BX299" s="180"/>
      <c r="BY299" s="180"/>
      <c r="BZ299" s="180"/>
      <c r="CA299" s="180"/>
      <c r="CB299" s="180"/>
      <c r="CC299" s="180"/>
      <c r="CD299" s="180"/>
      <c r="CE299" s="180"/>
      <c r="CF299" s="180"/>
      <c r="CG299" s="180"/>
      <c r="CH299" s="180"/>
      <c r="CI299" s="180"/>
      <c r="CJ299" s="180"/>
      <c r="CK299" s="180"/>
      <c r="CL299" s="180"/>
      <c r="CM299" s="180"/>
      <c r="CN299" s="180"/>
    </row>
    <row r="300" spans="4:94" ht="14.25" customHeight="1" x14ac:dyDescent="0.35">
      <c r="D300" s="428"/>
      <c r="E300" s="428"/>
      <c r="F300" s="430"/>
      <c r="G300" s="430"/>
      <c r="H300" s="430"/>
      <c r="I300" s="430"/>
      <c r="J300" s="430"/>
      <c r="K300" s="430"/>
      <c r="L300" s="430"/>
      <c r="M300" s="430"/>
      <c r="N300" s="430"/>
      <c r="O300" s="430"/>
      <c r="P300" s="430"/>
      <c r="Q300" s="430"/>
      <c r="R300" s="430"/>
      <c r="S300" s="430"/>
      <c r="T300" s="430"/>
      <c r="U300" s="430"/>
      <c r="V300" s="430"/>
      <c r="W300" s="430"/>
      <c r="X300" s="428"/>
      <c r="Y300" s="428"/>
      <c r="Z300" s="430"/>
      <c r="AA300" s="430"/>
      <c r="AB300" s="430"/>
      <c r="AC300" s="430"/>
      <c r="AD300" s="430"/>
      <c r="AE300" s="430"/>
      <c r="AF300" s="430"/>
      <c r="AG300" s="430"/>
      <c r="AH300" s="430"/>
      <c r="AI300" s="430"/>
      <c r="AJ300" s="430"/>
      <c r="AK300" s="430"/>
      <c r="AL300" s="430"/>
      <c r="AM300" s="430"/>
      <c r="AN300" s="430"/>
      <c r="AO300" s="430"/>
      <c r="AP300" s="430"/>
      <c r="AQ300" s="430"/>
      <c r="AR300" s="430"/>
      <c r="AS300" s="430"/>
      <c r="AT300" s="430"/>
      <c r="AU300" s="6"/>
      <c r="AV300" s="180"/>
      <c r="AW300" s="180"/>
      <c r="AX300" s="180"/>
      <c r="AY300" s="180"/>
      <c r="AZ300" s="180"/>
      <c r="BA300" s="180"/>
      <c r="BB300" s="180"/>
      <c r="BC300" s="180"/>
      <c r="BD300" s="180"/>
      <c r="BE300" s="180"/>
      <c r="BF300" s="180"/>
      <c r="BG300" s="180"/>
      <c r="BH300" s="180"/>
      <c r="BI300" s="180"/>
      <c r="BJ300" s="180"/>
      <c r="BK300" s="180"/>
      <c r="BL300" s="180"/>
      <c r="BM300" s="180"/>
      <c r="BN300" s="180"/>
      <c r="BO300" s="180"/>
      <c r="BP300" s="180"/>
      <c r="BQ300" s="180"/>
      <c r="BR300" s="180"/>
      <c r="BS300" s="180"/>
      <c r="BT300" s="180"/>
      <c r="BU300" s="180"/>
      <c r="BV300" s="180"/>
      <c r="BW300" s="180"/>
      <c r="BX300" s="180"/>
      <c r="BY300" s="180"/>
      <c r="BZ300" s="180"/>
      <c r="CA300" s="180"/>
      <c r="CB300" s="180"/>
      <c r="CC300" s="180"/>
      <c r="CD300" s="180"/>
      <c r="CE300" s="180"/>
      <c r="CF300" s="180"/>
      <c r="CG300" s="180"/>
      <c r="CH300" s="180"/>
      <c r="CI300" s="180"/>
      <c r="CJ300" s="180"/>
      <c r="CK300" s="180"/>
      <c r="CL300" s="180"/>
      <c r="CM300" s="180"/>
      <c r="CN300" s="180"/>
    </row>
    <row r="301" spans="4:94" ht="14.25" customHeight="1" x14ac:dyDescent="0.35">
      <c r="D301" s="429"/>
      <c r="E301" s="429"/>
      <c r="F301" s="431"/>
      <c r="G301" s="431"/>
      <c r="H301" s="431"/>
      <c r="I301" s="431"/>
      <c r="J301" s="431"/>
      <c r="K301" s="431"/>
      <c r="L301" s="431"/>
      <c r="M301" s="431"/>
      <c r="N301" s="431"/>
      <c r="O301" s="431"/>
      <c r="P301" s="431"/>
      <c r="Q301" s="431"/>
      <c r="R301" s="431"/>
      <c r="S301" s="431"/>
      <c r="T301" s="431"/>
      <c r="U301" s="431"/>
      <c r="V301" s="431"/>
      <c r="W301" s="431"/>
      <c r="X301" s="429"/>
      <c r="Y301" s="429"/>
      <c r="Z301" s="431"/>
      <c r="AA301" s="431"/>
      <c r="AB301" s="431"/>
      <c r="AC301" s="431"/>
      <c r="AD301" s="431"/>
      <c r="AE301" s="431"/>
      <c r="AF301" s="431"/>
      <c r="AG301" s="431"/>
      <c r="AH301" s="431"/>
      <c r="AI301" s="431"/>
      <c r="AJ301" s="431"/>
      <c r="AK301" s="431"/>
      <c r="AL301" s="431"/>
      <c r="AM301" s="431"/>
      <c r="AN301" s="431"/>
      <c r="AO301" s="431"/>
      <c r="AP301" s="430"/>
      <c r="AQ301" s="430"/>
      <c r="AR301" s="430"/>
      <c r="AS301" s="430"/>
      <c r="AT301" s="430"/>
      <c r="AU301" s="6"/>
      <c r="AV301" s="189" t="s">
        <v>99</v>
      </c>
      <c r="AW301" s="189"/>
      <c r="AX301" s="189"/>
      <c r="AY301" s="189"/>
      <c r="AZ301" s="189"/>
      <c r="BA301" s="189"/>
      <c r="BB301" s="189"/>
      <c r="BC301" s="189"/>
      <c r="BD301" s="189"/>
      <c r="BE301" s="189"/>
      <c r="BF301" s="189"/>
      <c r="BG301" s="394" t="s">
        <v>100</v>
      </c>
      <c r="BH301" s="394"/>
      <c r="BI301" s="394"/>
      <c r="BJ301" s="394"/>
      <c r="BK301" s="394"/>
      <c r="BL301" s="394"/>
      <c r="BM301" s="394"/>
      <c r="BN301" s="394"/>
      <c r="BO301" s="394"/>
      <c r="BP301" s="394"/>
      <c r="BQ301" s="394"/>
      <c r="BR301" s="394"/>
      <c r="BS301" s="394"/>
      <c r="BT301" s="394"/>
      <c r="BU301" s="394"/>
      <c r="BV301" s="394"/>
      <c r="BW301" s="394"/>
      <c r="BX301" s="394"/>
      <c r="BY301" s="394" t="s">
        <v>102</v>
      </c>
      <c r="BZ301" s="394"/>
      <c r="CA301" s="394"/>
      <c r="CB301" s="394"/>
      <c r="CC301" s="394"/>
      <c r="CD301" s="394"/>
      <c r="CE301" s="394"/>
      <c r="CF301" s="394"/>
      <c r="CG301" s="394"/>
      <c r="CH301" s="394"/>
      <c r="CI301" s="394"/>
      <c r="CJ301" s="394"/>
      <c r="CK301" s="394"/>
      <c r="CL301" s="394"/>
      <c r="CM301" s="394"/>
      <c r="CN301" s="394"/>
    </row>
    <row r="302" spans="4:94" ht="14.25" customHeight="1" x14ac:dyDescent="0.35">
      <c r="D302" s="220">
        <v>0</v>
      </c>
      <c r="E302" s="220"/>
      <c r="F302" s="315">
        <v>0</v>
      </c>
      <c r="G302" s="315"/>
      <c r="H302" s="315"/>
      <c r="I302" s="315">
        <v>0</v>
      </c>
      <c r="J302" s="315"/>
      <c r="K302" s="315">
        <v>0</v>
      </c>
      <c r="L302" s="315"/>
      <c r="M302" s="315"/>
      <c r="N302" s="315">
        <v>0</v>
      </c>
      <c r="O302" s="315"/>
      <c r="P302" s="315"/>
      <c r="Q302" s="315"/>
      <c r="R302" s="315">
        <v>0</v>
      </c>
      <c r="S302" s="315"/>
      <c r="T302" s="315">
        <v>0</v>
      </c>
      <c r="U302" s="315"/>
      <c r="V302" s="315">
        <v>0</v>
      </c>
      <c r="W302" s="315"/>
      <c r="X302" s="315">
        <v>0</v>
      </c>
      <c r="Y302" s="315"/>
      <c r="Z302" s="315">
        <v>0</v>
      </c>
      <c r="AA302" s="315"/>
      <c r="AB302" s="315"/>
      <c r="AC302" s="315">
        <v>0</v>
      </c>
      <c r="AD302" s="315"/>
      <c r="AE302" s="315"/>
      <c r="AF302" s="315"/>
      <c r="AG302" s="315">
        <v>0</v>
      </c>
      <c r="AH302" s="315"/>
      <c r="AI302" s="315"/>
      <c r="AJ302" s="315"/>
      <c r="AK302" s="315">
        <v>1</v>
      </c>
      <c r="AL302" s="315"/>
      <c r="AM302" s="315"/>
      <c r="AN302" s="315">
        <v>0</v>
      </c>
      <c r="AO302" s="315"/>
      <c r="AP302" s="315">
        <v>1</v>
      </c>
      <c r="AQ302" s="315"/>
      <c r="AR302" s="315"/>
      <c r="AS302" s="315"/>
      <c r="AT302" s="315"/>
      <c r="AU302" s="11"/>
      <c r="AV302" s="189"/>
      <c r="AW302" s="189"/>
      <c r="AX302" s="189"/>
      <c r="AY302" s="189"/>
      <c r="AZ302" s="189"/>
      <c r="BA302" s="189"/>
      <c r="BB302" s="189"/>
      <c r="BC302" s="189"/>
      <c r="BD302" s="189"/>
      <c r="BE302" s="189"/>
      <c r="BF302" s="189"/>
      <c r="BG302" s="394"/>
      <c r="BH302" s="394"/>
      <c r="BI302" s="394"/>
      <c r="BJ302" s="394"/>
      <c r="BK302" s="394"/>
      <c r="BL302" s="394"/>
      <c r="BM302" s="394"/>
      <c r="BN302" s="394"/>
      <c r="BO302" s="394"/>
      <c r="BP302" s="394"/>
      <c r="BQ302" s="394"/>
      <c r="BR302" s="394"/>
      <c r="BS302" s="394"/>
      <c r="BT302" s="394"/>
      <c r="BU302" s="394"/>
      <c r="BV302" s="394"/>
      <c r="BW302" s="394"/>
      <c r="BX302" s="394"/>
      <c r="BY302" s="394"/>
      <c r="BZ302" s="394"/>
      <c r="CA302" s="394"/>
      <c r="CB302" s="394"/>
      <c r="CC302" s="394"/>
      <c r="CD302" s="394"/>
      <c r="CE302" s="394"/>
      <c r="CF302" s="394"/>
      <c r="CG302" s="394"/>
      <c r="CH302" s="394"/>
      <c r="CI302" s="394"/>
      <c r="CJ302" s="394"/>
      <c r="CK302" s="394"/>
      <c r="CL302" s="394"/>
      <c r="CM302" s="394"/>
      <c r="CN302" s="394"/>
    </row>
    <row r="303" spans="4:94" ht="14.25" customHeight="1" x14ac:dyDescent="0.35">
      <c r="D303" s="220"/>
      <c r="E303" s="220"/>
      <c r="F303" s="315"/>
      <c r="G303" s="315"/>
      <c r="H303" s="315"/>
      <c r="I303" s="315"/>
      <c r="J303" s="315"/>
      <c r="K303" s="315"/>
      <c r="L303" s="315"/>
      <c r="M303" s="315"/>
      <c r="N303" s="315"/>
      <c r="O303" s="315"/>
      <c r="P303" s="315"/>
      <c r="Q303" s="315"/>
      <c r="R303" s="315"/>
      <c r="S303" s="315"/>
      <c r="T303" s="315"/>
      <c r="U303" s="315"/>
      <c r="V303" s="315"/>
      <c r="W303" s="315"/>
      <c r="X303" s="315"/>
      <c r="Y303" s="315"/>
      <c r="Z303" s="315"/>
      <c r="AA303" s="315"/>
      <c r="AB303" s="315"/>
      <c r="AC303" s="315"/>
      <c r="AD303" s="315"/>
      <c r="AE303" s="315"/>
      <c r="AF303" s="315"/>
      <c r="AG303" s="315"/>
      <c r="AH303" s="315"/>
      <c r="AI303" s="315"/>
      <c r="AJ303" s="315"/>
      <c r="AK303" s="315"/>
      <c r="AL303" s="315"/>
      <c r="AM303" s="315"/>
      <c r="AN303" s="315"/>
      <c r="AO303" s="315"/>
      <c r="AP303" s="315"/>
      <c r="AQ303" s="315"/>
      <c r="AR303" s="315"/>
      <c r="AS303" s="315"/>
      <c r="AT303" s="315"/>
      <c r="AU303" s="114"/>
      <c r="AV303" s="220" t="s">
        <v>122</v>
      </c>
      <c r="AW303" s="220"/>
      <c r="AX303" s="220"/>
      <c r="AY303" s="220"/>
      <c r="AZ303" s="220"/>
      <c r="BA303" s="220"/>
      <c r="BB303" s="220"/>
      <c r="BC303" s="220"/>
      <c r="BD303" s="220"/>
      <c r="BE303" s="220"/>
      <c r="BF303" s="220"/>
      <c r="BG303" s="220" t="s">
        <v>122</v>
      </c>
      <c r="BH303" s="220"/>
      <c r="BI303" s="220"/>
      <c r="BJ303" s="220"/>
      <c r="BK303" s="220"/>
      <c r="BL303" s="220"/>
      <c r="BM303" s="220"/>
      <c r="BN303" s="220"/>
      <c r="BO303" s="220"/>
      <c r="BP303" s="220"/>
      <c r="BQ303" s="220"/>
      <c r="BR303" s="220"/>
      <c r="BS303" s="220"/>
      <c r="BT303" s="220"/>
      <c r="BU303" s="220"/>
      <c r="BV303" s="220"/>
      <c r="BW303" s="220"/>
      <c r="BX303" s="220"/>
      <c r="BY303" s="448" t="s">
        <v>122</v>
      </c>
      <c r="BZ303" s="448"/>
      <c r="CA303" s="448"/>
      <c r="CB303" s="448"/>
      <c r="CC303" s="448"/>
      <c r="CD303" s="448"/>
      <c r="CE303" s="448"/>
      <c r="CF303" s="448"/>
      <c r="CG303" s="448"/>
      <c r="CH303" s="448"/>
      <c r="CI303" s="448"/>
      <c r="CJ303" s="448"/>
      <c r="CK303" s="448"/>
      <c r="CL303" s="448"/>
      <c r="CM303" s="448"/>
      <c r="CN303" s="448"/>
    </row>
    <row r="304" spans="4:94" ht="14.25" customHeight="1" x14ac:dyDescent="0.35">
      <c r="D304" s="220"/>
      <c r="E304" s="220"/>
      <c r="F304" s="315"/>
      <c r="G304" s="315"/>
      <c r="H304" s="315"/>
      <c r="I304" s="315"/>
      <c r="J304" s="315"/>
      <c r="K304" s="315"/>
      <c r="L304" s="315"/>
      <c r="M304" s="315"/>
      <c r="N304" s="315"/>
      <c r="O304" s="315"/>
      <c r="P304" s="315"/>
      <c r="Q304" s="315"/>
      <c r="R304" s="315"/>
      <c r="S304" s="315"/>
      <c r="T304" s="315"/>
      <c r="U304" s="315"/>
      <c r="V304" s="315"/>
      <c r="W304" s="315"/>
      <c r="X304" s="315"/>
      <c r="Y304" s="315"/>
      <c r="Z304" s="315"/>
      <c r="AA304" s="315"/>
      <c r="AB304" s="315"/>
      <c r="AC304" s="315"/>
      <c r="AD304" s="315"/>
      <c r="AE304" s="315"/>
      <c r="AF304" s="315"/>
      <c r="AG304" s="315"/>
      <c r="AH304" s="315"/>
      <c r="AI304" s="315"/>
      <c r="AJ304" s="315"/>
      <c r="AK304" s="315"/>
      <c r="AL304" s="315"/>
      <c r="AM304" s="315"/>
      <c r="AN304" s="315"/>
      <c r="AO304" s="315"/>
      <c r="AP304" s="315"/>
      <c r="AQ304" s="315"/>
      <c r="AR304" s="315"/>
      <c r="AS304" s="315"/>
      <c r="AT304" s="315"/>
      <c r="AU304" s="114"/>
      <c r="AV304" s="220"/>
      <c r="AW304" s="220"/>
      <c r="AX304" s="220"/>
      <c r="AY304" s="220"/>
      <c r="AZ304" s="220"/>
      <c r="BA304" s="220"/>
      <c r="BB304" s="220"/>
      <c r="BC304" s="220"/>
      <c r="BD304" s="220"/>
      <c r="BE304" s="220"/>
      <c r="BF304" s="220"/>
      <c r="BG304" s="220"/>
      <c r="BH304" s="220"/>
      <c r="BI304" s="220"/>
      <c r="BJ304" s="220"/>
      <c r="BK304" s="220"/>
      <c r="BL304" s="220"/>
      <c r="BM304" s="220"/>
      <c r="BN304" s="220"/>
      <c r="BO304" s="220"/>
      <c r="BP304" s="220"/>
      <c r="BQ304" s="220"/>
      <c r="BR304" s="220"/>
      <c r="BS304" s="220"/>
      <c r="BT304" s="220"/>
      <c r="BU304" s="220"/>
      <c r="BV304" s="220"/>
      <c r="BW304" s="220"/>
      <c r="BX304" s="220"/>
      <c r="BY304" s="448"/>
      <c r="BZ304" s="448"/>
      <c r="CA304" s="448"/>
      <c r="CB304" s="448"/>
      <c r="CC304" s="448"/>
      <c r="CD304" s="448"/>
      <c r="CE304" s="448"/>
      <c r="CF304" s="448"/>
      <c r="CG304" s="448"/>
      <c r="CH304" s="448"/>
      <c r="CI304" s="448"/>
      <c r="CJ304" s="448"/>
      <c r="CK304" s="448"/>
      <c r="CL304" s="448"/>
      <c r="CM304" s="448"/>
      <c r="CN304" s="448"/>
    </row>
    <row r="305" spans="1:150" ht="14.25" customHeight="1" x14ac:dyDescent="0.35">
      <c r="D305" s="55" t="s">
        <v>376</v>
      </c>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c r="AV305" s="64" t="s">
        <v>379</v>
      </c>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row>
    <row r="306" spans="1:150" ht="14.25" customHeight="1" x14ac:dyDescent="0.35">
      <c r="D306" s="3"/>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c r="AO306" s="114"/>
      <c r="AP306" s="114"/>
      <c r="AQ306" s="114"/>
      <c r="AR306" s="114"/>
      <c r="AS306" s="114"/>
      <c r="AT306" s="114"/>
      <c r="AU306" s="114"/>
      <c r="AV306" s="114"/>
      <c r="AW306" s="114"/>
    </row>
    <row r="307" spans="1:150" ht="14.25" customHeight="1" x14ac:dyDescent="0.35">
      <c r="D307" s="180" t="s">
        <v>334</v>
      </c>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V307" s="180" t="s">
        <v>118</v>
      </c>
      <c r="AW307" s="180"/>
      <c r="AX307" s="180"/>
      <c r="AY307" s="180"/>
      <c r="AZ307" s="180"/>
      <c r="BA307" s="180"/>
      <c r="BB307" s="180"/>
      <c r="BC307" s="180"/>
      <c r="BD307" s="180"/>
      <c r="BE307" s="180"/>
      <c r="BF307" s="180"/>
      <c r="BG307" s="180"/>
      <c r="BH307" s="180"/>
      <c r="BI307" s="180"/>
      <c r="BJ307" s="180"/>
      <c r="BK307" s="180"/>
      <c r="BL307" s="180"/>
      <c r="BM307" s="180"/>
      <c r="BN307" s="180"/>
      <c r="BO307" s="180"/>
      <c r="BP307" s="180"/>
      <c r="BQ307" s="180"/>
      <c r="BR307" s="180"/>
      <c r="BS307" s="180"/>
      <c r="BT307" s="180"/>
      <c r="BU307" s="180"/>
      <c r="BV307" s="180"/>
      <c r="BW307" s="180"/>
      <c r="BX307" s="180"/>
      <c r="BY307" s="180"/>
      <c r="BZ307" s="180"/>
      <c r="CA307" s="180"/>
      <c r="CB307" s="180"/>
      <c r="CC307" s="180"/>
      <c r="CD307" s="180"/>
      <c r="CE307" s="180"/>
      <c r="CF307" s="180"/>
      <c r="CG307" s="180"/>
      <c r="CH307" s="180"/>
      <c r="CI307" s="180"/>
      <c r="CJ307" s="180"/>
      <c r="CK307" s="180"/>
      <c r="CL307" s="180"/>
      <c r="CM307" s="180"/>
      <c r="CN307" s="180"/>
    </row>
    <row r="308" spans="1:150" ht="14.25" customHeight="1" x14ac:dyDescent="0.35">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4"/>
      <c r="AV308" s="180"/>
      <c r="AW308" s="180"/>
      <c r="AX308" s="180"/>
      <c r="AY308" s="180"/>
      <c r="AZ308" s="180"/>
      <c r="BA308" s="180"/>
      <c r="BB308" s="180"/>
      <c r="BC308" s="180"/>
      <c r="BD308" s="180"/>
      <c r="BE308" s="180"/>
      <c r="BF308" s="180"/>
      <c r="BG308" s="180"/>
      <c r="BH308" s="180"/>
      <c r="BI308" s="180"/>
      <c r="BJ308" s="180"/>
      <c r="BK308" s="180"/>
      <c r="BL308" s="180"/>
      <c r="BM308" s="180"/>
      <c r="BN308" s="180"/>
      <c r="BO308" s="180"/>
      <c r="BP308" s="180"/>
      <c r="BQ308" s="180"/>
      <c r="BR308" s="180"/>
      <c r="BS308" s="180"/>
      <c r="BT308" s="180"/>
      <c r="BU308" s="180"/>
      <c r="BV308" s="180"/>
      <c r="BW308" s="180"/>
      <c r="BX308" s="180"/>
      <c r="BY308" s="180"/>
      <c r="BZ308" s="180"/>
      <c r="CA308" s="180"/>
      <c r="CB308" s="180"/>
      <c r="CC308" s="180"/>
      <c r="CD308" s="180"/>
      <c r="CE308" s="180"/>
      <c r="CF308" s="180"/>
      <c r="CG308" s="180"/>
      <c r="CH308" s="180"/>
      <c r="CI308" s="180"/>
      <c r="CJ308" s="180"/>
      <c r="CK308" s="180"/>
      <c r="CL308" s="180"/>
      <c r="CM308" s="180"/>
      <c r="CN308" s="180"/>
    </row>
    <row r="309" spans="1:150" ht="14.25" customHeight="1" x14ac:dyDescent="0.35">
      <c r="D309" s="189" t="s">
        <v>112</v>
      </c>
      <c r="E309" s="189"/>
      <c r="F309" s="189"/>
      <c r="G309" s="189"/>
      <c r="H309" s="189"/>
      <c r="I309" s="189"/>
      <c r="J309" s="189"/>
      <c r="K309" s="189"/>
      <c r="L309" s="189"/>
      <c r="M309" s="189"/>
      <c r="N309" s="189"/>
      <c r="O309" s="189"/>
      <c r="P309" s="189" t="s">
        <v>113</v>
      </c>
      <c r="Q309" s="189"/>
      <c r="R309" s="189"/>
      <c r="S309" s="189"/>
      <c r="T309" s="189"/>
      <c r="U309" s="189"/>
      <c r="V309" s="189"/>
      <c r="W309" s="189"/>
      <c r="X309" s="189"/>
      <c r="Y309" s="189"/>
      <c r="Z309" s="189"/>
      <c r="AA309" s="189"/>
      <c r="AB309" s="189"/>
      <c r="AC309" s="189"/>
      <c r="AD309" s="189"/>
      <c r="AE309" s="189"/>
      <c r="AF309" s="189"/>
      <c r="AG309" s="189"/>
      <c r="AH309" s="422" t="s">
        <v>114</v>
      </c>
      <c r="AI309" s="423"/>
      <c r="AJ309" s="423"/>
      <c r="AK309" s="423"/>
      <c r="AL309" s="423"/>
      <c r="AM309" s="423"/>
      <c r="AN309" s="423"/>
      <c r="AO309" s="423"/>
      <c r="AP309" s="423"/>
      <c r="AQ309" s="423"/>
      <c r="AR309" s="423"/>
      <c r="AS309" s="423"/>
      <c r="AT309" s="424"/>
      <c r="AU309" s="33"/>
      <c r="AV309" s="189" t="s">
        <v>119</v>
      </c>
      <c r="AW309" s="189"/>
      <c r="AX309" s="189"/>
      <c r="AY309" s="189"/>
      <c r="AZ309" s="189"/>
      <c r="BA309" s="189"/>
      <c r="BB309" s="189"/>
      <c r="BC309" s="189"/>
      <c r="BD309" s="189"/>
      <c r="BE309" s="189"/>
      <c r="BF309" s="189"/>
      <c r="BG309" s="189"/>
      <c r="BH309" s="189"/>
      <c r="BI309" s="189"/>
      <c r="BJ309" s="189" t="s">
        <v>120</v>
      </c>
      <c r="BK309" s="189"/>
      <c r="BL309" s="189"/>
      <c r="BM309" s="189"/>
      <c r="BN309" s="189"/>
      <c r="BO309" s="189"/>
      <c r="BP309" s="189"/>
      <c r="BQ309" s="189"/>
      <c r="BR309" s="189"/>
      <c r="BS309" s="189"/>
      <c r="BT309" s="189"/>
      <c r="BU309" s="189"/>
      <c r="BV309" s="189"/>
      <c r="BW309" s="189"/>
      <c r="BX309" s="189" t="s">
        <v>113</v>
      </c>
      <c r="BY309" s="189"/>
      <c r="BZ309" s="189"/>
      <c r="CA309" s="189"/>
      <c r="CB309" s="189"/>
      <c r="CC309" s="189"/>
      <c r="CD309" s="189"/>
      <c r="CE309" s="189"/>
      <c r="CF309" s="189"/>
      <c r="CG309" s="189" t="s">
        <v>121</v>
      </c>
      <c r="CH309" s="189"/>
      <c r="CI309" s="189"/>
      <c r="CJ309" s="189"/>
      <c r="CK309" s="189"/>
      <c r="CL309" s="189"/>
      <c r="CM309" s="189"/>
      <c r="CN309" s="189"/>
    </row>
    <row r="310" spans="1:150" ht="14.25" customHeight="1" x14ac:dyDescent="0.35">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334"/>
      <c r="AI310" s="335"/>
      <c r="AJ310" s="335"/>
      <c r="AK310" s="335"/>
      <c r="AL310" s="335"/>
      <c r="AM310" s="335"/>
      <c r="AN310" s="335"/>
      <c r="AO310" s="335"/>
      <c r="AP310" s="335"/>
      <c r="AQ310" s="335"/>
      <c r="AR310" s="335"/>
      <c r="AS310" s="335"/>
      <c r="AT310" s="425"/>
      <c r="AU310" s="33"/>
      <c r="AV310" s="189"/>
      <c r="AW310" s="189"/>
      <c r="AX310" s="189"/>
      <c r="AY310" s="189"/>
      <c r="AZ310" s="189"/>
      <c r="BA310" s="189"/>
      <c r="BB310" s="189"/>
      <c r="BC310" s="189"/>
      <c r="BD310" s="189"/>
      <c r="BE310" s="189"/>
      <c r="BF310" s="189"/>
      <c r="BG310" s="189"/>
      <c r="BH310" s="189"/>
      <c r="BI310" s="189"/>
      <c r="BJ310" s="189"/>
      <c r="BK310" s="189"/>
      <c r="BL310" s="189"/>
      <c r="BM310" s="189"/>
      <c r="BN310" s="189"/>
      <c r="BO310" s="189"/>
      <c r="BP310" s="189"/>
      <c r="BQ310" s="189"/>
      <c r="BR310" s="189"/>
      <c r="BS310" s="189"/>
      <c r="BT310" s="189"/>
      <c r="BU310" s="189"/>
      <c r="BV310" s="189"/>
      <c r="BW310" s="189"/>
      <c r="BX310" s="189"/>
      <c r="BY310" s="189"/>
      <c r="BZ310" s="189"/>
      <c r="CA310" s="189"/>
      <c r="CB310" s="189"/>
      <c r="CC310" s="189"/>
      <c r="CD310" s="189"/>
      <c r="CE310" s="189"/>
      <c r="CF310" s="189"/>
      <c r="CG310" s="189"/>
      <c r="CH310" s="189"/>
      <c r="CI310" s="189"/>
      <c r="CJ310" s="189"/>
      <c r="CK310" s="189"/>
      <c r="CL310" s="189"/>
      <c r="CM310" s="189"/>
      <c r="CN310" s="189"/>
    </row>
    <row r="311" spans="1:150" ht="14.25" customHeight="1" x14ac:dyDescent="0.35">
      <c r="D311" s="315"/>
      <c r="E311" s="315"/>
      <c r="F311" s="315"/>
      <c r="G311" s="315"/>
      <c r="H311" s="315"/>
      <c r="I311" s="315"/>
      <c r="J311" s="315"/>
      <c r="K311" s="315"/>
      <c r="L311" s="315"/>
      <c r="M311" s="315"/>
      <c r="N311" s="315"/>
      <c r="O311" s="315"/>
      <c r="P311" s="315" t="s">
        <v>801</v>
      </c>
      <c r="Q311" s="315"/>
      <c r="R311" s="315"/>
      <c r="S311" s="315"/>
      <c r="T311" s="315"/>
      <c r="U311" s="315"/>
      <c r="V311" s="315"/>
      <c r="W311" s="315"/>
      <c r="X311" s="315"/>
      <c r="Y311" s="315"/>
      <c r="Z311" s="315"/>
      <c r="AA311" s="315"/>
      <c r="AB311" s="315"/>
      <c r="AC311" s="315"/>
      <c r="AD311" s="315"/>
      <c r="AE311" s="315"/>
      <c r="AF311" s="315"/>
      <c r="AG311" s="315"/>
      <c r="AH311" s="450">
        <v>1</v>
      </c>
      <c r="AI311" s="451"/>
      <c r="AJ311" s="451"/>
      <c r="AK311" s="451"/>
      <c r="AL311" s="451"/>
      <c r="AM311" s="451"/>
      <c r="AN311" s="451"/>
      <c r="AO311" s="451"/>
      <c r="AP311" s="451"/>
      <c r="AQ311" s="451"/>
      <c r="AR311" s="451"/>
      <c r="AS311" s="451"/>
      <c r="AT311" s="452"/>
      <c r="AU311" s="33"/>
      <c r="AV311" s="315" t="s">
        <v>802</v>
      </c>
      <c r="AW311" s="315"/>
      <c r="AX311" s="315"/>
      <c r="AY311" s="315"/>
      <c r="AZ311" s="315"/>
      <c r="BA311" s="315"/>
      <c r="BB311" s="315"/>
      <c r="BC311" s="315"/>
      <c r="BD311" s="315"/>
      <c r="BE311" s="315"/>
      <c r="BF311" s="315"/>
      <c r="BG311" s="315"/>
      <c r="BH311" s="315"/>
      <c r="BI311" s="315"/>
      <c r="BJ311" s="330" t="s">
        <v>803</v>
      </c>
      <c r="BK311" s="330"/>
      <c r="BL311" s="330"/>
      <c r="BM311" s="330"/>
      <c r="BN311" s="330"/>
      <c r="BO311" s="330"/>
      <c r="BP311" s="330"/>
      <c r="BQ311" s="330"/>
      <c r="BR311" s="330"/>
      <c r="BS311" s="330"/>
      <c r="BT311" s="330"/>
      <c r="BU311" s="330"/>
      <c r="BV311" s="330"/>
      <c r="BW311" s="330"/>
      <c r="BX311" s="315" t="s">
        <v>122</v>
      </c>
      <c r="BY311" s="315"/>
      <c r="BZ311" s="315"/>
      <c r="CA311" s="315"/>
      <c r="CB311" s="315"/>
      <c r="CC311" s="315"/>
      <c r="CD311" s="315"/>
      <c r="CE311" s="315"/>
      <c r="CF311" s="315"/>
      <c r="CG311" s="315" t="s">
        <v>122</v>
      </c>
      <c r="CH311" s="315"/>
      <c r="CI311" s="315"/>
      <c r="CJ311" s="315"/>
      <c r="CK311" s="315"/>
      <c r="CL311" s="315"/>
      <c r="CM311" s="315"/>
      <c r="CN311" s="315"/>
    </row>
    <row r="312" spans="1:150" ht="14.25" customHeight="1" x14ac:dyDescent="0.35">
      <c r="D312" s="315"/>
      <c r="E312" s="315"/>
      <c r="F312" s="315"/>
      <c r="G312" s="315"/>
      <c r="H312" s="315"/>
      <c r="I312" s="315"/>
      <c r="J312" s="315"/>
      <c r="K312" s="315"/>
      <c r="L312" s="315"/>
      <c r="M312" s="315"/>
      <c r="N312" s="315"/>
      <c r="O312" s="315"/>
      <c r="P312" s="315"/>
      <c r="Q312" s="315"/>
      <c r="R312" s="315"/>
      <c r="S312" s="315"/>
      <c r="T312" s="315"/>
      <c r="U312" s="315"/>
      <c r="V312" s="315"/>
      <c r="W312" s="315"/>
      <c r="X312" s="315"/>
      <c r="Y312" s="315"/>
      <c r="Z312" s="315"/>
      <c r="AA312" s="315"/>
      <c r="AB312" s="315"/>
      <c r="AC312" s="315"/>
      <c r="AD312" s="315"/>
      <c r="AE312" s="315"/>
      <c r="AF312" s="315"/>
      <c r="AG312" s="315"/>
      <c r="AH312" s="453"/>
      <c r="AI312" s="454"/>
      <c r="AJ312" s="454"/>
      <c r="AK312" s="454"/>
      <c r="AL312" s="454"/>
      <c r="AM312" s="454"/>
      <c r="AN312" s="454"/>
      <c r="AO312" s="454"/>
      <c r="AP312" s="454"/>
      <c r="AQ312" s="454"/>
      <c r="AR312" s="454"/>
      <c r="AS312" s="454"/>
      <c r="AT312" s="455"/>
      <c r="AU312" s="33"/>
      <c r="AV312" s="315"/>
      <c r="AW312" s="315"/>
      <c r="AX312" s="315"/>
      <c r="AY312" s="315"/>
      <c r="AZ312" s="315"/>
      <c r="BA312" s="315"/>
      <c r="BB312" s="315"/>
      <c r="BC312" s="315"/>
      <c r="BD312" s="315"/>
      <c r="BE312" s="315"/>
      <c r="BF312" s="315"/>
      <c r="BG312" s="315"/>
      <c r="BH312" s="315"/>
      <c r="BI312" s="315"/>
      <c r="BJ312" s="330"/>
      <c r="BK312" s="330"/>
      <c r="BL312" s="330"/>
      <c r="BM312" s="330"/>
      <c r="BN312" s="330"/>
      <c r="BO312" s="330"/>
      <c r="BP312" s="330"/>
      <c r="BQ312" s="330"/>
      <c r="BR312" s="330"/>
      <c r="BS312" s="330"/>
      <c r="BT312" s="330"/>
      <c r="BU312" s="330"/>
      <c r="BV312" s="330"/>
      <c r="BW312" s="330"/>
      <c r="BX312" s="315"/>
      <c r="BY312" s="315"/>
      <c r="BZ312" s="315"/>
      <c r="CA312" s="315"/>
      <c r="CB312" s="315"/>
      <c r="CC312" s="315"/>
      <c r="CD312" s="315"/>
      <c r="CE312" s="315"/>
      <c r="CF312" s="315"/>
      <c r="CG312" s="315"/>
      <c r="CH312" s="315"/>
      <c r="CI312" s="315"/>
      <c r="CJ312" s="315"/>
      <c r="CK312" s="315"/>
      <c r="CL312" s="315"/>
      <c r="CM312" s="315"/>
      <c r="CN312" s="315"/>
    </row>
    <row r="313" spans="1:150" ht="14.25" customHeight="1" x14ac:dyDescent="0.35">
      <c r="D313" s="64" t="s">
        <v>380</v>
      </c>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4"/>
      <c r="AC313" s="34"/>
      <c r="AD313" s="34"/>
      <c r="AE313" s="34"/>
      <c r="AF313" s="34"/>
      <c r="AG313" s="34"/>
      <c r="AH313" s="34"/>
      <c r="AI313" s="34"/>
      <c r="AJ313" s="34"/>
      <c r="AK313" s="34"/>
      <c r="AL313" s="34"/>
      <c r="AM313" s="34"/>
      <c r="AN313" s="34"/>
      <c r="AO313" s="34"/>
      <c r="AP313" s="34"/>
      <c r="AQ313" s="34"/>
      <c r="AR313" s="34"/>
      <c r="AS313" s="34"/>
      <c r="AT313" s="34"/>
      <c r="AU313" s="58"/>
      <c r="AV313" s="332" t="s">
        <v>381</v>
      </c>
      <c r="AW313" s="332"/>
      <c r="AX313" s="332"/>
      <c r="AY313" s="332"/>
      <c r="AZ313" s="332"/>
      <c r="BA313" s="332"/>
      <c r="BB313" s="332"/>
      <c r="BC313" s="332"/>
      <c r="BD313" s="332"/>
      <c r="BE313" s="332"/>
      <c r="BF313" s="332"/>
      <c r="BG313" s="332"/>
      <c r="BH313" s="332"/>
      <c r="BI313" s="332"/>
      <c r="BJ313" s="332"/>
      <c r="BK313" s="332"/>
      <c r="BL313" s="332"/>
      <c r="BM313" s="332"/>
      <c r="BN313" s="332"/>
      <c r="BO313" s="332"/>
      <c r="BP313" s="449"/>
      <c r="BQ313" s="449"/>
      <c r="BR313" s="449"/>
      <c r="BS313" s="449"/>
      <c r="BT313" s="449"/>
      <c r="BU313" s="449"/>
      <c r="BV313" s="449"/>
      <c r="BW313" s="34"/>
      <c r="BX313" s="34"/>
      <c r="BY313" s="34"/>
      <c r="BZ313" s="34"/>
      <c r="CA313" s="34"/>
      <c r="CB313" s="34"/>
      <c r="CC313" s="34"/>
      <c r="CD313" s="34"/>
      <c r="CE313" s="34"/>
      <c r="CF313" s="34"/>
      <c r="CG313" s="34"/>
      <c r="CH313" s="34"/>
      <c r="CI313" s="34"/>
      <c r="CJ313" s="34"/>
      <c r="CK313" s="34"/>
      <c r="CL313" s="34"/>
      <c r="CM313" s="34"/>
      <c r="CN313" s="34"/>
    </row>
    <row r="314" spans="1:150" ht="14.25" customHeight="1" x14ac:dyDescent="0.3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row>
    <row r="315" spans="1:150" ht="14.25" customHeight="1" x14ac:dyDescent="0.35">
      <c r="A315" s="285"/>
      <c r="B315" s="285"/>
      <c r="C315" s="285"/>
      <c r="D315" s="285"/>
      <c r="E315" s="285"/>
      <c r="F315" s="285"/>
      <c r="G315" s="285"/>
      <c r="H315" s="285"/>
      <c r="I315" s="285"/>
      <c r="J315" s="285"/>
      <c r="K315" s="285"/>
      <c r="L315" s="285"/>
      <c r="M315" s="285"/>
      <c r="N315" s="285"/>
      <c r="O315" s="285"/>
      <c r="P315" s="285"/>
      <c r="Q315" s="285"/>
      <c r="R315" s="285"/>
      <c r="S315" s="285"/>
      <c r="T315" s="285"/>
      <c r="U315" s="285"/>
      <c r="V315" s="285"/>
      <c r="W315" s="285"/>
      <c r="X315" s="285"/>
      <c r="Y315" s="285"/>
      <c r="Z315" s="285"/>
      <c r="AA315" s="285"/>
      <c r="AB315" s="285"/>
      <c r="AC315" s="285"/>
      <c r="AD315" s="285"/>
      <c r="AE315" s="285"/>
      <c r="AF315" s="285"/>
      <c r="AG315" s="285"/>
      <c r="AH315" s="285"/>
      <c r="AI315" s="285"/>
      <c r="AJ315" s="285"/>
      <c r="AK315" s="285"/>
      <c r="AL315" s="285"/>
      <c r="AM315" s="285"/>
      <c r="AN315" s="285"/>
      <c r="AO315" s="285"/>
      <c r="AP315" s="285"/>
      <c r="AQ315" s="285"/>
      <c r="AR315" s="285"/>
      <c r="AS315" s="285"/>
      <c r="AT315" s="285"/>
      <c r="AU315" s="285"/>
      <c r="AV315" s="285"/>
      <c r="AW315" s="285"/>
      <c r="AX315" s="285"/>
      <c r="AY315" s="285"/>
      <c r="AZ315" s="285"/>
      <c r="BA315" s="285"/>
      <c r="BB315" s="285"/>
      <c r="BC315" s="285"/>
      <c r="BD315" s="285"/>
      <c r="BE315" s="285"/>
      <c r="BF315" s="285"/>
      <c r="BG315" s="285"/>
      <c r="BH315" s="285"/>
      <c r="BI315" s="285"/>
      <c r="BJ315" s="285"/>
      <c r="BK315" s="285"/>
      <c r="BL315" s="285"/>
      <c r="BM315" s="285"/>
      <c r="BN315" s="285"/>
      <c r="BO315" s="285"/>
      <c r="BP315" s="285"/>
      <c r="BQ315" s="285"/>
      <c r="BR315" s="285"/>
      <c r="BS315" s="285"/>
      <c r="BT315" s="285"/>
      <c r="BU315" s="285"/>
      <c r="BV315" s="285"/>
      <c r="BW315" s="285"/>
      <c r="BX315" s="285"/>
      <c r="BY315" s="285"/>
      <c r="BZ315" s="285"/>
      <c r="CA315" s="285"/>
      <c r="CB315" s="285"/>
      <c r="CC315" s="285"/>
      <c r="CD315" s="285"/>
      <c r="CE315" s="285"/>
      <c r="CF315" s="285"/>
      <c r="CG315" s="285"/>
      <c r="CH315" s="285"/>
      <c r="CI315" s="285"/>
      <c r="CJ315" s="285"/>
      <c r="CK315" s="285"/>
      <c r="CL315" s="285"/>
      <c r="CM315" s="285"/>
      <c r="CN315" s="285"/>
    </row>
    <row r="316" spans="1:150" ht="14.25" customHeight="1" x14ac:dyDescent="0.35">
      <c r="A316" s="285"/>
      <c r="B316" s="285"/>
      <c r="C316" s="285"/>
      <c r="D316" s="285"/>
      <c r="E316" s="285"/>
      <c r="F316" s="285"/>
      <c r="G316" s="285"/>
      <c r="H316" s="285"/>
      <c r="I316" s="285"/>
      <c r="J316" s="285"/>
      <c r="K316" s="285"/>
      <c r="L316" s="285"/>
      <c r="M316" s="285"/>
      <c r="N316" s="285"/>
      <c r="O316" s="285"/>
      <c r="P316" s="285"/>
      <c r="Q316" s="285"/>
      <c r="R316" s="285"/>
      <c r="S316" s="285"/>
      <c r="T316" s="285"/>
      <c r="U316" s="285"/>
      <c r="V316" s="285"/>
      <c r="W316" s="285"/>
      <c r="X316" s="285"/>
      <c r="Y316" s="285"/>
      <c r="Z316" s="285"/>
      <c r="AA316" s="285"/>
      <c r="AB316" s="285"/>
      <c r="AC316" s="285"/>
      <c r="AD316" s="285"/>
      <c r="AE316" s="285"/>
      <c r="AF316" s="285"/>
      <c r="AG316" s="285"/>
      <c r="AH316" s="285"/>
      <c r="AI316" s="285"/>
      <c r="AJ316" s="285"/>
      <c r="AK316" s="285"/>
      <c r="AL316" s="285"/>
      <c r="AM316" s="285"/>
      <c r="AN316" s="285"/>
      <c r="AO316" s="285"/>
      <c r="AP316" s="285"/>
      <c r="AQ316" s="285"/>
      <c r="AR316" s="285"/>
      <c r="AS316" s="285"/>
      <c r="AT316" s="285"/>
      <c r="AU316" s="285"/>
      <c r="AV316" s="285"/>
      <c r="AW316" s="285"/>
      <c r="AX316" s="285"/>
      <c r="AY316" s="285"/>
      <c r="AZ316" s="285"/>
      <c r="BA316" s="285"/>
      <c r="BB316" s="285"/>
      <c r="BC316" s="285"/>
      <c r="BD316" s="285"/>
      <c r="BE316" s="285"/>
      <c r="BF316" s="285"/>
      <c r="BG316" s="285"/>
      <c r="BH316" s="285"/>
      <c r="BI316" s="285"/>
      <c r="BJ316" s="285"/>
      <c r="BK316" s="285"/>
      <c r="BL316" s="285"/>
      <c r="BM316" s="285"/>
      <c r="BN316" s="285"/>
      <c r="BO316" s="285"/>
      <c r="BP316" s="285"/>
      <c r="BQ316" s="285"/>
      <c r="BR316" s="285"/>
      <c r="BS316" s="285"/>
      <c r="BT316" s="285"/>
      <c r="BU316" s="285"/>
      <c r="BV316" s="285"/>
      <c r="BW316" s="285"/>
      <c r="BX316" s="285"/>
      <c r="BY316" s="285"/>
      <c r="BZ316" s="285"/>
      <c r="CA316" s="285"/>
      <c r="CB316" s="285"/>
      <c r="CC316" s="285"/>
      <c r="CD316" s="285"/>
      <c r="CE316" s="285"/>
      <c r="CF316" s="285"/>
      <c r="CG316" s="285"/>
      <c r="CH316" s="285"/>
      <c r="CI316" s="285"/>
      <c r="CJ316" s="285"/>
      <c r="CK316" s="285"/>
      <c r="CL316" s="285"/>
      <c r="CM316" s="285"/>
      <c r="CN316" s="285"/>
    </row>
    <row r="317" spans="1:150" ht="14.25" customHeight="1" x14ac:dyDescent="0.35"/>
    <row r="318" spans="1:150" ht="14.25" customHeight="1" x14ac:dyDescent="0.35">
      <c r="D318" s="180" t="s">
        <v>123</v>
      </c>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80"/>
      <c r="AR318" s="180"/>
      <c r="AS318" s="180"/>
      <c r="AT318" s="180"/>
      <c r="AU318" s="9"/>
      <c r="AV318" s="9"/>
      <c r="AW318" s="9"/>
      <c r="AX318" s="9"/>
      <c r="AY318" s="9"/>
      <c r="AZ318" s="9"/>
      <c r="BA318" s="9"/>
      <c r="BB318" s="9"/>
      <c r="BC318" s="9"/>
      <c r="BD318" s="9"/>
      <c r="BE318" s="9"/>
      <c r="BF318" s="9"/>
      <c r="BG318" s="9"/>
      <c r="BH318" s="9"/>
      <c r="BI318" s="9"/>
      <c r="BJ318" s="9"/>
      <c r="BK318" s="9"/>
      <c r="BL318" s="9"/>
      <c r="BM318" s="9"/>
      <c r="BN318" s="9"/>
      <c r="BO318" s="9"/>
      <c r="BP318" s="9"/>
      <c r="EH318" s="121" t="s">
        <v>333</v>
      </c>
    </row>
    <row r="319" spans="1:150" ht="14.25" customHeight="1" x14ac:dyDescent="0.35">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s="226"/>
      <c r="AL319" s="226"/>
      <c r="AM319" s="226"/>
      <c r="AN319" s="226"/>
      <c r="AO319" s="226"/>
      <c r="AP319" s="226"/>
      <c r="AQ319" s="226"/>
      <c r="AR319" s="226"/>
      <c r="AS319" s="226"/>
      <c r="AT319" s="226"/>
      <c r="AU319" s="9"/>
      <c r="AV319" s="9"/>
      <c r="AW319" s="9"/>
      <c r="AX319" s="9"/>
      <c r="AY319" s="9"/>
      <c r="AZ319" s="9"/>
      <c r="BA319" s="9"/>
      <c r="BB319" s="9"/>
      <c r="BC319" s="9"/>
      <c r="BD319" s="9"/>
      <c r="BE319" s="9"/>
      <c r="BF319" s="9"/>
      <c r="BG319" s="9"/>
      <c r="BH319" s="9"/>
      <c r="BI319" s="9"/>
      <c r="BJ319" s="9"/>
      <c r="BK319" s="9"/>
      <c r="BL319" s="9"/>
      <c r="BM319" s="9"/>
      <c r="BN319" s="9"/>
      <c r="BO319" s="9"/>
      <c r="BP319" s="9"/>
      <c r="EH319" s="127" t="s">
        <v>332</v>
      </c>
      <c r="EI319" s="127">
        <v>2005</v>
      </c>
      <c r="EJ319" s="127">
        <v>2016</v>
      </c>
      <c r="EK319" s="128"/>
      <c r="EL319" s="128"/>
      <c r="EM319" s="128"/>
      <c r="EN319" s="128"/>
      <c r="EO319" s="128"/>
      <c r="EP319" s="128"/>
      <c r="EQ319" s="128"/>
      <c r="ER319" s="128"/>
      <c r="ES319" s="128"/>
      <c r="ET319" s="128"/>
    </row>
    <row r="320" spans="1:150" ht="14.25" customHeight="1" x14ac:dyDescent="0.35">
      <c r="D320" s="460">
        <v>1993</v>
      </c>
      <c r="E320" s="460"/>
      <c r="F320" s="460"/>
      <c r="G320" s="460"/>
      <c r="H320" s="460"/>
      <c r="I320" s="460"/>
      <c r="J320" s="460"/>
      <c r="K320" s="460"/>
      <c r="L320" s="460"/>
      <c r="M320" s="460"/>
      <c r="N320" s="460"/>
      <c r="O320" s="460"/>
      <c r="P320" s="460"/>
      <c r="Q320" s="460"/>
      <c r="R320" s="460">
        <v>2005</v>
      </c>
      <c r="S320" s="460"/>
      <c r="T320" s="460"/>
      <c r="U320" s="460"/>
      <c r="V320" s="460"/>
      <c r="W320" s="460"/>
      <c r="X320" s="460"/>
      <c r="Y320" s="460"/>
      <c r="Z320" s="460"/>
      <c r="AA320" s="460"/>
      <c r="AB320" s="460"/>
      <c r="AC320" s="460"/>
      <c r="AD320" s="460"/>
      <c r="AE320" s="460"/>
      <c r="AF320" s="460">
        <v>2016</v>
      </c>
      <c r="AG320" s="460"/>
      <c r="AH320" s="460"/>
      <c r="AI320" s="460"/>
      <c r="AJ320" s="460"/>
      <c r="AK320" s="460"/>
      <c r="AL320" s="460"/>
      <c r="AM320" s="460"/>
      <c r="AN320" s="460"/>
      <c r="AO320" s="460"/>
      <c r="AP320" s="460"/>
      <c r="AQ320" s="460"/>
      <c r="AR320" s="460"/>
      <c r="AS320" s="460"/>
      <c r="AT320" s="460"/>
      <c r="AU320" s="13"/>
      <c r="AV320" s="13"/>
      <c r="AW320" s="3"/>
      <c r="AX320" s="3"/>
      <c r="AY320" s="3"/>
      <c r="AZ320" s="3"/>
      <c r="BA320" s="3"/>
      <c r="BB320" s="3"/>
      <c r="BC320" s="3"/>
      <c r="BD320" s="3"/>
      <c r="BE320" s="3"/>
      <c r="BF320" s="3"/>
      <c r="BG320" s="3"/>
      <c r="BH320" s="3"/>
      <c r="BI320" s="3"/>
      <c r="EH320" s="129">
        <f>+N324</f>
        <v>9642</v>
      </c>
      <c r="EI320" s="129">
        <f>+AB324</f>
        <v>9628</v>
      </c>
      <c r="EJ320" s="129">
        <f>+AP324</f>
        <v>7772</v>
      </c>
    </row>
    <row r="321" spans="4:147" ht="14.25" customHeight="1" x14ac:dyDescent="0.35">
      <c r="D321" s="460"/>
      <c r="E321" s="460"/>
      <c r="F321" s="460"/>
      <c r="G321" s="460"/>
      <c r="H321" s="460"/>
      <c r="I321" s="460"/>
      <c r="J321" s="460"/>
      <c r="K321" s="460"/>
      <c r="L321" s="460"/>
      <c r="M321" s="460"/>
      <c r="N321" s="460"/>
      <c r="O321" s="460"/>
      <c r="P321" s="460"/>
      <c r="Q321" s="460"/>
      <c r="R321" s="460"/>
      <c r="S321" s="460"/>
      <c r="T321" s="460"/>
      <c r="U321" s="460"/>
      <c r="V321" s="460"/>
      <c r="W321" s="460"/>
      <c r="X321" s="460"/>
      <c r="Y321" s="460"/>
      <c r="Z321" s="460"/>
      <c r="AA321" s="460"/>
      <c r="AB321" s="460"/>
      <c r="AC321" s="460"/>
      <c r="AD321" s="460"/>
      <c r="AE321" s="460"/>
      <c r="AF321" s="460"/>
      <c r="AG321" s="460"/>
      <c r="AH321" s="460"/>
      <c r="AI321" s="460"/>
      <c r="AJ321" s="460"/>
      <c r="AK321" s="460"/>
      <c r="AL321" s="460"/>
      <c r="AM321" s="460"/>
      <c r="AN321" s="460"/>
      <c r="AO321" s="460"/>
      <c r="AP321" s="460"/>
      <c r="AQ321" s="460"/>
      <c r="AR321" s="460"/>
      <c r="AS321" s="460"/>
      <c r="AT321" s="460"/>
      <c r="AU321" s="6"/>
      <c r="AV321" s="6"/>
      <c r="AW321" s="3"/>
      <c r="AX321" s="3"/>
      <c r="AY321" s="3"/>
      <c r="AZ321" s="3"/>
      <c r="BA321" s="3"/>
      <c r="BB321" s="3"/>
      <c r="BC321" s="3"/>
      <c r="BD321" s="3"/>
      <c r="BE321" s="3"/>
      <c r="BF321" s="3"/>
      <c r="BG321" s="3"/>
      <c r="BH321" s="3"/>
      <c r="BI321" s="3"/>
    </row>
    <row r="322" spans="4:147" ht="14.25" customHeight="1" x14ac:dyDescent="0.35">
      <c r="D322" s="189" t="s">
        <v>124</v>
      </c>
      <c r="E322" s="189"/>
      <c r="F322" s="189"/>
      <c r="G322" s="189"/>
      <c r="H322" s="189"/>
      <c r="I322" s="189" t="s">
        <v>125</v>
      </c>
      <c r="J322" s="189"/>
      <c r="K322" s="189"/>
      <c r="L322" s="189"/>
      <c r="M322" s="189"/>
      <c r="N322" s="189" t="s">
        <v>126</v>
      </c>
      <c r="O322" s="189"/>
      <c r="P322" s="189"/>
      <c r="Q322" s="189"/>
      <c r="R322" s="189" t="s">
        <v>124</v>
      </c>
      <c r="S322" s="189"/>
      <c r="T322" s="189"/>
      <c r="U322" s="189"/>
      <c r="V322" s="189"/>
      <c r="W322" s="189" t="s">
        <v>125</v>
      </c>
      <c r="X322" s="189"/>
      <c r="Y322" s="189"/>
      <c r="Z322" s="189"/>
      <c r="AA322" s="189"/>
      <c r="AB322" s="189" t="s">
        <v>126</v>
      </c>
      <c r="AC322" s="189"/>
      <c r="AD322" s="189"/>
      <c r="AE322" s="189"/>
      <c r="AF322" s="189" t="s">
        <v>124</v>
      </c>
      <c r="AG322" s="189"/>
      <c r="AH322" s="189"/>
      <c r="AI322" s="189"/>
      <c r="AJ322" s="189"/>
      <c r="AK322" s="189" t="s">
        <v>125</v>
      </c>
      <c r="AL322" s="189"/>
      <c r="AM322" s="189"/>
      <c r="AN322" s="189"/>
      <c r="AO322" s="189"/>
      <c r="AP322" s="189" t="s">
        <v>126</v>
      </c>
      <c r="AQ322" s="189"/>
      <c r="AR322" s="189"/>
      <c r="AS322" s="189"/>
      <c r="AT322" s="189"/>
      <c r="AU322" s="8"/>
      <c r="AV322" s="8"/>
      <c r="AW322" s="3"/>
      <c r="AX322" s="3"/>
      <c r="AY322" s="3"/>
      <c r="AZ322" s="3"/>
      <c r="BA322" s="3"/>
      <c r="BB322" s="3"/>
      <c r="BC322" s="3"/>
      <c r="BD322" s="3"/>
      <c r="BE322" s="3"/>
      <c r="BF322" s="3"/>
      <c r="BG322" s="3"/>
      <c r="BH322" s="3"/>
      <c r="BI322" s="3"/>
      <c r="EH322" s="124"/>
      <c r="EI322" s="124"/>
      <c r="EJ322" s="124"/>
    </row>
    <row r="323" spans="4:147" ht="14.25" customHeight="1" x14ac:dyDescent="0.35">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c r="AS323" s="189"/>
      <c r="AT323" s="189"/>
      <c r="AU323" s="8"/>
      <c r="AV323" s="8"/>
      <c r="AW323" s="3"/>
      <c r="AX323" s="3"/>
      <c r="AY323" s="3"/>
      <c r="AZ323" s="3"/>
      <c r="BA323" s="3"/>
      <c r="BB323" s="3"/>
      <c r="BC323" s="3"/>
      <c r="BD323" s="3"/>
      <c r="BE323" s="3"/>
      <c r="BF323" s="3"/>
      <c r="BG323" s="3"/>
      <c r="BH323" s="3"/>
      <c r="BI323" s="3"/>
      <c r="CF323" s="3"/>
      <c r="CG323" s="3"/>
      <c r="CH323" s="3"/>
      <c r="CI323" s="3"/>
      <c r="CJ323" s="3"/>
      <c r="CK323" s="3"/>
      <c r="CL323" s="3"/>
      <c r="CM323" s="3"/>
    </row>
    <row r="324" spans="4:147" ht="14.25" customHeight="1" x14ac:dyDescent="0.35">
      <c r="D324" s="319">
        <v>5309</v>
      </c>
      <c r="E324" s="220"/>
      <c r="F324" s="220"/>
      <c r="G324" s="220"/>
      <c r="H324" s="220"/>
      <c r="I324" s="319">
        <v>4333</v>
      </c>
      <c r="J324" s="220"/>
      <c r="K324" s="220"/>
      <c r="L324" s="220"/>
      <c r="M324" s="220"/>
      <c r="N324" s="456">
        <f>+D324+I324</f>
        <v>9642</v>
      </c>
      <c r="O324" s="457"/>
      <c r="P324" s="457"/>
      <c r="Q324" s="457"/>
      <c r="R324" s="319">
        <v>4929</v>
      </c>
      <c r="S324" s="220"/>
      <c r="T324" s="220"/>
      <c r="U324" s="220"/>
      <c r="V324" s="220"/>
      <c r="W324" s="319">
        <v>4699</v>
      </c>
      <c r="X324" s="220"/>
      <c r="Y324" s="220"/>
      <c r="Z324" s="220"/>
      <c r="AA324" s="220"/>
      <c r="AB324" s="319">
        <f>+R324+W324</f>
        <v>9628</v>
      </c>
      <c r="AC324" s="319"/>
      <c r="AD324" s="319"/>
      <c r="AE324" s="319"/>
      <c r="AF324" s="319">
        <v>3928</v>
      </c>
      <c r="AG324" s="220"/>
      <c r="AH324" s="220"/>
      <c r="AI324" s="220"/>
      <c r="AJ324" s="220"/>
      <c r="AK324" s="319">
        <v>3844</v>
      </c>
      <c r="AL324" s="220"/>
      <c r="AM324" s="220"/>
      <c r="AN324" s="220"/>
      <c r="AO324" s="220"/>
      <c r="AP324" s="319">
        <f>+AF324+AK324</f>
        <v>7772</v>
      </c>
      <c r="AQ324" s="319"/>
      <c r="AR324" s="319"/>
      <c r="AS324" s="319"/>
      <c r="AT324" s="319"/>
      <c r="AU324" s="11"/>
      <c r="AV324" s="11"/>
      <c r="AW324" s="11"/>
      <c r="CF324" s="3"/>
      <c r="CG324" s="3"/>
      <c r="CH324" s="3"/>
      <c r="CI324" s="3"/>
      <c r="CJ324" s="3"/>
      <c r="CK324" s="3"/>
      <c r="CL324" s="3"/>
      <c r="CM324" s="3"/>
    </row>
    <row r="325" spans="4:147" ht="14.25" customHeight="1" x14ac:dyDescent="0.35">
      <c r="D325" s="220"/>
      <c r="E325" s="220"/>
      <c r="F325" s="220"/>
      <c r="G325" s="220"/>
      <c r="H325" s="220"/>
      <c r="I325" s="220"/>
      <c r="J325" s="220"/>
      <c r="K325" s="220"/>
      <c r="L325" s="220"/>
      <c r="M325" s="220"/>
      <c r="N325" s="458"/>
      <c r="O325" s="459"/>
      <c r="P325" s="459"/>
      <c r="Q325" s="459"/>
      <c r="R325" s="220"/>
      <c r="S325" s="220"/>
      <c r="T325" s="220"/>
      <c r="U325" s="220"/>
      <c r="V325" s="220"/>
      <c r="W325" s="220"/>
      <c r="X325" s="220"/>
      <c r="Y325" s="220"/>
      <c r="Z325" s="220"/>
      <c r="AA325" s="220"/>
      <c r="AB325" s="319"/>
      <c r="AC325" s="319"/>
      <c r="AD325" s="319"/>
      <c r="AE325" s="319"/>
      <c r="AF325" s="220"/>
      <c r="AG325" s="220"/>
      <c r="AH325" s="220"/>
      <c r="AI325" s="220"/>
      <c r="AJ325" s="220"/>
      <c r="AK325" s="220"/>
      <c r="AL325" s="220"/>
      <c r="AM325" s="220"/>
      <c r="AN325" s="220"/>
      <c r="AO325" s="220"/>
      <c r="AP325" s="319"/>
      <c r="AQ325" s="319"/>
      <c r="AR325" s="319"/>
      <c r="AS325" s="319"/>
      <c r="AT325" s="319"/>
      <c r="AU325" s="114"/>
      <c r="AV325" s="114"/>
      <c r="AW325" s="114"/>
      <c r="CF325" s="3"/>
      <c r="CG325" s="3"/>
      <c r="CH325" s="3"/>
      <c r="CI325" s="3"/>
      <c r="CJ325" s="3"/>
      <c r="CK325" s="3"/>
      <c r="CL325" s="3"/>
      <c r="CM325" s="3"/>
    </row>
    <row r="326" spans="4:147" ht="14.25" customHeight="1" x14ac:dyDescent="0.35">
      <c r="D326" s="54" t="s">
        <v>382</v>
      </c>
      <c r="E326" s="118"/>
      <c r="F326" s="118"/>
      <c r="G326" s="118"/>
      <c r="H326" s="118"/>
      <c r="I326" s="118"/>
      <c r="J326" s="118"/>
      <c r="K326" s="118"/>
      <c r="L326" s="118"/>
      <c r="M326" s="118"/>
      <c r="N326" s="118"/>
      <c r="O326" s="118"/>
      <c r="P326" s="118"/>
      <c r="Q326" s="118"/>
      <c r="R326" s="118"/>
      <c r="S326" s="118"/>
      <c r="T326" s="34"/>
      <c r="U326" s="34"/>
      <c r="V326" s="34"/>
      <c r="W326" s="34"/>
      <c r="X326" s="34"/>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4"/>
      <c r="AV326" s="114"/>
      <c r="AW326" s="114"/>
    </row>
    <row r="327" spans="4:147" ht="14.25" customHeight="1" x14ac:dyDescent="0.35">
      <c r="AV327" s="10" t="s">
        <v>144</v>
      </c>
    </row>
    <row r="328" spans="4:147" ht="14.25" customHeight="1" x14ac:dyDescent="0.35">
      <c r="D328" s="180" t="s">
        <v>177</v>
      </c>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80"/>
      <c r="AR328" s="180"/>
      <c r="AS328" s="180"/>
      <c r="AT328" s="180"/>
      <c r="AU328" s="9"/>
      <c r="AV328" s="9"/>
      <c r="AW328" s="9"/>
      <c r="AX328" s="9"/>
      <c r="AY328" s="9"/>
      <c r="AZ328" s="9"/>
      <c r="BA328" s="9"/>
      <c r="BB328" s="9"/>
      <c r="BC328" s="9"/>
      <c r="BD328" s="9"/>
      <c r="BE328" s="9"/>
      <c r="BF328" s="9"/>
      <c r="BG328" s="9"/>
      <c r="BH328" s="9"/>
      <c r="BI328" s="9"/>
      <c r="BJ328" s="9"/>
      <c r="BK328" s="9"/>
      <c r="BL328" s="9"/>
      <c r="BM328" s="9"/>
      <c r="BN328" s="9"/>
      <c r="BO328" s="9"/>
      <c r="BP328" s="9"/>
    </row>
    <row r="329" spans="4:147" ht="14.25" customHeight="1" x14ac:dyDescent="0.35">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9"/>
      <c r="AV329" s="9"/>
      <c r="AW329" s="9"/>
      <c r="AX329" s="9"/>
      <c r="AY329" s="9"/>
      <c r="AZ329" s="9"/>
      <c r="BA329" s="9"/>
      <c r="BB329" s="9"/>
      <c r="BC329" s="9"/>
      <c r="BD329" s="9"/>
      <c r="BE329" s="9"/>
      <c r="BF329" s="9"/>
      <c r="BG329" s="9"/>
      <c r="BH329" s="9"/>
      <c r="BI329" s="9"/>
      <c r="BJ329" s="9"/>
      <c r="BK329" s="9"/>
      <c r="BL329" s="9"/>
      <c r="BM329" s="9"/>
      <c r="BN329" s="9"/>
      <c r="BO329" s="9"/>
      <c r="BP329" s="9"/>
    </row>
    <row r="330" spans="4:147" ht="14.25" customHeight="1" x14ac:dyDescent="0.35">
      <c r="D330" s="196" t="s">
        <v>127</v>
      </c>
      <c r="E330" s="196"/>
      <c r="F330" s="196"/>
      <c r="G330" s="196"/>
      <c r="H330" s="196"/>
      <c r="I330" s="196"/>
      <c r="J330" s="196"/>
      <c r="K330" s="196"/>
      <c r="L330" s="196"/>
      <c r="M330" s="196"/>
      <c r="N330" s="196"/>
      <c r="O330" s="196"/>
      <c r="P330" s="196" t="s">
        <v>126</v>
      </c>
      <c r="Q330" s="196"/>
      <c r="R330" s="196"/>
      <c r="S330" s="196"/>
      <c r="T330" s="196"/>
      <c r="U330" s="196"/>
      <c r="V330" s="196"/>
      <c r="W330" s="196"/>
      <c r="X330" s="196"/>
      <c r="Y330" s="196"/>
      <c r="Z330" s="196" t="s">
        <v>128</v>
      </c>
      <c r="AA330" s="196"/>
      <c r="AB330" s="196"/>
      <c r="AC330" s="196"/>
      <c r="AD330" s="196"/>
      <c r="AE330" s="196"/>
      <c r="AF330" s="196"/>
      <c r="AG330" s="196"/>
      <c r="AH330" s="196"/>
      <c r="AI330" s="196"/>
      <c r="AJ330" s="197" t="s">
        <v>129</v>
      </c>
      <c r="AK330" s="198"/>
      <c r="AL330" s="198"/>
      <c r="AM330" s="198"/>
      <c r="AN330" s="198"/>
      <c r="AO330" s="198"/>
      <c r="AP330" s="198"/>
      <c r="AQ330" s="198"/>
      <c r="AR330" s="198"/>
      <c r="AS330" s="198"/>
      <c r="AT330" s="199"/>
      <c r="BU330" s="3"/>
      <c r="BV330" s="3"/>
      <c r="BW330" s="3"/>
      <c r="BX330" s="3"/>
      <c r="BY330" s="3"/>
      <c r="BZ330" s="3"/>
      <c r="CA330" s="3"/>
      <c r="CB330" s="3"/>
      <c r="CC330" s="3"/>
      <c r="CD330" s="3"/>
      <c r="CE330" s="3"/>
      <c r="CF330" s="3"/>
      <c r="CG330" s="3"/>
      <c r="CH330" s="3"/>
      <c r="CI330" s="3"/>
      <c r="CJ330" s="3"/>
      <c r="CK330" s="3"/>
      <c r="CL330" s="3"/>
      <c r="CM330" s="3"/>
      <c r="EI330" s="123"/>
      <c r="EJ330" s="123"/>
      <c r="EK330" s="123"/>
      <c r="EL330" s="123"/>
      <c r="EN330" s="123"/>
      <c r="EO330" s="123"/>
      <c r="EP330" s="123"/>
      <c r="EQ330" s="123"/>
    </row>
    <row r="331" spans="4:147" ht="14.25" customHeight="1" x14ac:dyDescent="0.35">
      <c r="D331" s="196"/>
      <c r="E331" s="196"/>
      <c r="F331" s="196"/>
      <c r="G331" s="196"/>
      <c r="H331" s="196"/>
      <c r="I331" s="196"/>
      <c r="J331" s="196"/>
      <c r="K331" s="196"/>
      <c r="L331" s="196"/>
      <c r="M331" s="196"/>
      <c r="N331" s="196"/>
      <c r="O331" s="196"/>
      <c r="P331" s="196"/>
      <c r="Q331" s="196"/>
      <c r="R331" s="196"/>
      <c r="S331" s="196"/>
      <c r="T331" s="196"/>
      <c r="U331" s="196"/>
      <c r="V331" s="196"/>
      <c r="W331" s="196"/>
      <c r="X331" s="196"/>
      <c r="Y331" s="196"/>
      <c r="Z331" s="196"/>
      <c r="AA331" s="196"/>
      <c r="AB331" s="196"/>
      <c r="AC331" s="196"/>
      <c r="AD331" s="196"/>
      <c r="AE331" s="196"/>
      <c r="AF331" s="196"/>
      <c r="AG331" s="196"/>
      <c r="AH331" s="196"/>
      <c r="AI331" s="196"/>
      <c r="AJ331" s="231"/>
      <c r="AK331" s="232"/>
      <c r="AL331" s="232"/>
      <c r="AM331" s="232"/>
      <c r="AN331" s="232"/>
      <c r="AO331" s="232"/>
      <c r="AP331" s="232"/>
      <c r="AQ331" s="232"/>
      <c r="AR331" s="232"/>
      <c r="AS331" s="232"/>
      <c r="AT331" s="233"/>
      <c r="BU331" s="3"/>
      <c r="BV331" s="3"/>
      <c r="BW331" s="3"/>
      <c r="BX331" s="3"/>
      <c r="BY331" s="3"/>
      <c r="BZ331" s="3"/>
      <c r="CA331" s="3"/>
      <c r="CB331" s="3"/>
      <c r="CC331" s="3"/>
      <c r="CD331" s="3"/>
      <c r="CE331" s="3"/>
      <c r="CF331" s="3"/>
      <c r="CG331" s="3"/>
      <c r="CH331" s="3"/>
      <c r="CI331" s="3"/>
      <c r="CJ331" s="3"/>
      <c r="CK331" s="3"/>
      <c r="CL331" s="3"/>
      <c r="CM331" s="3"/>
      <c r="EH331" s="123" t="s">
        <v>127</v>
      </c>
      <c r="EI331" s="123" t="s">
        <v>116</v>
      </c>
      <c r="EJ331" s="121" t="s">
        <v>141</v>
      </c>
      <c r="EK331" s="121" t="s">
        <v>143</v>
      </c>
      <c r="EL331" s="123"/>
      <c r="EM331" s="123"/>
      <c r="EN331" s="123"/>
      <c r="EO331" s="123"/>
      <c r="EP331" s="123"/>
      <c r="EQ331" s="123"/>
    </row>
    <row r="332" spans="4:147" ht="14.25" customHeight="1" x14ac:dyDescent="0.35">
      <c r="D332" s="177">
        <v>2005</v>
      </c>
      <c r="E332" s="177"/>
      <c r="F332" s="177"/>
      <c r="G332" s="177"/>
      <c r="H332" s="177"/>
      <c r="I332" s="177"/>
      <c r="J332" s="177"/>
      <c r="K332" s="177"/>
      <c r="L332" s="177"/>
      <c r="M332" s="177"/>
      <c r="N332" s="177"/>
      <c r="O332" s="177"/>
      <c r="P332" s="461">
        <v>9628</v>
      </c>
      <c r="Q332" s="462"/>
      <c r="R332" s="462"/>
      <c r="S332" s="462"/>
      <c r="T332" s="462"/>
      <c r="U332" s="462"/>
      <c r="V332" s="462"/>
      <c r="W332" s="462"/>
      <c r="X332" s="462"/>
      <c r="Y332" s="463"/>
      <c r="Z332" s="461">
        <v>4929</v>
      </c>
      <c r="AA332" s="462"/>
      <c r="AB332" s="462"/>
      <c r="AC332" s="462"/>
      <c r="AD332" s="462"/>
      <c r="AE332" s="462"/>
      <c r="AF332" s="462"/>
      <c r="AG332" s="462"/>
      <c r="AH332" s="462"/>
      <c r="AI332" s="463"/>
      <c r="AJ332" s="461">
        <v>4699</v>
      </c>
      <c r="AK332" s="462"/>
      <c r="AL332" s="462"/>
      <c r="AM332" s="462"/>
      <c r="AN332" s="462"/>
      <c r="AO332" s="462"/>
      <c r="AP332" s="462"/>
      <c r="AQ332" s="462"/>
      <c r="AR332" s="462"/>
      <c r="AS332" s="462"/>
      <c r="AT332" s="463"/>
      <c r="CG332" s="3"/>
      <c r="CH332" s="3"/>
      <c r="CI332" s="3"/>
      <c r="CJ332" s="3"/>
      <c r="CK332" s="3"/>
      <c r="CL332" s="3"/>
      <c r="CM332" s="3"/>
      <c r="EH332" s="124">
        <v>2005</v>
      </c>
      <c r="EI332" s="130">
        <f t="shared" ref="EI332:EI343" si="0">+P332</f>
        <v>9628</v>
      </c>
      <c r="EJ332" s="130">
        <v>534506</v>
      </c>
      <c r="EK332" s="130">
        <v>42888592</v>
      </c>
      <c r="EL332" s="131" t="s">
        <v>127</v>
      </c>
      <c r="EM332" s="131" t="s">
        <v>116</v>
      </c>
      <c r="EN332" s="132" t="s">
        <v>142</v>
      </c>
      <c r="EO332" s="132" t="s">
        <v>143</v>
      </c>
      <c r="EP332" s="130"/>
      <c r="EQ332" s="130"/>
    </row>
    <row r="333" spans="4:147" ht="14.25" customHeight="1" x14ac:dyDescent="0.35">
      <c r="D333" s="177">
        <v>2006</v>
      </c>
      <c r="E333" s="177"/>
      <c r="F333" s="177"/>
      <c r="G333" s="177"/>
      <c r="H333" s="177"/>
      <c r="I333" s="177"/>
      <c r="J333" s="177"/>
      <c r="K333" s="177"/>
      <c r="L333" s="177"/>
      <c r="M333" s="177"/>
      <c r="N333" s="177"/>
      <c r="O333" s="177"/>
      <c r="P333" s="461">
        <v>9436</v>
      </c>
      <c r="Q333" s="462"/>
      <c r="R333" s="462"/>
      <c r="S333" s="462"/>
      <c r="T333" s="462"/>
      <c r="U333" s="462"/>
      <c r="V333" s="462"/>
      <c r="W333" s="462"/>
      <c r="X333" s="462"/>
      <c r="Y333" s="463"/>
      <c r="Z333" s="461">
        <v>4812</v>
      </c>
      <c r="AA333" s="462"/>
      <c r="AB333" s="462"/>
      <c r="AC333" s="462"/>
      <c r="AD333" s="462"/>
      <c r="AE333" s="462"/>
      <c r="AF333" s="462"/>
      <c r="AG333" s="462"/>
      <c r="AH333" s="462"/>
      <c r="AI333" s="463"/>
      <c r="AJ333" s="461">
        <v>4624</v>
      </c>
      <c r="AK333" s="462"/>
      <c r="AL333" s="462"/>
      <c r="AM333" s="462"/>
      <c r="AN333" s="462"/>
      <c r="AO333" s="462"/>
      <c r="AP333" s="462"/>
      <c r="AQ333" s="462"/>
      <c r="AR333" s="462"/>
      <c r="AS333" s="462"/>
      <c r="AT333" s="463"/>
      <c r="CG333" s="3"/>
      <c r="CH333" s="3"/>
      <c r="CI333" s="3"/>
      <c r="CJ333" s="3"/>
      <c r="CK333" s="3"/>
      <c r="CL333" s="3"/>
      <c r="CM333" s="3"/>
      <c r="EH333" s="124">
        <v>2006</v>
      </c>
      <c r="EI333" s="130">
        <f t="shared" si="0"/>
        <v>9436</v>
      </c>
      <c r="EJ333" s="130">
        <v>537530</v>
      </c>
      <c r="EK333" s="130">
        <v>43405956</v>
      </c>
      <c r="EL333" s="133" t="s">
        <v>130</v>
      </c>
      <c r="EM333" s="134">
        <f>+EI333/EI332-1</f>
        <v>-1.9941836310760297E-2</v>
      </c>
      <c r="EN333" s="134">
        <f>+EJ333/EJ332-1</f>
        <v>5.6575604389847989E-3</v>
      </c>
      <c r="EO333" s="134">
        <f>+EK333/EK332-1</f>
        <v>1.2062974694995843E-2</v>
      </c>
      <c r="EP333" s="130"/>
      <c r="EQ333" s="130"/>
    </row>
    <row r="334" spans="4:147" ht="14.25" customHeight="1" x14ac:dyDescent="0.35">
      <c r="D334" s="177">
        <v>2007</v>
      </c>
      <c r="E334" s="177"/>
      <c r="F334" s="177"/>
      <c r="G334" s="177"/>
      <c r="H334" s="177"/>
      <c r="I334" s="177"/>
      <c r="J334" s="177"/>
      <c r="K334" s="177"/>
      <c r="L334" s="177"/>
      <c r="M334" s="177"/>
      <c r="N334" s="177"/>
      <c r="O334" s="177"/>
      <c r="P334" s="461">
        <v>9251</v>
      </c>
      <c r="Q334" s="462"/>
      <c r="R334" s="462"/>
      <c r="S334" s="462"/>
      <c r="T334" s="462"/>
      <c r="U334" s="462"/>
      <c r="V334" s="462"/>
      <c r="W334" s="462"/>
      <c r="X334" s="462"/>
      <c r="Y334" s="463"/>
      <c r="Z334" s="461">
        <v>4699</v>
      </c>
      <c r="AA334" s="462"/>
      <c r="AB334" s="462"/>
      <c r="AC334" s="462"/>
      <c r="AD334" s="462"/>
      <c r="AE334" s="462"/>
      <c r="AF334" s="462"/>
      <c r="AG334" s="462"/>
      <c r="AH334" s="462"/>
      <c r="AI334" s="463"/>
      <c r="AJ334" s="461">
        <v>4552</v>
      </c>
      <c r="AK334" s="462"/>
      <c r="AL334" s="462"/>
      <c r="AM334" s="462"/>
      <c r="AN334" s="462"/>
      <c r="AO334" s="462"/>
      <c r="AP334" s="462"/>
      <c r="AQ334" s="462"/>
      <c r="AR334" s="462"/>
      <c r="AS334" s="462"/>
      <c r="AT334" s="463"/>
      <c r="CG334" s="3"/>
      <c r="CH334" s="3"/>
      <c r="CI334" s="3"/>
      <c r="CJ334" s="3"/>
      <c r="CK334" s="3"/>
      <c r="CL334" s="3"/>
      <c r="CM334" s="3"/>
      <c r="EH334" s="124">
        <v>2007</v>
      </c>
      <c r="EI334" s="130">
        <f t="shared" si="0"/>
        <v>9251</v>
      </c>
      <c r="EJ334" s="130">
        <v>540533</v>
      </c>
      <c r="EK334" s="130">
        <v>43926929</v>
      </c>
      <c r="EL334" s="133" t="s">
        <v>131</v>
      </c>
      <c r="EM334" s="134">
        <f t="shared" ref="EM334:EM343" si="1">+EI334/EI333-1</f>
        <v>-1.9605765154726562E-2</v>
      </c>
      <c r="EN334" s="134">
        <f t="shared" ref="EN334:EN343" si="2">+EJ334/EJ333-1</f>
        <v>5.5866649303295546E-3</v>
      </c>
      <c r="EO334" s="134">
        <f t="shared" ref="EO334:EO343" si="3">+EK334/EK333-1</f>
        <v>1.2002339033841292E-2</v>
      </c>
      <c r="EP334" s="130"/>
      <c r="EQ334" s="130"/>
    </row>
    <row r="335" spans="4:147" ht="14.25" customHeight="1" x14ac:dyDescent="0.35">
      <c r="D335" s="177">
        <v>2008</v>
      </c>
      <c r="E335" s="177"/>
      <c r="F335" s="177"/>
      <c r="G335" s="177"/>
      <c r="H335" s="177"/>
      <c r="I335" s="177"/>
      <c r="J335" s="177"/>
      <c r="K335" s="177"/>
      <c r="L335" s="177"/>
      <c r="M335" s="177"/>
      <c r="N335" s="177"/>
      <c r="O335" s="177"/>
      <c r="P335" s="461">
        <v>9067</v>
      </c>
      <c r="Q335" s="462"/>
      <c r="R335" s="462"/>
      <c r="S335" s="462"/>
      <c r="T335" s="462"/>
      <c r="U335" s="462"/>
      <c r="V335" s="462"/>
      <c r="W335" s="462"/>
      <c r="X335" s="462"/>
      <c r="Y335" s="463"/>
      <c r="Z335" s="461">
        <v>4587</v>
      </c>
      <c r="AA335" s="462"/>
      <c r="AB335" s="462"/>
      <c r="AC335" s="462"/>
      <c r="AD335" s="462"/>
      <c r="AE335" s="462"/>
      <c r="AF335" s="462"/>
      <c r="AG335" s="462"/>
      <c r="AH335" s="462"/>
      <c r="AI335" s="463"/>
      <c r="AJ335" s="461">
        <v>4480</v>
      </c>
      <c r="AK335" s="462"/>
      <c r="AL335" s="462"/>
      <c r="AM335" s="462"/>
      <c r="AN335" s="462"/>
      <c r="AO335" s="462"/>
      <c r="AP335" s="462"/>
      <c r="AQ335" s="462"/>
      <c r="AR335" s="462"/>
      <c r="AS335" s="462"/>
      <c r="AT335" s="463"/>
      <c r="EH335" s="124">
        <v>2008</v>
      </c>
      <c r="EI335" s="130">
        <f t="shared" si="0"/>
        <v>9067</v>
      </c>
      <c r="EJ335" s="130">
        <v>543579</v>
      </c>
      <c r="EK335" s="130">
        <v>44451147</v>
      </c>
      <c r="EL335" s="133" t="s">
        <v>132</v>
      </c>
      <c r="EM335" s="134">
        <f t="shared" si="1"/>
        <v>-1.9889741649551373E-2</v>
      </c>
      <c r="EN335" s="134">
        <f t="shared" si="2"/>
        <v>5.6351786107415869E-3</v>
      </c>
      <c r="EO335" s="134">
        <f t="shared" si="3"/>
        <v>1.1933864076862699E-2</v>
      </c>
      <c r="EP335" s="130"/>
      <c r="EQ335" s="130"/>
    </row>
    <row r="336" spans="4:147" ht="14.25" customHeight="1" x14ac:dyDescent="0.35">
      <c r="D336" s="177">
        <v>2009</v>
      </c>
      <c r="E336" s="177"/>
      <c r="F336" s="177"/>
      <c r="G336" s="177"/>
      <c r="H336" s="177"/>
      <c r="I336" s="177"/>
      <c r="J336" s="177"/>
      <c r="K336" s="177"/>
      <c r="L336" s="177"/>
      <c r="M336" s="177"/>
      <c r="N336" s="177"/>
      <c r="O336" s="177"/>
      <c r="P336" s="461">
        <v>8890</v>
      </c>
      <c r="Q336" s="462"/>
      <c r="R336" s="462"/>
      <c r="S336" s="462"/>
      <c r="T336" s="462"/>
      <c r="U336" s="462"/>
      <c r="V336" s="462"/>
      <c r="W336" s="462"/>
      <c r="X336" s="462"/>
      <c r="Y336" s="463"/>
      <c r="Z336" s="461">
        <v>4483</v>
      </c>
      <c r="AA336" s="462"/>
      <c r="AB336" s="462"/>
      <c r="AC336" s="462"/>
      <c r="AD336" s="462"/>
      <c r="AE336" s="462"/>
      <c r="AF336" s="462"/>
      <c r="AG336" s="462"/>
      <c r="AH336" s="462"/>
      <c r="AI336" s="463"/>
      <c r="AJ336" s="461">
        <v>4407</v>
      </c>
      <c r="AK336" s="462"/>
      <c r="AL336" s="462"/>
      <c r="AM336" s="462"/>
      <c r="AN336" s="462"/>
      <c r="AO336" s="462"/>
      <c r="AP336" s="462"/>
      <c r="AQ336" s="462"/>
      <c r="AR336" s="462"/>
      <c r="AS336" s="462"/>
      <c r="AT336" s="463"/>
      <c r="EH336" s="124">
        <v>2009</v>
      </c>
      <c r="EI336" s="130">
        <f t="shared" si="0"/>
        <v>8890</v>
      </c>
      <c r="EJ336" s="130">
        <v>546593</v>
      </c>
      <c r="EK336" s="130">
        <v>44978832</v>
      </c>
      <c r="EL336" s="133" t="s">
        <v>133</v>
      </c>
      <c r="EM336" s="134">
        <f t="shared" si="1"/>
        <v>-1.9521341127164415E-2</v>
      </c>
      <c r="EN336" s="134">
        <f t="shared" si="2"/>
        <v>5.5447322284341016E-3</v>
      </c>
      <c r="EO336" s="134">
        <f t="shared" si="3"/>
        <v>1.1871122245731947E-2</v>
      </c>
      <c r="EP336" s="130"/>
      <c r="EQ336" s="130"/>
    </row>
    <row r="337" spans="4:147" ht="14.25" customHeight="1" x14ac:dyDescent="0.35">
      <c r="D337" s="177">
        <v>2010</v>
      </c>
      <c r="E337" s="177"/>
      <c r="F337" s="177"/>
      <c r="G337" s="177"/>
      <c r="H337" s="177"/>
      <c r="I337" s="177"/>
      <c r="J337" s="177"/>
      <c r="K337" s="177"/>
      <c r="L337" s="177"/>
      <c r="M337" s="177"/>
      <c r="N337" s="177"/>
      <c r="O337" s="177"/>
      <c r="P337" s="461">
        <v>8714</v>
      </c>
      <c r="Q337" s="462"/>
      <c r="R337" s="462"/>
      <c r="S337" s="462"/>
      <c r="T337" s="462"/>
      <c r="U337" s="462"/>
      <c r="V337" s="462"/>
      <c r="W337" s="462"/>
      <c r="X337" s="462"/>
      <c r="Y337" s="463"/>
      <c r="Z337" s="461">
        <v>4382</v>
      </c>
      <c r="AA337" s="462"/>
      <c r="AB337" s="462"/>
      <c r="AC337" s="462"/>
      <c r="AD337" s="462"/>
      <c r="AE337" s="462"/>
      <c r="AF337" s="462"/>
      <c r="AG337" s="462"/>
      <c r="AH337" s="462"/>
      <c r="AI337" s="463"/>
      <c r="AJ337" s="461">
        <v>4332</v>
      </c>
      <c r="AK337" s="462"/>
      <c r="AL337" s="462"/>
      <c r="AM337" s="462"/>
      <c r="AN337" s="462"/>
      <c r="AO337" s="462"/>
      <c r="AP337" s="462"/>
      <c r="AQ337" s="462"/>
      <c r="AR337" s="462"/>
      <c r="AS337" s="462"/>
      <c r="AT337" s="463"/>
      <c r="EH337" s="124">
        <v>2010</v>
      </c>
      <c r="EI337" s="130">
        <f t="shared" si="0"/>
        <v>8714</v>
      </c>
      <c r="EJ337" s="130">
        <v>549662</v>
      </c>
      <c r="EK337" s="130">
        <v>45509584</v>
      </c>
      <c r="EL337" s="133" t="s">
        <v>134</v>
      </c>
      <c r="EM337" s="134">
        <f t="shared" si="1"/>
        <v>-1.9797525309336317E-2</v>
      </c>
      <c r="EN337" s="134">
        <f t="shared" si="2"/>
        <v>5.6147810162223699E-3</v>
      </c>
      <c r="EO337" s="134">
        <f t="shared" si="3"/>
        <v>1.1800039627529735E-2</v>
      </c>
      <c r="EP337" s="130"/>
      <c r="EQ337" s="130"/>
    </row>
    <row r="338" spans="4:147" ht="14.25" customHeight="1" x14ac:dyDescent="0.35">
      <c r="D338" s="177">
        <v>2011</v>
      </c>
      <c r="E338" s="177"/>
      <c r="F338" s="177"/>
      <c r="G338" s="177"/>
      <c r="H338" s="177"/>
      <c r="I338" s="177"/>
      <c r="J338" s="177"/>
      <c r="K338" s="177"/>
      <c r="L338" s="177"/>
      <c r="M338" s="177"/>
      <c r="N338" s="177"/>
      <c r="O338" s="177"/>
      <c r="P338" s="461">
        <v>8540</v>
      </c>
      <c r="Q338" s="462"/>
      <c r="R338" s="462"/>
      <c r="S338" s="462"/>
      <c r="T338" s="462"/>
      <c r="U338" s="462"/>
      <c r="V338" s="462"/>
      <c r="W338" s="462"/>
      <c r="X338" s="462"/>
      <c r="Y338" s="463"/>
      <c r="Z338" s="461">
        <v>4291</v>
      </c>
      <c r="AA338" s="462"/>
      <c r="AB338" s="462"/>
      <c r="AC338" s="462"/>
      <c r="AD338" s="462"/>
      <c r="AE338" s="462"/>
      <c r="AF338" s="462"/>
      <c r="AG338" s="462"/>
      <c r="AH338" s="462"/>
      <c r="AI338" s="463"/>
      <c r="AJ338" s="461">
        <v>4249</v>
      </c>
      <c r="AK338" s="462"/>
      <c r="AL338" s="462"/>
      <c r="AM338" s="462"/>
      <c r="AN338" s="462"/>
      <c r="AO338" s="462"/>
      <c r="AP338" s="462"/>
      <c r="AQ338" s="462"/>
      <c r="AR338" s="462"/>
      <c r="AS338" s="462"/>
      <c r="AT338" s="463"/>
      <c r="EH338" s="124">
        <v>2011</v>
      </c>
      <c r="EI338" s="130">
        <f t="shared" si="0"/>
        <v>8540</v>
      </c>
      <c r="EJ338" s="130">
        <v>552755</v>
      </c>
      <c r="EK338" s="130">
        <v>46044601</v>
      </c>
      <c r="EL338" s="133" t="s">
        <v>135</v>
      </c>
      <c r="EM338" s="134">
        <f t="shared" si="1"/>
        <v>-1.9967867798944217E-2</v>
      </c>
      <c r="EN338" s="134">
        <f t="shared" si="2"/>
        <v>5.6270944689644775E-3</v>
      </c>
      <c r="EO338" s="134">
        <f t="shared" si="3"/>
        <v>1.1756139102480079E-2</v>
      </c>
      <c r="EP338" s="130"/>
      <c r="EQ338" s="130"/>
    </row>
    <row r="339" spans="4:147" ht="14.25" customHeight="1" x14ac:dyDescent="0.35">
      <c r="D339" s="177">
        <v>2012</v>
      </c>
      <c r="E339" s="177"/>
      <c r="F339" s="177"/>
      <c r="G339" s="177"/>
      <c r="H339" s="177"/>
      <c r="I339" s="177"/>
      <c r="J339" s="177"/>
      <c r="K339" s="177"/>
      <c r="L339" s="177"/>
      <c r="M339" s="177"/>
      <c r="N339" s="177"/>
      <c r="O339" s="177"/>
      <c r="P339" s="461">
        <v>8380</v>
      </c>
      <c r="Q339" s="462"/>
      <c r="R339" s="462"/>
      <c r="S339" s="462"/>
      <c r="T339" s="462"/>
      <c r="U339" s="462"/>
      <c r="V339" s="462"/>
      <c r="W339" s="462"/>
      <c r="X339" s="462"/>
      <c r="Y339" s="463"/>
      <c r="Z339" s="461">
        <v>4206</v>
      </c>
      <c r="AA339" s="462"/>
      <c r="AB339" s="462"/>
      <c r="AC339" s="462"/>
      <c r="AD339" s="462"/>
      <c r="AE339" s="462"/>
      <c r="AF339" s="462"/>
      <c r="AG339" s="462"/>
      <c r="AH339" s="462"/>
      <c r="AI339" s="463"/>
      <c r="AJ339" s="461">
        <v>4174</v>
      </c>
      <c r="AK339" s="462"/>
      <c r="AL339" s="462"/>
      <c r="AM339" s="462"/>
      <c r="AN339" s="462"/>
      <c r="AO339" s="462"/>
      <c r="AP339" s="462"/>
      <c r="AQ339" s="462"/>
      <c r="AR339" s="462"/>
      <c r="AS339" s="462"/>
      <c r="AT339" s="463"/>
      <c r="EH339" s="124">
        <v>2012</v>
      </c>
      <c r="EI339" s="130">
        <f t="shared" si="0"/>
        <v>8380</v>
      </c>
      <c r="EJ339" s="130">
        <v>555836</v>
      </c>
      <c r="EK339" s="130">
        <v>46581823</v>
      </c>
      <c r="EL339" s="133" t="s">
        <v>136</v>
      </c>
      <c r="EM339" s="134">
        <f t="shared" si="1"/>
        <v>-1.87353629976581E-2</v>
      </c>
      <c r="EN339" s="134">
        <f t="shared" si="2"/>
        <v>5.5738980199184773E-3</v>
      </c>
      <c r="EO339" s="134">
        <f t="shared" si="3"/>
        <v>1.1667426545839854E-2</v>
      </c>
      <c r="EP339" s="130"/>
      <c r="EQ339" s="130"/>
    </row>
    <row r="340" spans="4:147" ht="14.25" customHeight="1" x14ac:dyDescent="0.35">
      <c r="D340" s="177">
        <v>2013</v>
      </c>
      <c r="E340" s="177"/>
      <c r="F340" s="177"/>
      <c r="G340" s="177"/>
      <c r="H340" s="177"/>
      <c r="I340" s="177"/>
      <c r="J340" s="177"/>
      <c r="K340" s="177"/>
      <c r="L340" s="177"/>
      <c r="M340" s="177"/>
      <c r="N340" s="177"/>
      <c r="O340" s="177"/>
      <c r="P340" s="461">
        <v>8225</v>
      </c>
      <c r="Q340" s="462"/>
      <c r="R340" s="462"/>
      <c r="S340" s="462"/>
      <c r="T340" s="462"/>
      <c r="U340" s="462"/>
      <c r="V340" s="462"/>
      <c r="W340" s="462"/>
      <c r="X340" s="462"/>
      <c r="Y340" s="463"/>
      <c r="Z340" s="461">
        <v>4130</v>
      </c>
      <c r="AA340" s="462"/>
      <c r="AB340" s="462"/>
      <c r="AC340" s="462"/>
      <c r="AD340" s="462"/>
      <c r="AE340" s="462"/>
      <c r="AF340" s="462"/>
      <c r="AG340" s="462"/>
      <c r="AH340" s="462"/>
      <c r="AI340" s="463"/>
      <c r="AJ340" s="461">
        <v>4095</v>
      </c>
      <c r="AK340" s="462"/>
      <c r="AL340" s="462"/>
      <c r="AM340" s="462"/>
      <c r="AN340" s="462"/>
      <c r="AO340" s="462"/>
      <c r="AP340" s="462"/>
      <c r="AQ340" s="462"/>
      <c r="AR340" s="462"/>
      <c r="AS340" s="462"/>
      <c r="AT340" s="463"/>
      <c r="EH340" s="124">
        <v>2013</v>
      </c>
      <c r="EI340" s="130">
        <f t="shared" si="0"/>
        <v>8225</v>
      </c>
      <c r="EJ340" s="130">
        <v>558969</v>
      </c>
      <c r="EK340" s="130">
        <v>47121089</v>
      </c>
      <c r="EL340" s="133" t="s">
        <v>137</v>
      </c>
      <c r="EM340" s="134">
        <f t="shared" si="1"/>
        <v>-1.8496420047732665E-2</v>
      </c>
      <c r="EN340" s="134">
        <f t="shared" si="2"/>
        <v>5.6365546672039191E-3</v>
      </c>
      <c r="EO340" s="134">
        <f t="shared" si="3"/>
        <v>1.1576747436440993E-2</v>
      </c>
      <c r="EP340" s="130"/>
      <c r="EQ340" s="130"/>
    </row>
    <row r="341" spans="4:147" ht="14.25" customHeight="1" x14ac:dyDescent="0.35">
      <c r="D341" s="177">
        <v>2014</v>
      </c>
      <c r="E341" s="177"/>
      <c r="F341" s="177"/>
      <c r="G341" s="177"/>
      <c r="H341" s="177"/>
      <c r="I341" s="177"/>
      <c r="J341" s="177"/>
      <c r="K341" s="177"/>
      <c r="L341" s="177"/>
      <c r="M341" s="177"/>
      <c r="N341" s="177"/>
      <c r="O341" s="177"/>
      <c r="P341" s="461">
        <v>8074</v>
      </c>
      <c r="Q341" s="462"/>
      <c r="R341" s="462"/>
      <c r="S341" s="462"/>
      <c r="T341" s="462"/>
      <c r="U341" s="462"/>
      <c r="V341" s="462"/>
      <c r="W341" s="462"/>
      <c r="X341" s="462"/>
      <c r="Y341" s="463"/>
      <c r="Z341" s="461">
        <v>4057</v>
      </c>
      <c r="AA341" s="462"/>
      <c r="AB341" s="462"/>
      <c r="AC341" s="462"/>
      <c r="AD341" s="462"/>
      <c r="AE341" s="462"/>
      <c r="AF341" s="462"/>
      <c r="AG341" s="462"/>
      <c r="AH341" s="462"/>
      <c r="AI341" s="463"/>
      <c r="AJ341" s="461">
        <v>4017</v>
      </c>
      <c r="AK341" s="462"/>
      <c r="AL341" s="462"/>
      <c r="AM341" s="462"/>
      <c r="AN341" s="462"/>
      <c r="AO341" s="462"/>
      <c r="AP341" s="462"/>
      <c r="AQ341" s="462"/>
      <c r="AR341" s="462"/>
      <c r="AS341" s="462"/>
      <c r="AT341" s="463"/>
      <c r="EH341" s="124">
        <v>2014</v>
      </c>
      <c r="EI341" s="130">
        <f t="shared" si="0"/>
        <v>8074</v>
      </c>
      <c r="EJ341" s="130">
        <v>562114</v>
      </c>
      <c r="EK341" s="130">
        <v>47661787</v>
      </c>
      <c r="EL341" s="133" t="s">
        <v>138</v>
      </c>
      <c r="EM341" s="134">
        <f t="shared" si="1"/>
        <v>-1.835866261398178E-2</v>
      </c>
      <c r="EN341" s="134">
        <f t="shared" si="2"/>
        <v>5.6264300882518103E-3</v>
      </c>
      <c r="EO341" s="134">
        <f t="shared" si="3"/>
        <v>1.1474649917365021E-2</v>
      </c>
      <c r="EP341" s="130"/>
      <c r="EQ341" s="130"/>
    </row>
    <row r="342" spans="4:147" ht="14.25" customHeight="1" x14ac:dyDescent="0.35">
      <c r="D342" s="177">
        <v>2015</v>
      </c>
      <c r="E342" s="177"/>
      <c r="F342" s="177"/>
      <c r="G342" s="177"/>
      <c r="H342" s="177"/>
      <c r="I342" s="177"/>
      <c r="J342" s="177"/>
      <c r="K342" s="177"/>
      <c r="L342" s="177"/>
      <c r="M342" s="177"/>
      <c r="N342" s="177"/>
      <c r="O342" s="177"/>
      <c r="P342" s="461">
        <v>7921</v>
      </c>
      <c r="Q342" s="462"/>
      <c r="R342" s="462"/>
      <c r="S342" s="462"/>
      <c r="T342" s="462"/>
      <c r="U342" s="462"/>
      <c r="V342" s="462"/>
      <c r="W342" s="462"/>
      <c r="X342" s="462"/>
      <c r="Y342" s="463"/>
      <c r="Z342" s="461">
        <v>3989</v>
      </c>
      <c r="AA342" s="462"/>
      <c r="AB342" s="462"/>
      <c r="AC342" s="462"/>
      <c r="AD342" s="462"/>
      <c r="AE342" s="462"/>
      <c r="AF342" s="462"/>
      <c r="AG342" s="462"/>
      <c r="AH342" s="462"/>
      <c r="AI342" s="463"/>
      <c r="AJ342" s="461">
        <v>3932</v>
      </c>
      <c r="AK342" s="462"/>
      <c r="AL342" s="462"/>
      <c r="AM342" s="462"/>
      <c r="AN342" s="462"/>
      <c r="AO342" s="462"/>
      <c r="AP342" s="462"/>
      <c r="AQ342" s="462"/>
      <c r="AR342" s="462"/>
      <c r="AS342" s="462"/>
      <c r="AT342" s="463"/>
      <c r="EH342" s="124">
        <v>2015</v>
      </c>
      <c r="EI342" s="130">
        <f t="shared" si="0"/>
        <v>7921</v>
      </c>
      <c r="EJ342" s="130">
        <v>565310</v>
      </c>
      <c r="EK342" s="130">
        <v>48203405</v>
      </c>
      <c r="EL342" s="133" t="s">
        <v>139</v>
      </c>
      <c r="EM342" s="134">
        <f t="shared" si="1"/>
        <v>-1.8949715135001211E-2</v>
      </c>
      <c r="EN342" s="134">
        <f t="shared" si="2"/>
        <v>5.6856794173423264E-3</v>
      </c>
      <c r="EO342" s="134">
        <f t="shared" si="3"/>
        <v>1.1363778701793059E-2</v>
      </c>
      <c r="EP342" s="130"/>
      <c r="EQ342" s="130"/>
    </row>
    <row r="343" spans="4:147" ht="14.25" customHeight="1" x14ac:dyDescent="0.35">
      <c r="D343" s="177">
        <v>2016</v>
      </c>
      <c r="E343" s="177"/>
      <c r="F343" s="177"/>
      <c r="G343" s="177"/>
      <c r="H343" s="177"/>
      <c r="I343" s="177"/>
      <c r="J343" s="177"/>
      <c r="K343" s="177"/>
      <c r="L343" s="177"/>
      <c r="M343" s="177"/>
      <c r="N343" s="177"/>
      <c r="O343" s="177"/>
      <c r="P343" s="461">
        <v>7772</v>
      </c>
      <c r="Q343" s="462"/>
      <c r="R343" s="462"/>
      <c r="S343" s="462"/>
      <c r="T343" s="462"/>
      <c r="U343" s="462"/>
      <c r="V343" s="462"/>
      <c r="W343" s="462"/>
      <c r="X343" s="462"/>
      <c r="Y343" s="463"/>
      <c r="Z343" s="461">
        <v>3928</v>
      </c>
      <c r="AA343" s="462"/>
      <c r="AB343" s="462"/>
      <c r="AC343" s="462"/>
      <c r="AD343" s="462"/>
      <c r="AE343" s="462"/>
      <c r="AF343" s="462"/>
      <c r="AG343" s="462"/>
      <c r="AH343" s="462"/>
      <c r="AI343" s="463"/>
      <c r="AJ343" s="461">
        <v>3844</v>
      </c>
      <c r="AK343" s="462"/>
      <c r="AL343" s="462"/>
      <c r="AM343" s="462"/>
      <c r="AN343" s="462"/>
      <c r="AO343" s="462"/>
      <c r="AP343" s="462"/>
      <c r="AQ343" s="462"/>
      <c r="AR343" s="462"/>
      <c r="AS343" s="462"/>
      <c r="AT343" s="463"/>
      <c r="EH343" s="124">
        <v>2016</v>
      </c>
      <c r="EI343" s="130">
        <f t="shared" si="0"/>
        <v>7772</v>
      </c>
      <c r="EJ343" s="130">
        <v>568506</v>
      </c>
      <c r="EK343" s="130">
        <v>48747708</v>
      </c>
      <c r="EL343" s="133" t="s">
        <v>140</v>
      </c>
      <c r="EM343" s="134">
        <f t="shared" si="1"/>
        <v>-1.8810756217649272E-2</v>
      </c>
      <c r="EN343" s="134">
        <f t="shared" si="2"/>
        <v>5.6535352284587947E-3</v>
      </c>
      <c r="EO343" s="134">
        <f t="shared" si="3"/>
        <v>1.1291795672940586E-2</v>
      </c>
      <c r="EP343" s="130"/>
      <c r="EQ343" s="130"/>
    </row>
    <row r="344" spans="4:147" ht="14.25" customHeight="1" x14ac:dyDescent="0.35">
      <c r="D344" s="57" t="s">
        <v>145</v>
      </c>
      <c r="F344" s="57"/>
      <c r="G344" s="57"/>
      <c r="H344" s="57"/>
      <c r="I344" s="57"/>
      <c r="J344" s="57"/>
      <c r="K344" s="57"/>
      <c r="L344" s="57"/>
      <c r="M344" s="57"/>
      <c r="N344" s="57"/>
      <c r="O344" s="57"/>
      <c r="P344" s="57"/>
      <c r="Q344" s="57"/>
      <c r="R344" s="57"/>
      <c r="S344" s="57"/>
      <c r="T344" s="57"/>
      <c r="U344" s="57"/>
      <c r="V344" s="11"/>
      <c r="W344" s="11"/>
      <c r="X344" s="11"/>
      <c r="AV344" s="10" t="s">
        <v>144</v>
      </c>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row>
    <row r="345" spans="4:147" ht="14.25" customHeight="1" x14ac:dyDescent="0.35"/>
    <row r="346" spans="4:147" ht="14.25" customHeight="1" x14ac:dyDescent="0.35">
      <c r="D346" s="229" t="s">
        <v>176</v>
      </c>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29"/>
      <c r="AD346" s="229"/>
      <c r="AE346" s="229"/>
      <c r="AF346" s="229"/>
      <c r="AG346" s="229"/>
      <c r="AH346" s="229"/>
      <c r="AI346" s="229"/>
      <c r="AJ346" s="229"/>
      <c r="AK346" s="229"/>
      <c r="AL346" s="229"/>
      <c r="AM346" s="229"/>
      <c r="AN346" s="229"/>
      <c r="AO346" s="229"/>
      <c r="AP346" s="229"/>
      <c r="AQ346" s="229"/>
      <c r="AR346" s="229"/>
      <c r="AS346" s="229"/>
      <c r="AT346" s="229"/>
      <c r="AU346" s="9"/>
      <c r="AV346" s="9"/>
      <c r="AW346" s="9"/>
      <c r="AX346" s="9"/>
      <c r="AY346" s="9"/>
      <c r="AZ346" s="9"/>
      <c r="BA346" s="9"/>
      <c r="BB346" s="9"/>
      <c r="BC346" s="9"/>
      <c r="BD346" s="9"/>
      <c r="BE346" s="9"/>
      <c r="BF346" s="9"/>
      <c r="BG346" s="9"/>
      <c r="BH346" s="9"/>
      <c r="BI346" s="9"/>
      <c r="BJ346" s="9"/>
      <c r="BK346" s="9"/>
      <c r="BL346" s="9"/>
      <c r="BM346" s="9"/>
      <c r="BN346" s="9"/>
      <c r="BO346" s="9"/>
      <c r="BP346" s="9"/>
      <c r="EH346" s="222" t="s">
        <v>204</v>
      </c>
      <c r="EI346" s="222"/>
      <c r="EJ346" s="222"/>
    </row>
    <row r="347" spans="4:147" ht="14.25" customHeight="1" x14ac:dyDescent="0.35">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c r="AA347" s="229"/>
      <c r="AB347" s="229"/>
      <c r="AC347" s="229"/>
      <c r="AD347" s="229"/>
      <c r="AE347" s="229"/>
      <c r="AF347" s="229"/>
      <c r="AG347" s="229"/>
      <c r="AH347" s="229"/>
      <c r="AI347" s="229"/>
      <c r="AJ347" s="229"/>
      <c r="AK347" s="229"/>
      <c r="AL347" s="229"/>
      <c r="AM347" s="229"/>
      <c r="AN347" s="229"/>
      <c r="AO347" s="229"/>
      <c r="AP347" s="229"/>
      <c r="AQ347" s="229"/>
      <c r="AR347" s="229"/>
      <c r="AS347" s="229"/>
      <c r="AT347" s="229"/>
      <c r="AU347" s="9"/>
      <c r="AV347" s="9"/>
      <c r="AW347" s="9"/>
      <c r="AX347" s="9"/>
      <c r="AY347" s="9"/>
      <c r="AZ347" s="9"/>
      <c r="BA347" s="9"/>
      <c r="BB347" s="9"/>
      <c r="BC347" s="9"/>
      <c r="BD347" s="9"/>
      <c r="BE347" s="9"/>
      <c r="BF347" s="9"/>
      <c r="BG347" s="9"/>
      <c r="BH347" s="9"/>
      <c r="BI347" s="9"/>
      <c r="BJ347" s="9"/>
      <c r="BK347" s="9"/>
      <c r="BL347" s="9"/>
      <c r="BM347" s="9"/>
      <c r="BN347" s="9"/>
      <c r="BO347" s="9"/>
      <c r="BP347" s="9"/>
      <c r="EH347" s="135" t="s">
        <v>166</v>
      </c>
      <c r="EI347" s="135" t="s">
        <v>167</v>
      </c>
      <c r="EJ347" s="135" t="s">
        <v>168</v>
      </c>
    </row>
    <row r="348" spans="4:147" ht="14.25" customHeight="1" x14ac:dyDescent="0.35">
      <c r="EH348" s="136" t="str">
        <f t="shared" ref="EH348:EH364" si="4">+D352</f>
        <v>0-4</v>
      </c>
      <c r="EI348" s="137">
        <f t="shared" ref="EI348:EI364" si="5">+AB352/$Q$351</f>
        <v>4.2717447246525993E-2</v>
      </c>
      <c r="EJ348" s="137">
        <f t="shared" ref="EJ348:EJ364" si="6">-AL352/$Q$351</f>
        <v>-4.0401441070509518E-2</v>
      </c>
    </row>
    <row r="349" spans="4:147" ht="14.25" customHeight="1" x14ac:dyDescent="0.35">
      <c r="D349" s="394" t="s">
        <v>163</v>
      </c>
      <c r="E349" s="394"/>
      <c r="F349" s="394"/>
      <c r="G349" s="394"/>
      <c r="H349" s="394"/>
      <c r="I349" s="394"/>
      <c r="J349" s="394"/>
      <c r="K349" s="394"/>
      <c r="L349" s="394"/>
      <c r="M349" s="394"/>
      <c r="N349" s="394"/>
      <c r="O349" s="394"/>
      <c r="P349" s="394"/>
      <c r="Q349" s="189" t="s">
        <v>126</v>
      </c>
      <c r="R349" s="189"/>
      <c r="S349" s="189"/>
      <c r="T349" s="189"/>
      <c r="U349" s="189"/>
      <c r="V349" s="189"/>
      <c r="W349" s="189"/>
      <c r="X349" s="189"/>
      <c r="Y349" s="189"/>
      <c r="Z349" s="189"/>
      <c r="AA349" s="189"/>
      <c r="AB349" s="189" t="s">
        <v>164</v>
      </c>
      <c r="AC349" s="189"/>
      <c r="AD349" s="189"/>
      <c r="AE349" s="189"/>
      <c r="AF349" s="189"/>
      <c r="AG349" s="189"/>
      <c r="AH349" s="189"/>
      <c r="AI349" s="189"/>
      <c r="AJ349" s="189"/>
      <c r="AK349" s="189"/>
      <c r="AL349" s="189" t="s">
        <v>165</v>
      </c>
      <c r="AM349" s="189"/>
      <c r="AN349" s="189"/>
      <c r="AO349" s="189"/>
      <c r="AP349" s="189"/>
      <c r="AQ349" s="189"/>
      <c r="AR349" s="189"/>
      <c r="AS349" s="189"/>
      <c r="AT349" s="189"/>
      <c r="EH349" s="136" t="str">
        <f t="shared" si="4"/>
        <v>5-9</v>
      </c>
      <c r="EI349" s="137">
        <f t="shared" si="5"/>
        <v>4.1816778178075144E-2</v>
      </c>
      <c r="EJ349" s="137">
        <f t="shared" si="6"/>
        <v>-3.9758106021616058E-2</v>
      </c>
    </row>
    <row r="350" spans="4:147" ht="14.25" customHeight="1" x14ac:dyDescent="0.35">
      <c r="D350" s="394"/>
      <c r="E350" s="394"/>
      <c r="F350" s="394"/>
      <c r="G350" s="394"/>
      <c r="H350" s="394"/>
      <c r="I350" s="394"/>
      <c r="J350" s="394"/>
      <c r="K350" s="394"/>
      <c r="L350" s="394"/>
      <c r="M350" s="394"/>
      <c r="N350" s="394"/>
      <c r="O350" s="394"/>
      <c r="P350" s="394"/>
      <c r="Q350" s="189"/>
      <c r="R350" s="189"/>
      <c r="S350" s="189"/>
      <c r="T350" s="189"/>
      <c r="U350" s="189"/>
      <c r="V350" s="189"/>
      <c r="W350" s="189"/>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c r="AS350" s="189"/>
      <c r="AT350" s="189"/>
      <c r="EH350" s="136" t="str">
        <f t="shared" si="4"/>
        <v>10-14</v>
      </c>
      <c r="EI350" s="137">
        <f t="shared" si="5"/>
        <v>4.1430777148739065E-2</v>
      </c>
      <c r="EJ350" s="137">
        <f t="shared" si="6"/>
        <v>-3.9114770972722597E-2</v>
      </c>
    </row>
    <row r="351" spans="4:147" ht="14.25" customHeight="1" x14ac:dyDescent="0.35">
      <c r="D351" s="385" t="s">
        <v>126</v>
      </c>
      <c r="E351" s="385"/>
      <c r="F351" s="385"/>
      <c r="G351" s="385"/>
      <c r="H351" s="385"/>
      <c r="I351" s="385"/>
      <c r="J351" s="385"/>
      <c r="K351" s="385"/>
      <c r="L351" s="385"/>
      <c r="M351" s="385"/>
      <c r="N351" s="385"/>
      <c r="O351" s="385"/>
      <c r="P351" s="385"/>
      <c r="Q351" s="391">
        <v>7772</v>
      </c>
      <c r="R351" s="392"/>
      <c r="S351" s="392"/>
      <c r="T351" s="392"/>
      <c r="U351" s="392"/>
      <c r="V351" s="392"/>
      <c r="W351" s="392"/>
      <c r="X351" s="392"/>
      <c r="Y351" s="392"/>
      <c r="Z351" s="392"/>
      <c r="AA351" s="393"/>
      <c r="AB351" s="391">
        <v>3852</v>
      </c>
      <c r="AC351" s="392"/>
      <c r="AD351" s="392"/>
      <c r="AE351" s="392"/>
      <c r="AF351" s="392"/>
      <c r="AG351" s="392"/>
      <c r="AH351" s="392"/>
      <c r="AI351" s="392"/>
      <c r="AJ351" s="392"/>
      <c r="AK351" s="393"/>
      <c r="AL351" s="391">
        <v>3920</v>
      </c>
      <c r="AM351" s="392"/>
      <c r="AN351" s="392"/>
      <c r="AO351" s="392"/>
      <c r="AP351" s="392"/>
      <c r="AQ351" s="392"/>
      <c r="AR351" s="392"/>
      <c r="AS351" s="392"/>
      <c r="AT351" s="393"/>
      <c r="EH351" s="136" t="str">
        <f t="shared" si="4"/>
        <v>15-19</v>
      </c>
      <c r="EI351" s="137">
        <f t="shared" si="5"/>
        <v>4.2074112197632525E-2</v>
      </c>
      <c r="EJ351" s="137">
        <f t="shared" si="6"/>
        <v>-4.0015440041173446E-2</v>
      </c>
    </row>
    <row r="352" spans="4:147" ht="14.25" customHeight="1" x14ac:dyDescent="0.35">
      <c r="D352" s="385" t="s">
        <v>146</v>
      </c>
      <c r="E352" s="385"/>
      <c r="F352" s="385"/>
      <c r="G352" s="385"/>
      <c r="H352" s="385"/>
      <c r="I352" s="385"/>
      <c r="J352" s="385"/>
      <c r="K352" s="385"/>
      <c r="L352" s="385"/>
      <c r="M352" s="385"/>
      <c r="N352" s="385"/>
      <c r="O352" s="385"/>
      <c r="P352" s="385"/>
      <c r="Q352" s="391">
        <v>646</v>
      </c>
      <c r="R352" s="392"/>
      <c r="S352" s="392"/>
      <c r="T352" s="392"/>
      <c r="U352" s="392"/>
      <c r="V352" s="392"/>
      <c r="W352" s="392"/>
      <c r="X352" s="392"/>
      <c r="Y352" s="392"/>
      <c r="Z352" s="392"/>
      <c r="AA352" s="393"/>
      <c r="AB352" s="391">
        <v>332</v>
      </c>
      <c r="AC352" s="392"/>
      <c r="AD352" s="392"/>
      <c r="AE352" s="392"/>
      <c r="AF352" s="392"/>
      <c r="AG352" s="392"/>
      <c r="AH352" s="392"/>
      <c r="AI352" s="392"/>
      <c r="AJ352" s="392"/>
      <c r="AK352" s="393"/>
      <c r="AL352" s="391">
        <v>314</v>
      </c>
      <c r="AM352" s="392"/>
      <c r="AN352" s="392"/>
      <c r="AO352" s="392"/>
      <c r="AP352" s="392"/>
      <c r="AQ352" s="392"/>
      <c r="AR352" s="392"/>
      <c r="AS352" s="392"/>
      <c r="AT352" s="393"/>
      <c r="EH352" s="136" t="str">
        <f t="shared" si="4"/>
        <v>20-24</v>
      </c>
      <c r="EI352" s="137">
        <f t="shared" si="5"/>
        <v>4.5162120432321151E-2</v>
      </c>
      <c r="EJ352" s="137">
        <f t="shared" si="6"/>
        <v>-4.2846114256304683E-2</v>
      </c>
    </row>
    <row r="353" spans="4:140" ht="14.25" customHeight="1" x14ac:dyDescent="0.35">
      <c r="D353" s="385" t="s">
        <v>147</v>
      </c>
      <c r="E353" s="385"/>
      <c r="F353" s="385"/>
      <c r="G353" s="385"/>
      <c r="H353" s="385"/>
      <c r="I353" s="385"/>
      <c r="J353" s="385"/>
      <c r="K353" s="385"/>
      <c r="L353" s="385"/>
      <c r="M353" s="385"/>
      <c r="N353" s="385"/>
      <c r="O353" s="385"/>
      <c r="P353" s="385"/>
      <c r="Q353" s="391">
        <v>634</v>
      </c>
      <c r="R353" s="392"/>
      <c r="S353" s="392"/>
      <c r="T353" s="392"/>
      <c r="U353" s="392"/>
      <c r="V353" s="392"/>
      <c r="W353" s="392"/>
      <c r="X353" s="392"/>
      <c r="Y353" s="392"/>
      <c r="Z353" s="392"/>
      <c r="AA353" s="393"/>
      <c r="AB353" s="391">
        <v>325</v>
      </c>
      <c r="AC353" s="392"/>
      <c r="AD353" s="392"/>
      <c r="AE353" s="392"/>
      <c r="AF353" s="392"/>
      <c r="AG353" s="392"/>
      <c r="AH353" s="392"/>
      <c r="AI353" s="392"/>
      <c r="AJ353" s="392"/>
      <c r="AK353" s="393"/>
      <c r="AL353" s="391">
        <v>309</v>
      </c>
      <c r="AM353" s="392"/>
      <c r="AN353" s="392"/>
      <c r="AO353" s="392"/>
      <c r="AP353" s="392"/>
      <c r="AQ353" s="392"/>
      <c r="AR353" s="392"/>
      <c r="AS353" s="392"/>
      <c r="AT353" s="393"/>
      <c r="EH353" s="136" t="str">
        <f t="shared" si="4"/>
        <v>25-29</v>
      </c>
      <c r="EI353" s="137">
        <f t="shared" si="5"/>
        <v>3.8857436953165209E-2</v>
      </c>
      <c r="EJ353" s="137">
        <f t="shared" si="6"/>
        <v>-3.847143592382913E-2</v>
      </c>
    </row>
    <row r="354" spans="4:140" ht="14.25" customHeight="1" x14ac:dyDescent="0.35">
      <c r="D354" s="385" t="s">
        <v>148</v>
      </c>
      <c r="E354" s="385"/>
      <c r="F354" s="385"/>
      <c r="G354" s="385"/>
      <c r="H354" s="385"/>
      <c r="I354" s="385"/>
      <c r="J354" s="385"/>
      <c r="K354" s="385"/>
      <c r="L354" s="385"/>
      <c r="M354" s="385"/>
      <c r="N354" s="385"/>
      <c r="O354" s="385"/>
      <c r="P354" s="385"/>
      <c r="Q354" s="391">
        <v>626</v>
      </c>
      <c r="R354" s="392"/>
      <c r="S354" s="392"/>
      <c r="T354" s="392"/>
      <c r="U354" s="392"/>
      <c r="V354" s="392"/>
      <c r="W354" s="392"/>
      <c r="X354" s="392"/>
      <c r="Y354" s="392"/>
      <c r="Z354" s="392"/>
      <c r="AA354" s="393"/>
      <c r="AB354" s="391">
        <v>322</v>
      </c>
      <c r="AC354" s="392"/>
      <c r="AD354" s="392"/>
      <c r="AE354" s="392"/>
      <c r="AF354" s="392"/>
      <c r="AG354" s="392"/>
      <c r="AH354" s="392"/>
      <c r="AI354" s="392"/>
      <c r="AJ354" s="392"/>
      <c r="AK354" s="393"/>
      <c r="AL354" s="391">
        <v>304</v>
      </c>
      <c r="AM354" s="392"/>
      <c r="AN354" s="392"/>
      <c r="AO354" s="392"/>
      <c r="AP354" s="392"/>
      <c r="AQ354" s="392"/>
      <c r="AR354" s="392"/>
      <c r="AS354" s="392"/>
      <c r="AT354" s="393"/>
      <c r="EH354" s="136" t="str">
        <f t="shared" si="4"/>
        <v>30-34</v>
      </c>
      <c r="EI354" s="137">
        <f t="shared" si="5"/>
        <v>3.2038085434894496E-2</v>
      </c>
      <c r="EJ354" s="137">
        <f t="shared" si="6"/>
        <v>-3.3582089552238806E-2</v>
      </c>
    </row>
    <row r="355" spans="4:140" ht="14.25" customHeight="1" x14ac:dyDescent="0.35">
      <c r="D355" s="385" t="s">
        <v>149</v>
      </c>
      <c r="E355" s="385"/>
      <c r="F355" s="385"/>
      <c r="G355" s="385"/>
      <c r="H355" s="385"/>
      <c r="I355" s="385"/>
      <c r="J355" s="385"/>
      <c r="K355" s="385"/>
      <c r="L355" s="385"/>
      <c r="M355" s="385"/>
      <c r="N355" s="385"/>
      <c r="O355" s="385"/>
      <c r="P355" s="385"/>
      <c r="Q355" s="391">
        <v>638</v>
      </c>
      <c r="R355" s="392"/>
      <c r="S355" s="392"/>
      <c r="T355" s="392"/>
      <c r="U355" s="392"/>
      <c r="V355" s="392"/>
      <c r="W355" s="392"/>
      <c r="X355" s="392"/>
      <c r="Y355" s="392"/>
      <c r="Z355" s="392"/>
      <c r="AA355" s="393"/>
      <c r="AB355" s="391">
        <v>327</v>
      </c>
      <c r="AC355" s="392"/>
      <c r="AD355" s="392"/>
      <c r="AE355" s="392"/>
      <c r="AF355" s="392"/>
      <c r="AG355" s="392"/>
      <c r="AH355" s="392"/>
      <c r="AI355" s="392"/>
      <c r="AJ355" s="392"/>
      <c r="AK355" s="393"/>
      <c r="AL355" s="391">
        <v>311</v>
      </c>
      <c r="AM355" s="392"/>
      <c r="AN355" s="392"/>
      <c r="AO355" s="392"/>
      <c r="AP355" s="392"/>
      <c r="AQ355" s="392"/>
      <c r="AR355" s="392"/>
      <c r="AS355" s="392"/>
      <c r="AT355" s="393"/>
      <c r="EH355" s="136" t="str">
        <f t="shared" si="4"/>
        <v>35-39</v>
      </c>
      <c r="EI355" s="137">
        <f t="shared" si="5"/>
        <v>3.049408131755018E-2</v>
      </c>
      <c r="EJ355" s="137">
        <f t="shared" si="6"/>
        <v>-3.0751415337107565E-2</v>
      </c>
    </row>
    <row r="356" spans="4:140" ht="14.25" customHeight="1" x14ac:dyDescent="0.35">
      <c r="D356" s="385" t="s">
        <v>150</v>
      </c>
      <c r="E356" s="385"/>
      <c r="F356" s="385"/>
      <c r="G356" s="385"/>
      <c r="H356" s="385"/>
      <c r="I356" s="385"/>
      <c r="J356" s="385"/>
      <c r="K356" s="385"/>
      <c r="L356" s="385"/>
      <c r="M356" s="385"/>
      <c r="N356" s="385"/>
      <c r="O356" s="385"/>
      <c r="P356" s="385"/>
      <c r="Q356" s="391">
        <v>684</v>
      </c>
      <c r="R356" s="392"/>
      <c r="S356" s="392"/>
      <c r="T356" s="392"/>
      <c r="U356" s="392"/>
      <c r="V356" s="392"/>
      <c r="W356" s="392"/>
      <c r="X356" s="392"/>
      <c r="Y356" s="392"/>
      <c r="Z356" s="392"/>
      <c r="AA356" s="393"/>
      <c r="AB356" s="391">
        <v>351</v>
      </c>
      <c r="AC356" s="392"/>
      <c r="AD356" s="392"/>
      <c r="AE356" s="392"/>
      <c r="AF356" s="392"/>
      <c r="AG356" s="392"/>
      <c r="AH356" s="392"/>
      <c r="AI356" s="392"/>
      <c r="AJ356" s="392"/>
      <c r="AK356" s="393"/>
      <c r="AL356" s="391">
        <v>333</v>
      </c>
      <c r="AM356" s="392"/>
      <c r="AN356" s="392"/>
      <c r="AO356" s="392"/>
      <c r="AP356" s="392"/>
      <c r="AQ356" s="392"/>
      <c r="AR356" s="392"/>
      <c r="AS356" s="392"/>
      <c r="AT356" s="393"/>
      <c r="EH356" s="136" t="str">
        <f t="shared" si="4"/>
        <v>40-44</v>
      </c>
      <c r="EI356" s="137">
        <f t="shared" si="5"/>
        <v>2.9464745239320637E-2</v>
      </c>
      <c r="EJ356" s="137">
        <f t="shared" si="6"/>
        <v>-2.9207411219763252E-2</v>
      </c>
    </row>
    <row r="357" spans="4:140" ht="14.25" customHeight="1" x14ac:dyDescent="0.35">
      <c r="D357" s="385" t="s">
        <v>151</v>
      </c>
      <c r="E357" s="385"/>
      <c r="F357" s="385"/>
      <c r="G357" s="385"/>
      <c r="H357" s="385"/>
      <c r="I357" s="385"/>
      <c r="J357" s="385"/>
      <c r="K357" s="385"/>
      <c r="L357" s="385"/>
      <c r="M357" s="385"/>
      <c r="N357" s="385"/>
      <c r="O357" s="385"/>
      <c r="P357" s="385"/>
      <c r="Q357" s="391">
        <v>601</v>
      </c>
      <c r="R357" s="392"/>
      <c r="S357" s="392"/>
      <c r="T357" s="392"/>
      <c r="U357" s="392"/>
      <c r="V357" s="392"/>
      <c r="W357" s="392"/>
      <c r="X357" s="392"/>
      <c r="Y357" s="392"/>
      <c r="Z357" s="392"/>
      <c r="AA357" s="393"/>
      <c r="AB357" s="391">
        <v>302</v>
      </c>
      <c r="AC357" s="392"/>
      <c r="AD357" s="392"/>
      <c r="AE357" s="392"/>
      <c r="AF357" s="392"/>
      <c r="AG357" s="392"/>
      <c r="AH357" s="392"/>
      <c r="AI357" s="392"/>
      <c r="AJ357" s="392"/>
      <c r="AK357" s="393"/>
      <c r="AL357" s="391">
        <v>299</v>
      </c>
      <c r="AM357" s="392"/>
      <c r="AN357" s="392"/>
      <c r="AO357" s="392"/>
      <c r="AP357" s="392"/>
      <c r="AQ357" s="392"/>
      <c r="AR357" s="392"/>
      <c r="AS357" s="392"/>
      <c r="AT357" s="393"/>
      <c r="EH357" s="136" t="str">
        <f t="shared" si="4"/>
        <v>45-49</v>
      </c>
      <c r="EI357" s="137">
        <f t="shared" si="5"/>
        <v>2.997941327843541E-2</v>
      </c>
      <c r="EJ357" s="137">
        <f t="shared" si="6"/>
        <v>-3.1780751415337108E-2</v>
      </c>
    </row>
    <row r="358" spans="4:140" ht="14.25" customHeight="1" x14ac:dyDescent="0.35">
      <c r="D358" s="385" t="s">
        <v>152</v>
      </c>
      <c r="E358" s="385"/>
      <c r="F358" s="385"/>
      <c r="G358" s="385"/>
      <c r="H358" s="385"/>
      <c r="I358" s="385"/>
      <c r="J358" s="385"/>
      <c r="K358" s="385"/>
      <c r="L358" s="385"/>
      <c r="M358" s="385"/>
      <c r="N358" s="385"/>
      <c r="O358" s="385"/>
      <c r="P358" s="385"/>
      <c r="Q358" s="391">
        <v>510</v>
      </c>
      <c r="R358" s="392"/>
      <c r="S358" s="392"/>
      <c r="T358" s="392"/>
      <c r="U358" s="392"/>
      <c r="V358" s="392"/>
      <c r="W358" s="392"/>
      <c r="X358" s="392"/>
      <c r="Y358" s="392"/>
      <c r="Z358" s="392"/>
      <c r="AA358" s="393"/>
      <c r="AB358" s="391">
        <v>249</v>
      </c>
      <c r="AC358" s="392"/>
      <c r="AD358" s="392"/>
      <c r="AE358" s="392"/>
      <c r="AF358" s="392"/>
      <c r="AG358" s="392"/>
      <c r="AH358" s="392"/>
      <c r="AI358" s="392"/>
      <c r="AJ358" s="392"/>
      <c r="AK358" s="393"/>
      <c r="AL358" s="391">
        <v>261</v>
      </c>
      <c r="AM358" s="392"/>
      <c r="AN358" s="392"/>
      <c r="AO358" s="392"/>
      <c r="AP358" s="392"/>
      <c r="AQ358" s="392"/>
      <c r="AR358" s="392"/>
      <c r="AS358" s="392"/>
      <c r="AT358" s="393"/>
      <c r="EH358" s="136" t="str">
        <f t="shared" si="4"/>
        <v>50-54</v>
      </c>
      <c r="EI358" s="137">
        <f t="shared" si="5"/>
        <v>2.9593412249099331E-2</v>
      </c>
      <c r="EJ358" s="137">
        <f t="shared" si="6"/>
        <v>-3.2552753474009266E-2</v>
      </c>
    </row>
    <row r="359" spans="4:140" ht="14.25" customHeight="1" x14ac:dyDescent="0.35">
      <c r="D359" s="385" t="s">
        <v>153</v>
      </c>
      <c r="E359" s="385"/>
      <c r="F359" s="385"/>
      <c r="G359" s="385"/>
      <c r="H359" s="385"/>
      <c r="I359" s="385"/>
      <c r="J359" s="385"/>
      <c r="K359" s="385"/>
      <c r="L359" s="385"/>
      <c r="M359" s="385"/>
      <c r="N359" s="385"/>
      <c r="O359" s="385"/>
      <c r="P359" s="385"/>
      <c r="Q359" s="391">
        <v>476</v>
      </c>
      <c r="R359" s="392"/>
      <c r="S359" s="392"/>
      <c r="T359" s="392"/>
      <c r="U359" s="392"/>
      <c r="V359" s="392"/>
      <c r="W359" s="392"/>
      <c r="X359" s="392"/>
      <c r="Y359" s="392"/>
      <c r="Z359" s="392"/>
      <c r="AA359" s="393"/>
      <c r="AB359" s="391">
        <v>237</v>
      </c>
      <c r="AC359" s="392"/>
      <c r="AD359" s="392"/>
      <c r="AE359" s="392"/>
      <c r="AF359" s="392"/>
      <c r="AG359" s="392"/>
      <c r="AH359" s="392"/>
      <c r="AI359" s="392"/>
      <c r="AJ359" s="392"/>
      <c r="AK359" s="393"/>
      <c r="AL359" s="391">
        <v>239</v>
      </c>
      <c r="AM359" s="392"/>
      <c r="AN359" s="392"/>
      <c r="AO359" s="392"/>
      <c r="AP359" s="392"/>
      <c r="AQ359" s="392"/>
      <c r="AR359" s="392"/>
      <c r="AS359" s="392"/>
      <c r="AT359" s="393"/>
      <c r="EH359" s="136" t="str">
        <f t="shared" si="4"/>
        <v>55-59</v>
      </c>
      <c r="EI359" s="137">
        <f t="shared" si="5"/>
        <v>2.624806999485332E-2</v>
      </c>
      <c r="EJ359" s="137">
        <f t="shared" si="6"/>
        <v>-2.8306742151312403E-2</v>
      </c>
    </row>
    <row r="360" spans="4:140" ht="14.25" customHeight="1" x14ac:dyDescent="0.35">
      <c r="D360" s="385" t="s">
        <v>154</v>
      </c>
      <c r="E360" s="385"/>
      <c r="F360" s="385"/>
      <c r="G360" s="385"/>
      <c r="H360" s="385"/>
      <c r="I360" s="385"/>
      <c r="J360" s="385"/>
      <c r="K360" s="385"/>
      <c r="L360" s="385"/>
      <c r="M360" s="385"/>
      <c r="N360" s="385"/>
      <c r="O360" s="385"/>
      <c r="P360" s="385"/>
      <c r="Q360" s="391">
        <v>456</v>
      </c>
      <c r="R360" s="392"/>
      <c r="S360" s="392"/>
      <c r="T360" s="392"/>
      <c r="U360" s="392"/>
      <c r="V360" s="392"/>
      <c r="W360" s="392"/>
      <c r="X360" s="392"/>
      <c r="Y360" s="392"/>
      <c r="Z360" s="392"/>
      <c r="AA360" s="393"/>
      <c r="AB360" s="391">
        <v>229</v>
      </c>
      <c r="AC360" s="392"/>
      <c r="AD360" s="392"/>
      <c r="AE360" s="392"/>
      <c r="AF360" s="392"/>
      <c r="AG360" s="392"/>
      <c r="AH360" s="392"/>
      <c r="AI360" s="392"/>
      <c r="AJ360" s="392"/>
      <c r="AK360" s="393"/>
      <c r="AL360" s="391">
        <v>227</v>
      </c>
      <c r="AM360" s="392"/>
      <c r="AN360" s="392"/>
      <c r="AO360" s="392"/>
      <c r="AP360" s="392"/>
      <c r="AQ360" s="392"/>
      <c r="AR360" s="392"/>
      <c r="AS360" s="392"/>
      <c r="AT360" s="393"/>
      <c r="EH360" s="136" t="str">
        <f t="shared" si="4"/>
        <v>60-64</v>
      </c>
      <c r="EI360" s="137">
        <f t="shared" si="5"/>
        <v>2.1487390633041687E-2</v>
      </c>
      <c r="EJ360" s="137">
        <f t="shared" si="6"/>
        <v>-2.3803396809058158E-2</v>
      </c>
    </row>
    <row r="361" spans="4:140" ht="14.25" customHeight="1" x14ac:dyDescent="0.35">
      <c r="D361" s="385" t="s">
        <v>155</v>
      </c>
      <c r="E361" s="385"/>
      <c r="F361" s="385"/>
      <c r="G361" s="385"/>
      <c r="H361" s="385"/>
      <c r="I361" s="385"/>
      <c r="J361" s="385"/>
      <c r="K361" s="385"/>
      <c r="L361" s="385"/>
      <c r="M361" s="385"/>
      <c r="N361" s="385"/>
      <c r="O361" s="385"/>
      <c r="P361" s="385"/>
      <c r="Q361" s="391">
        <v>480</v>
      </c>
      <c r="R361" s="392"/>
      <c r="S361" s="392"/>
      <c r="T361" s="392"/>
      <c r="U361" s="392"/>
      <c r="V361" s="392"/>
      <c r="W361" s="392"/>
      <c r="X361" s="392"/>
      <c r="Y361" s="392"/>
      <c r="Z361" s="392"/>
      <c r="AA361" s="393"/>
      <c r="AB361" s="391">
        <v>233</v>
      </c>
      <c r="AC361" s="392"/>
      <c r="AD361" s="392"/>
      <c r="AE361" s="392"/>
      <c r="AF361" s="392"/>
      <c r="AG361" s="392"/>
      <c r="AH361" s="392"/>
      <c r="AI361" s="392"/>
      <c r="AJ361" s="392"/>
      <c r="AK361" s="393"/>
      <c r="AL361" s="391">
        <v>247</v>
      </c>
      <c r="AM361" s="392"/>
      <c r="AN361" s="392"/>
      <c r="AO361" s="392"/>
      <c r="AP361" s="392"/>
      <c r="AQ361" s="392"/>
      <c r="AR361" s="392"/>
      <c r="AS361" s="392"/>
      <c r="AT361" s="393"/>
      <c r="EH361" s="136" t="str">
        <f t="shared" si="4"/>
        <v>65-69</v>
      </c>
      <c r="EI361" s="137">
        <f t="shared" si="5"/>
        <v>1.6212043232115284E-2</v>
      </c>
      <c r="EJ361" s="137">
        <f t="shared" si="6"/>
        <v>-1.8656716417910446E-2</v>
      </c>
    </row>
    <row r="362" spans="4:140" ht="14.25" customHeight="1" x14ac:dyDescent="0.35">
      <c r="D362" s="385" t="s">
        <v>156</v>
      </c>
      <c r="E362" s="385"/>
      <c r="F362" s="385"/>
      <c r="G362" s="385"/>
      <c r="H362" s="385"/>
      <c r="I362" s="385"/>
      <c r="J362" s="385"/>
      <c r="K362" s="385"/>
      <c r="L362" s="385"/>
      <c r="M362" s="385"/>
      <c r="N362" s="385"/>
      <c r="O362" s="385"/>
      <c r="P362" s="385"/>
      <c r="Q362" s="391">
        <v>483</v>
      </c>
      <c r="R362" s="392"/>
      <c r="S362" s="392"/>
      <c r="T362" s="392"/>
      <c r="U362" s="392"/>
      <c r="V362" s="392"/>
      <c r="W362" s="392"/>
      <c r="X362" s="392"/>
      <c r="Y362" s="392"/>
      <c r="Z362" s="392"/>
      <c r="AA362" s="393"/>
      <c r="AB362" s="391">
        <v>230</v>
      </c>
      <c r="AC362" s="392"/>
      <c r="AD362" s="392"/>
      <c r="AE362" s="392"/>
      <c r="AF362" s="392"/>
      <c r="AG362" s="392"/>
      <c r="AH362" s="392"/>
      <c r="AI362" s="392"/>
      <c r="AJ362" s="392"/>
      <c r="AK362" s="393"/>
      <c r="AL362" s="391">
        <v>253</v>
      </c>
      <c r="AM362" s="392"/>
      <c r="AN362" s="392"/>
      <c r="AO362" s="392"/>
      <c r="AP362" s="392"/>
      <c r="AQ362" s="392"/>
      <c r="AR362" s="392"/>
      <c r="AS362" s="392"/>
      <c r="AT362" s="393"/>
      <c r="EH362" s="136" t="str">
        <f t="shared" si="4"/>
        <v>70-74</v>
      </c>
      <c r="EI362" s="137">
        <f t="shared" si="5"/>
        <v>1.1194029850746268E-2</v>
      </c>
      <c r="EJ362" s="137">
        <f t="shared" si="6"/>
        <v>-1.4024704065877509E-2</v>
      </c>
    </row>
    <row r="363" spans="4:140" ht="14.25" customHeight="1" x14ac:dyDescent="0.35">
      <c r="D363" s="385" t="s">
        <v>157</v>
      </c>
      <c r="E363" s="385"/>
      <c r="F363" s="385"/>
      <c r="G363" s="385"/>
      <c r="H363" s="385"/>
      <c r="I363" s="385"/>
      <c r="J363" s="385"/>
      <c r="K363" s="385"/>
      <c r="L363" s="385"/>
      <c r="M363" s="385"/>
      <c r="N363" s="385"/>
      <c r="O363" s="385"/>
      <c r="P363" s="385"/>
      <c r="Q363" s="391">
        <v>424</v>
      </c>
      <c r="R363" s="392"/>
      <c r="S363" s="392"/>
      <c r="T363" s="392"/>
      <c r="U363" s="392"/>
      <c r="V363" s="392"/>
      <c r="W363" s="392"/>
      <c r="X363" s="392"/>
      <c r="Y363" s="392"/>
      <c r="Z363" s="392"/>
      <c r="AA363" s="393"/>
      <c r="AB363" s="391">
        <v>204</v>
      </c>
      <c r="AC363" s="392"/>
      <c r="AD363" s="392"/>
      <c r="AE363" s="392"/>
      <c r="AF363" s="392"/>
      <c r="AG363" s="392"/>
      <c r="AH363" s="392"/>
      <c r="AI363" s="392"/>
      <c r="AJ363" s="392"/>
      <c r="AK363" s="393"/>
      <c r="AL363" s="391">
        <v>220</v>
      </c>
      <c r="AM363" s="392"/>
      <c r="AN363" s="392"/>
      <c r="AO363" s="392"/>
      <c r="AP363" s="392"/>
      <c r="AQ363" s="392"/>
      <c r="AR363" s="392"/>
      <c r="AS363" s="392"/>
      <c r="AT363" s="393"/>
      <c r="EH363" s="136" t="str">
        <f t="shared" si="4"/>
        <v>75-79</v>
      </c>
      <c r="EI363" s="137">
        <f t="shared" si="5"/>
        <v>8.4920226453937212E-3</v>
      </c>
      <c r="EJ363" s="137">
        <f t="shared" si="6"/>
        <v>-1.0164693772516727E-2</v>
      </c>
    </row>
    <row r="364" spans="4:140" ht="14.25" customHeight="1" x14ac:dyDescent="0.35">
      <c r="D364" s="385" t="s">
        <v>158</v>
      </c>
      <c r="E364" s="385"/>
      <c r="F364" s="385"/>
      <c r="G364" s="385"/>
      <c r="H364" s="385"/>
      <c r="I364" s="385"/>
      <c r="J364" s="385"/>
      <c r="K364" s="385"/>
      <c r="L364" s="385"/>
      <c r="M364" s="385"/>
      <c r="N364" s="385"/>
      <c r="O364" s="385"/>
      <c r="P364" s="385"/>
      <c r="Q364" s="391">
        <v>352</v>
      </c>
      <c r="R364" s="392"/>
      <c r="S364" s="392"/>
      <c r="T364" s="392"/>
      <c r="U364" s="392"/>
      <c r="V364" s="392"/>
      <c r="W364" s="392"/>
      <c r="X364" s="392"/>
      <c r="Y364" s="392"/>
      <c r="Z364" s="392"/>
      <c r="AA364" s="393"/>
      <c r="AB364" s="391">
        <v>167</v>
      </c>
      <c r="AC364" s="392"/>
      <c r="AD364" s="392"/>
      <c r="AE364" s="392"/>
      <c r="AF364" s="392"/>
      <c r="AG364" s="392"/>
      <c r="AH364" s="392"/>
      <c r="AI364" s="392"/>
      <c r="AJ364" s="392"/>
      <c r="AK364" s="393"/>
      <c r="AL364" s="391">
        <v>185</v>
      </c>
      <c r="AM364" s="392"/>
      <c r="AN364" s="392"/>
      <c r="AO364" s="392"/>
      <c r="AP364" s="392"/>
      <c r="AQ364" s="392"/>
      <c r="AR364" s="392"/>
      <c r="AS364" s="392"/>
      <c r="AT364" s="393"/>
      <c r="EH364" s="136" t="str">
        <f t="shared" si="4"/>
        <v>80 Y MÁS</v>
      </c>
      <c r="EI364" s="137">
        <f t="shared" si="5"/>
        <v>8.3633556356150288E-3</v>
      </c>
      <c r="EJ364" s="137">
        <f t="shared" si="6"/>
        <v>-1.0936695831188883E-2</v>
      </c>
    </row>
    <row r="365" spans="4:140" ht="14.25" customHeight="1" x14ac:dyDescent="0.35">
      <c r="D365" s="385" t="s">
        <v>159</v>
      </c>
      <c r="E365" s="385"/>
      <c r="F365" s="385"/>
      <c r="G365" s="385"/>
      <c r="H365" s="385"/>
      <c r="I365" s="385"/>
      <c r="J365" s="385"/>
      <c r="K365" s="385"/>
      <c r="L365" s="385"/>
      <c r="M365" s="385"/>
      <c r="N365" s="385"/>
      <c r="O365" s="385"/>
      <c r="P365" s="385"/>
      <c r="Q365" s="391">
        <v>271</v>
      </c>
      <c r="R365" s="392"/>
      <c r="S365" s="392"/>
      <c r="T365" s="392"/>
      <c r="U365" s="392"/>
      <c r="V365" s="392"/>
      <c r="W365" s="392"/>
      <c r="X365" s="392"/>
      <c r="Y365" s="392"/>
      <c r="Z365" s="392"/>
      <c r="AA365" s="393"/>
      <c r="AB365" s="391">
        <v>126</v>
      </c>
      <c r="AC365" s="392"/>
      <c r="AD365" s="392"/>
      <c r="AE365" s="392"/>
      <c r="AF365" s="392"/>
      <c r="AG365" s="392"/>
      <c r="AH365" s="392"/>
      <c r="AI365" s="392"/>
      <c r="AJ365" s="392"/>
      <c r="AK365" s="393"/>
      <c r="AL365" s="391">
        <v>145</v>
      </c>
      <c r="AM365" s="392"/>
      <c r="AN365" s="392"/>
      <c r="AO365" s="392"/>
      <c r="AP365" s="392"/>
      <c r="AQ365" s="392"/>
      <c r="AR365" s="392"/>
      <c r="AS365" s="392"/>
      <c r="AT365" s="393"/>
    </row>
    <row r="366" spans="4:140" ht="14.25" customHeight="1" x14ac:dyDescent="0.35">
      <c r="D366" s="385" t="s">
        <v>160</v>
      </c>
      <c r="E366" s="385"/>
      <c r="F366" s="385"/>
      <c r="G366" s="385"/>
      <c r="H366" s="385"/>
      <c r="I366" s="385"/>
      <c r="J366" s="385"/>
      <c r="K366" s="385"/>
      <c r="L366" s="385"/>
      <c r="M366" s="385"/>
      <c r="N366" s="385"/>
      <c r="O366" s="385"/>
      <c r="P366" s="385"/>
      <c r="Q366" s="391">
        <v>196</v>
      </c>
      <c r="R366" s="392"/>
      <c r="S366" s="392"/>
      <c r="T366" s="392"/>
      <c r="U366" s="392"/>
      <c r="V366" s="392"/>
      <c r="W366" s="392"/>
      <c r="X366" s="392"/>
      <c r="Y366" s="392"/>
      <c r="Z366" s="392"/>
      <c r="AA366" s="393"/>
      <c r="AB366" s="391">
        <v>87</v>
      </c>
      <c r="AC366" s="392"/>
      <c r="AD366" s="392"/>
      <c r="AE366" s="392"/>
      <c r="AF366" s="392"/>
      <c r="AG366" s="392"/>
      <c r="AH366" s="392"/>
      <c r="AI366" s="392"/>
      <c r="AJ366" s="392"/>
      <c r="AK366" s="393"/>
      <c r="AL366" s="391">
        <v>109</v>
      </c>
      <c r="AM366" s="392"/>
      <c r="AN366" s="392"/>
      <c r="AO366" s="392"/>
      <c r="AP366" s="392"/>
      <c r="AQ366" s="392"/>
      <c r="AR366" s="392"/>
      <c r="AS366" s="392"/>
      <c r="AT366" s="393"/>
      <c r="AU366" s="10"/>
      <c r="AV366" s="10"/>
      <c r="AW366" s="3"/>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row>
    <row r="367" spans="4:140" ht="14.25" customHeight="1" x14ac:dyDescent="0.35">
      <c r="D367" s="385" t="s">
        <v>161</v>
      </c>
      <c r="E367" s="385"/>
      <c r="F367" s="385"/>
      <c r="G367" s="385"/>
      <c r="H367" s="385"/>
      <c r="I367" s="385"/>
      <c r="J367" s="385"/>
      <c r="K367" s="385"/>
      <c r="L367" s="385"/>
      <c r="M367" s="385"/>
      <c r="N367" s="385"/>
      <c r="O367" s="385"/>
      <c r="P367" s="385"/>
      <c r="Q367" s="391">
        <v>145</v>
      </c>
      <c r="R367" s="392"/>
      <c r="S367" s="392"/>
      <c r="T367" s="392"/>
      <c r="U367" s="392"/>
      <c r="V367" s="392"/>
      <c r="W367" s="392"/>
      <c r="X367" s="392"/>
      <c r="Y367" s="392"/>
      <c r="Z367" s="392"/>
      <c r="AA367" s="393"/>
      <c r="AB367" s="391">
        <v>66</v>
      </c>
      <c r="AC367" s="392"/>
      <c r="AD367" s="392"/>
      <c r="AE367" s="392"/>
      <c r="AF367" s="392"/>
      <c r="AG367" s="392"/>
      <c r="AH367" s="392"/>
      <c r="AI367" s="392"/>
      <c r="AJ367" s="392"/>
      <c r="AK367" s="393"/>
      <c r="AL367" s="391">
        <v>79</v>
      </c>
      <c r="AM367" s="392"/>
      <c r="AN367" s="392"/>
      <c r="AO367" s="392"/>
      <c r="AP367" s="392"/>
      <c r="AQ367" s="392"/>
      <c r="AR367" s="392"/>
      <c r="AS367" s="392"/>
      <c r="AT367" s="393"/>
    </row>
    <row r="368" spans="4:140" ht="14.25" customHeight="1" x14ac:dyDescent="0.35">
      <c r="D368" s="385" t="s">
        <v>162</v>
      </c>
      <c r="E368" s="385"/>
      <c r="F368" s="385"/>
      <c r="G368" s="385"/>
      <c r="H368" s="385"/>
      <c r="I368" s="385"/>
      <c r="J368" s="385"/>
      <c r="K368" s="385"/>
      <c r="L368" s="385"/>
      <c r="M368" s="385"/>
      <c r="N368" s="385"/>
      <c r="O368" s="385"/>
      <c r="P368" s="385"/>
      <c r="Q368" s="391">
        <v>150</v>
      </c>
      <c r="R368" s="392"/>
      <c r="S368" s="392"/>
      <c r="T368" s="392"/>
      <c r="U368" s="392"/>
      <c r="V368" s="392"/>
      <c r="W368" s="392"/>
      <c r="X368" s="392"/>
      <c r="Y368" s="392"/>
      <c r="Z368" s="392"/>
      <c r="AA368" s="393"/>
      <c r="AB368" s="391">
        <v>65</v>
      </c>
      <c r="AC368" s="392"/>
      <c r="AD368" s="392"/>
      <c r="AE368" s="392"/>
      <c r="AF368" s="392"/>
      <c r="AG368" s="392"/>
      <c r="AH368" s="392"/>
      <c r="AI368" s="392"/>
      <c r="AJ368" s="392"/>
      <c r="AK368" s="393"/>
      <c r="AL368" s="391">
        <v>85</v>
      </c>
      <c r="AM368" s="392"/>
      <c r="AN368" s="392"/>
      <c r="AO368" s="392"/>
      <c r="AP368" s="392"/>
      <c r="AQ368" s="392"/>
      <c r="AR368" s="392"/>
      <c r="AS368" s="392"/>
      <c r="AT368" s="393"/>
    </row>
    <row r="369" spans="4:146" ht="14.25" customHeight="1" x14ac:dyDescent="0.35">
      <c r="D369" s="332" t="s">
        <v>383</v>
      </c>
      <c r="E369" s="332"/>
      <c r="F369" s="332"/>
      <c r="G369" s="332"/>
      <c r="H369" s="332"/>
      <c r="I369" s="332"/>
      <c r="J369" s="332"/>
      <c r="K369" s="332"/>
      <c r="L369" s="332"/>
      <c r="M369" s="332"/>
      <c r="N369" s="332"/>
      <c r="O369" s="332"/>
      <c r="P369" s="332"/>
      <c r="Q369" s="449"/>
      <c r="R369" s="449"/>
      <c r="S369" s="449"/>
      <c r="T369" s="449"/>
      <c r="U369" s="449"/>
      <c r="V369" s="449"/>
      <c r="W369" s="449"/>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V369" s="10" t="s">
        <v>144</v>
      </c>
    </row>
    <row r="370" spans="4:146" ht="14.25" customHeight="1" x14ac:dyDescent="0.35">
      <c r="D370" s="114"/>
      <c r="E370" s="114"/>
      <c r="F370" s="114"/>
      <c r="G370" s="114"/>
      <c r="H370" s="114"/>
      <c r="I370" s="114"/>
      <c r="J370" s="114"/>
      <c r="K370" s="114"/>
      <c r="L370" s="114"/>
      <c r="M370" s="114"/>
      <c r="N370" s="114"/>
      <c r="O370" s="114"/>
      <c r="P370" s="114"/>
      <c r="Q370" s="114"/>
      <c r="R370" s="114"/>
      <c r="S370" s="114"/>
      <c r="T370" s="114"/>
      <c r="U370" s="114"/>
      <c r="V370" s="114"/>
      <c r="W370" s="114"/>
      <c r="AV370" s="10"/>
    </row>
    <row r="371" spans="4:146" ht="14.25" customHeight="1" x14ac:dyDescent="0.35">
      <c r="D371" s="180" t="s">
        <v>175</v>
      </c>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9"/>
      <c r="AV371" s="180" t="s">
        <v>178</v>
      </c>
      <c r="AW371" s="180"/>
      <c r="AX371" s="180"/>
      <c r="AY371" s="180"/>
      <c r="AZ371" s="180"/>
      <c r="BA371" s="180"/>
      <c r="BB371" s="180"/>
      <c r="BC371" s="180"/>
      <c r="BD371" s="180"/>
      <c r="BE371" s="180"/>
      <c r="BF371" s="180"/>
      <c r="BG371" s="180"/>
      <c r="BH371" s="180"/>
      <c r="BI371" s="180"/>
      <c r="BJ371" s="180"/>
      <c r="BK371" s="180"/>
      <c r="BL371" s="9"/>
      <c r="BM371" s="9"/>
      <c r="BN371" s="9"/>
      <c r="BO371" s="9"/>
      <c r="BP371" s="9"/>
    </row>
    <row r="372" spans="4:146" ht="14.25" customHeight="1" x14ac:dyDescent="0.35">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80"/>
      <c r="AR372" s="180"/>
      <c r="AS372" s="180"/>
      <c r="AT372" s="180"/>
      <c r="AU372" s="9"/>
      <c r="AV372" s="226"/>
      <c r="AW372" s="226"/>
      <c r="AX372" s="226"/>
      <c r="AY372" s="226"/>
      <c r="AZ372" s="226"/>
      <c r="BA372" s="226"/>
      <c r="BB372" s="226"/>
      <c r="BC372" s="226"/>
      <c r="BD372" s="226"/>
      <c r="BE372" s="226"/>
      <c r="BF372" s="226"/>
      <c r="BG372" s="226"/>
      <c r="BH372" s="226"/>
      <c r="BI372" s="226"/>
      <c r="BJ372" s="226"/>
      <c r="BK372" s="226"/>
      <c r="BL372" s="9"/>
      <c r="BM372" s="9"/>
      <c r="BN372" s="9"/>
      <c r="BX372" s="14" t="s">
        <v>187</v>
      </c>
    </row>
    <row r="373" spans="4:146" ht="14.25" customHeight="1" x14ac:dyDescent="0.35">
      <c r="D373" s="189" t="s">
        <v>169</v>
      </c>
      <c r="E373" s="189"/>
      <c r="F373" s="189"/>
      <c r="G373" s="189"/>
      <c r="H373" s="189"/>
      <c r="I373" s="189"/>
      <c r="J373" s="189"/>
      <c r="K373" s="189"/>
      <c r="L373" s="189"/>
      <c r="M373" s="189">
        <v>2008</v>
      </c>
      <c r="N373" s="189"/>
      <c r="O373" s="189"/>
      <c r="P373" s="189"/>
      <c r="Q373" s="189">
        <v>2009</v>
      </c>
      <c r="R373" s="189"/>
      <c r="S373" s="189"/>
      <c r="T373" s="189"/>
      <c r="U373" s="189">
        <v>2010</v>
      </c>
      <c r="V373" s="189"/>
      <c r="W373" s="189"/>
      <c r="X373" s="189"/>
      <c r="Y373" s="189">
        <v>2011</v>
      </c>
      <c r="Z373" s="189"/>
      <c r="AA373" s="189"/>
      <c r="AB373" s="189">
        <v>2012</v>
      </c>
      <c r="AC373" s="189"/>
      <c r="AD373" s="189"/>
      <c r="AE373" s="189">
        <v>2013</v>
      </c>
      <c r="AF373" s="189"/>
      <c r="AG373" s="189"/>
      <c r="AH373" s="189"/>
      <c r="AI373" s="189">
        <v>2014</v>
      </c>
      <c r="AJ373" s="189"/>
      <c r="AK373" s="189"/>
      <c r="AL373" s="189"/>
      <c r="AM373" s="189">
        <v>2015</v>
      </c>
      <c r="AN373" s="189"/>
      <c r="AO373" s="189"/>
      <c r="AP373" s="189"/>
      <c r="AQ373" s="189">
        <v>2016</v>
      </c>
      <c r="AR373" s="189"/>
      <c r="AS373" s="189"/>
      <c r="AT373" s="189"/>
      <c r="AV373" s="435" t="s">
        <v>385</v>
      </c>
      <c r="AW373" s="435"/>
      <c r="AX373" s="435"/>
      <c r="AY373" s="435"/>
      <c r="AZ373" s="435"/>
      <c r="BA373" s="435"/>
      <c r="BB373" s="435"/>
      <c r="BC373" s="435"/>
      <c r="BD373" s="435"/>
      <c r="BE373" s="435"/>
      <c r="BF373" s="435"/>
      <c r="BG373" s="435"/>
      <c r="BH373" s="435"/>
      <c r="BI373" s="435"/>
      <c r="BJ373" s="435"/>
      <c r="BK373" s="435"/>
      <c r="BL373" s="435" t="s">
        <v>337</v>
      </c>
      <c r="BM373" s="435"/>
      <c r="BN373" s="435"/>
      <c r="BO373" s="435"/>
      <c r="BP373" s="435"/>
      <c r="BQ373" s="435"/>
      <c r="BR373" s="435"/>
      <c r="BS373" s="435"/>
      <c r="BT373" s="435"/>
      <c r="BV373" s="21"/>
      <c r="BW373" s="22"/>
      <c r="BX373" s="22"/>
      <c r="BY373" s="22"/>
      <c r="BZ373" s="22"/>
      <c r="CA373" s="22"/>
      <c r="CB373" s="22"/>
      <c r="CC373" s="22"/>
      <c r="CD373" s="22"/>
      <c r="CE373" s="22"/>
      <c r="CF373" s="22"/>
      <c r="CG373" s="22"/>
      <c r="CH373" s="22"/>
      <c r="CI373" s="22"/>
      <c r="CJ373" s="22"/>
      <c r="CK373" s="22"/>
      <c r="CL373" s="22"/>
      <c r="CM373" s="22"/>
      <c r="CN373" s="23"/>
    </row>
    <row r="374" spans="4:146" ht="14.25" customHeight="1" x14ac:dyDescent="0.35">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c r="AO374" s="189"/>
      <c r="AP374" s="189"/>
      <c r="AQ374" s="189"/>
      <c r="AR374" s="189"/>
      <c r="AS374" s="189"/>
      <c r="AT374" s="189"/>
      <c r="AV374" s="468" t="s">
        <v>179</v>
      </c>
      <c r="AW374" s="468"/>
      <c r="AX374" s="468"/>
      <c r="AY374" s="468"/>
      <c r="AZ374" s="468"/>
      <c r="BA374" s="468"/>
      <c r="BB374" s="468"/>
      <c r="BC374" s="468"/>
      <c r="BD374" s="468"/>
      <c r="BE374" s="468"/>
      <c r="BF374" s="468"/>
      <c r="BG374" s="468"/>
      <c r="BH374" s="468"/>
      <c r="BI374" s="468"/>
      <c r="BJ374" s="468"/>
      <c r="BK374" s="468"/>
      <c r="BL374" s="177">
        <v>9</v>
      </c>
      <c r="BM374" s="177"/>
      <c r="BN374" s="177"/>
      <c r="BO374" s="177"/>
      <c r="BP374" s="177"/>
      <c r="BQ374" s="177"/>
      <c r="BR374" s="177"/>
      <c r="BS374" s="177"/>
      <c r="BT374" s="177"/>
      <c r="BV374" s="24"/>
      <c r="BW374" s="388" t="s">
        <v>179</v>
      </c>
      <c r="BX374" s="388"/>
      <c r="BY374" s="388"/>
      <c r="BZ374" s="388"/>
      <c r="CA374" s="388"/>
      <c r="CB374" s="388"/>
      <c r="CC374" s="388"/>
      <c r="CD374" s="72"/>
      <c r="CE374" s="72"/>
      <c r="CF374" s="72"/>
      <c r="CG374" s="72"/>
      <c r="CH374" s="72"/>
      <c r="CI374" s="72"/>
      <c r="CJ374" s="72"/>
      <c r="CK374" s="72"/>
      <c r="CL374" s="6"/>
      <c r="CM374" s="6"/>
      <c r="CN374" s="25"/>
    </row>
    <row r="375" spans="4:146" ht="24.75" customHeight="1" x14ac:dyDescent="0.35">
      <c r="D375" s="395" t="s">
        <v>384</v>
      </c>
      <c r="E375" s="395"/>
      <c r="F375" s="395"/>
      <c r="G375" s="395"/>
      <c r="H375" s="395"/>
      <c r="I375" s="395"/>
      <c r="J375" s="395"/>
      <c r="K375" s="395"/>
      <c r="L375" s="395"/>
      <c r="M375" s="185">
        <v>786</v>
      </c>
      <c r="N375" s="186"/>
      <c r="O375" s="186"/>
      <c r="P375" s="187"/>
      <c r="Q375" s="185">
        <v>762</v>
      </c>
      <c r="R375" s="186"/>
      <c r="S375" s="186"/>
      <c r="T375" s="187"/>
      <c r="U375" s="185">
        <v>744</v>
      </c>
      <c r="V375" s="186"/>
      <c r="W375" s="186"/>
      <c r="X375" s="187"/>
      <c r="Y375" s="185">
        <v>728</v>
      </c>
      <c r="Z375" s="186"/>
      <c r="AA375" s="187"/>
      <c r="AB375" s="185">
        <v>712</v>
      </c>
      <c r="AC375" s="186"/>
      <c r="AD375" s="187"/>
      <c r="AE375" s="185">
        <v>693</v>
      </c>
      <c r="AF375" s="186"/>
      <c r="AG375" s="186"/>
      <c r="AH375" s="187"/>
      <c r="AI375" s="185">
        <v>675</v>
      </c>
      <c r="AJ375" s="186"/>
      <c r="AK375" s="186"/>
      <c r="AL375" s="187"/>
      <c r="AM375" s="185">
        <v>661</v>
      </c>
      <c r="AN375" s="186"/>
      <c r="AO375" s="186"/>
      <c r="AP375" s="187"/>
      <c r="AQ375" s="185">
        <v>643</v>
      </c>
      <c r="AR375" s="186"/>
      <c r="AS375" s="186"/>
      <c r="AT375" s="187"/>
      <c r="AV375" s="468" t="s">
        <v>180</v>
      </c>
      <c r="AW375" s="468"/>
      <c r="AX375" s="468"/>
      <c r="AY375" s="468"/>
      <c r="AZ375" s="468"/>
      <c r="BA375" s="468"/>
      <c r="BB375" s="468"/>
      <c r="BC375" s="468"/>
      <c r="BD375" s="468"/>
      <c r="BE375" s="468"/>
      <c r="BF375" s="468"/>
      <c r="BG375" s="468"/>
      <c r="BH375" s="468"/>
      <c r="BI375" s="468"/>
      <c r="BJ375" s="468"/>
      <c r="BK375" s="468"/>
      <c r="BL375" s="191"/>
      <c r="BM375" s="191"/>
      <c r="BN375" s="191"/>
      <c r="BO375" s="191"/>
      <c r="BP375" s="191"/>
      <c r="BQ375" s="191"/>
      <c r="BR375" s="191"/>
      <c r="BS375" s="191"/>
      <c r="BT375" s="191"/>
      <c r="BV375" s="24"/>
      <c r="BW375" s="73"/>
      <c r="BX375" s="73"/>
      <c r="BY375" s="73"/>
      <c r="BZ375" s="73"/>
      <c r="CA375" s="73"/>
      <c r="CB375" s="73"/>
      <c r="CC375" s="73"/>
      <c r="CD375" s="72"/>
      <c r="CE375" s="72"/>
      <c r="CF375" s="387">
        <f>+BL374/BL380</f>
        <v>9.6847089206929943E-4</v>
      </c>
      <c r="CG375" s="387"/>
      <c r="CH375" s="387"/>
      <c r="CI375" s="387"/>
      <c r="CJ375" s="387"/>
      <c r="CK375" s="387"/>
      <c r="CL375" s="6"/>
      <c r="CM375" s="6"/>
      <c r="CN375" s="25"/>
    </row>
    <row r="376" spans="4:146" ht="19.5" customHeight="1" x14ac:dyDescent="0.35">
      <c r="D376" s="188" t="s">
        <v>170</v>
      </c>
      <c r="E376" s="188"/>
      <c r="F376" s="188"/>
      <c r="G376" s="188"/>
      <c r="H376" s="188"/>
      <c r="I376" s="188"/>
      <c r="J376" s="188"/>
      <c r="K376" s="188"/>
      <c r="L376" s="188"/>
      <c r="M376" s="185">
        <v>990</v>
      </c>
      <c r="N376" s="186"/>
      <c r="O376" s="186"/>
      <c r="P376" s="187"/>
      <c r="Q376" s="185">
        <v>949</v>
      </c>
      <c r="R376" s="186"/>
      <c r="S376" s="186"/>
      <c r="T376" s="187"/>
      <c r="U376" s="185">
        <v>906</v>
      </c>
      <c r="V376" s="186"/>
      <c r="W376" s="186"/>
      <c r="X376" s="187"/>
      <c r="Y376" s="185">
        <v>872</v>
      </c>
      <c r="Z376" s="186"/>
      <c r="AA376" s="187"/>
      <c r="AB376" s="185">
        <v>842</v>
      </c>
      <c r="AC376" s="186"/>
      <c r="AD376" s="187"/>
      <c r="AE376" s="185">
        <v>821</v>
      </c>
      <c r="AF376" s="186"/>
      <c r="AG376" s="186"/>
      <c r="AH376" s="187"/>
      <c r="AI376" s="185">
        <v>799</v>
      </c>
      <c r="AJ376" s="186"/>
      <c r="AK376" s="186"/>
      <c r="AL376" s="187"/>
      <c r="AM376" s="185">
        <v>774</v>
      </c>
      <c r="AN376" s="186"/>
      <c r="AO376" s="186"/>
      <c r="AP376" s="187"/>
      <c r="AQ376" s="185">
        <v>758</v>
      </c>
      <c r="AR376" s="186"/>
      <c r="AS376" s="186"/>
      <c r="AT376" s="187"/>
      <c r="AV376" s="384" t="s">
        <v>181</v>
      </c>
      <c r="AW376" s="384"/>
      <c r="AX376" s="384"/>
      <c r="AY376" s="384"/>
      <c r="AZ376" s="384"/>
      <c r="BA376" s="384"/>
      <c r="BB376" s="384"/>
      <c r="BC376" s="384"/>
      <c r="BD376" s="384"/>
      <c r="BE376" s="384"/>
      <c r="BF376" s="384"/>
      <c r="BG376" s="384"/>
      <c r="BH376" s="384"/>
      <c r="BI376" s="384"/>
      <c r="BJ376" s="384"/>
      <c r="BK376" s="384"/>
      <c r="BL376" s="191"/>
      <c r="BM376" s="191"/>
      <c r="BN376" s="191"/>
      <c r="BO376" s="191"/>
      <c r="BP376" s="191"/>
      <c r="BQ376" s="191"/>
      <c r="BR376" s="191"/>
      <c r="BS376" s="191"/>
      <c r="BT376" s="191"/>
      <c r="BV376" s="24"/>
      <c r="BW376" s="389" t="s">
        <v>186</v>
      </c>
      <c r="BX376" s="389"/>
      <c r="BY376" s="389"/>
      <c r="BZ376" s="389"/>
      <c r="CA376" s="389"/>
      <c r="CB376" s="389"/>
      <c r="CC376" s="389"/>
      <c r="CD376" s="72"/>
      <c r="CE376" s="72"/>
      <c r="CF376" s="72"/>
      <c r="CG376" s="72"/>
      <c r="CH376" s="72"/>
      <c r="CI376" s="72"/>
      <c r="CJ376" s="72"/>
      <c r="CK376" s="72"/>
      <c r="CL376" s="6"/>
      <c r="CM376" s="6"/>
      <c r="CN376" s="25"/>
    </row>
    <row r="377" spans="4:146" ht="27.75" customHeight="1" x14ac:dyDescent="0.35">
      <c r="D377" s="395" t="s">
        <v>171</v>
      </c>
      <c r="E377" s="395"/>
      <c r="F377" s="395"/>
      <c r="G377" s="395"/>
      <c r="H377" s="395"/>
      <c r="I377" s="395"/>
      <c r="J377" s="395"/>
      <c r="K377" s="395"/>
      <c r="L377" s="395"/>
      <c r="M377" s="185">
        <v>1054</v>
      </c>
      <c r="N377" s="186"/>
      <c r="O377" s="186"/>
      <c r="P377" s="187"/>
      <c r="Q377" s="185">
        <v>1021</v>
      </c>
      <c r="R377" s="186"/>
      <c r="S377" s="186"/>
      <c r="T377" s="187"/>
      <c r="U377" s="185">
        <v>984</v>
      </c>
      <c r="V377" s="186"/>
      <c r="W377" s="186"/>
      <c r="X377" s="187"/>
      <c r="Y377" s="185">
        <v>946</v>
      </c>
      <c r="Z377" s="186"/>
      <c r="AA377" s="187"/>
      <c r="AB377" s="185">
        <v>901</v>
      </c>
      <c r="AC377" s="186"/>
      <c r="AD377" s="187"/>
      <c r="AE377" s="185">
        <v>858</v>
      </c>
      <c r="AF377" s="186"/>
      <c r="AG377" s="186"/>
      <c r="AH377" s="187"/>
      <c r="AI377" s="185">
        <v>817</v>
      </c>
      <c r="AJ377" s="186"/>
      <c r="AK377" s="186"/>
      <c r="AL377" s="187"/>
      <c r="AM377" s="185">
        <v>784</v>
      </c>
      <c r="AN377" s="186"/>
      <c r="AO377" s="186"/>
      <c r="AP377" s="187"/>
      <c r="AQ377" s="185">
        <v>752</v>
      </c>
      <c r="AR377" s="186"/>
      <c r="AS377" s="186"/>
      <c r="AT377" s="187"/>
      <c r="AV377" s="468" t="s">
        <v>182</v>
      </c>
      <c r="AW377" s="468"/>
      <c r="AX377" s="468"/>
      <c r="AY377" s="468"/>
      <c r="AZ377" s="468"/>
      <c r="BA377" s="468"/>
      <c r="BB377" s="468"/>
      <c r="BC377" s="468"/>
      <c r="BD377" s="468"/>
      <c r="BE377" s="468"/>
      <c r="BF377" s="468"/>
      <c r="BG377" s="468"/>
      <c r="BH377" s="468"/>
      <c r="BI377" s="468"/>
      <c r="BJ377" s="468"/>
      <c r="BK377" s="468"/>
      <c r="BL377" s="177">
        <v>34</v>
      </c>
      <c r="BM377" s="177"/>
      <c r="BN377" s="177"/>
      <c r="BO377" s="177"/>
      <c r="BP377" s="177"/>
      <c r="BQ377" s="177"/>
      <c r="BR377" s="177"/>
      <c r="BS377" s="177"/>
      <c r="BT377" s="177"/>
      <c r="BV377" s="24"/>
      <c r="BW377" s="73"/>
      <c r="BX377" s="73"/>
      <c r="BY377" s="73"/>
      <c r="BZ377" s="73"/>
      <c r="CA377" s="73"/>
      <c r="CB377" s="73"/>
      <c r="CC377" s="73"/>
      <c r="CD377" s="72"/>
      <c r="CE377" s="72"/>
      <c r="CF377" s="386">
        <f>+BL377/BL380</f>
        <v>3.6586678144840202E-3</v>
      </c>
      <c r="CG377" s="386"/>
      <c r="CH377" s="386"/>
      <c r="CI377" s="386"/>
      <c r="CJ377" s="386"/>
      <c r="CK377" s="386"/>
      <c r="CL377" s="6"/>
      <c r="CM377" s="6"/>
      <c r="CN377" s="25"/>
    </row>
    <row r="378" spans="4:146" ht="20.25" customHeight="1" x14ac:dyDescent="0.35">
      <c r="D378" s="66" t="s">
        <v>172</v>
      </c>
      <c r="E378" s="66"/>
      <c r="F378" s="66"/>
      <c r="G378" s="66"/>
      <c r="H378" s="66"/>
      <c r="I378" s="66"/>
      <c r="J378" s="66"/>
      <c r="K378" s="66"/>
      <c r="L378" s="66"/>
      <c r="M378" s="185">
        <v>2261</v>
      </c>
      <c r="N378" s="186"/>
      <c r="O378" s="186"/>
      <c r="P378" s="187"/>
      <c r="Q378" s="185">
        <v>2233</v>
      </c>
      <c r="R378" s="186"/>
      <c r="S378" s="186"/>
      <c r="T378" s="187"/>
      <c r="U378" s="185">
        <v>2199</v>
      </c>
      <c r="V378" s="186"/>
      <c r="W378" s="186"/>
      <c r="X378" s="187"/>
      <c r="Y378" s="185">
        <v>2165</v>
      </c>
      <c r="Z378" s="186"/>
      <c r="AA378" s="187"/>
      <c r="AB378" s="185">
        <v>2124</v>
      </c>
      <c r="AC378" s="186"/>
      <c r="AD378" s="187"/>
      <c r="AE378" s="185">
        <v>2083</v>
      </c>
      <c r="AF378" s="186"/>
      <c r="AG378" s="186"/>
      <c r="AH378" s="187"/>
      <c r="AI378" s="185">
        <v>2037</v>
      </c>
      <c r="AJ378" s="186"/>
      <c r="AK378" s="186"/>
      <c r="AL378" s="187"/>
      <c r="AM378" s="185">
        <v>1988</v>
      </c>
      <c r="AN378" s="186"/>
      <c r="AO378" s="186"/>
      <c r="AP378" s="187"/>
      <c r="AQ378" s="185">
        <v>1935</v>
      </c>
      <c r="AR378" s="186"/>
      <c r="AS378" s="186"/>
      <c r="AT378" s="187"/>
      <c r="AV378" s="468" t="s">
        <v>183</v>
      </c>
      <c r="AW378" s="468"/>
      <c r="AX378" s="468"/>
      <c r="AY378" s="468"/>
      <c r="AZ378" s="468"/>
      <c r="BA378" s="468"/>
      <c r="BB378" s="468"/>
      <c r="BC378" s="468"/>
      <c r="BD378" s="468"/>
      <c r="BE378" s="468"/>
      <c r="BF378" s="468"/>
      <c r="BG378" s="468"/>
      <c r="BH378" s="468"/>
      <c r="BI378" s="468"/>
      <c r="BJ378" s="468"/>
      <c r="BK378" s="468"/>
      <c r="BL378" s="246">
        <v>9185</v>
      </c>
      <c r="BM378" s="246"/>
      <c r="BN378" s="246"/>
      <c r="BO378" s="246"/>
      <c r="BP378" s="246"/>
      <c r="BQ378" s="246"/>
      <c r="BR378" s="246"/>
      <c r="BS378" s="246"/>
      <c r="BT378" s="246"/>
      <c r="BU378" s="50"/>
      <c r="BV378" s="24"/>
      <c r="BW378" s="347" t="s">
        <v>180</v>
      </c>
      <c r="BX378" s="347"/>
      <c r="BY378" s="347"/>
      <c r="BZ378" s="347"/>
      <c r="CA378" s="347"/>
      <c r="CB378" s="347"/>
      <c r="CC378" s="347"/>
      <c r="CD378" s="50"/>
      <c r="CE378" s="72"/>
      <c r="CF378" s="50"/>
      <c r="CG378" s="50"/>
      <c r="CH378" s="50"/>
      <c r="CI378" s="50"/>
      <c r="CJ378" s="50"/>
      <c r="CK378" s="50"/>
      <c r="CL378" s="6"/>
      <c r="CM378" s="7"/>
      <c r="CN378" s="68"/>
      <c r="CO378" s="7"/>
      <c r="CP378" s="123"/>
      <c r="CQ378" s="123"/>
      <c r="CS378" s="123"/>
      <c r="CT378" s="123"/>
      <c r="CU378" s="123"/>
      <c r="CV378" s="123"/>
      <c r="CW378" s="123"/>
    </row>
    <row r="379" spans="4:146" ht="18" customHeight="1" x14ac:dyDescent="0.35">
      <c r="D379" s="188" t="s">
        <v>173</v>
      </c>
      <c r="E379" s="188"/>
      <c r="F379" s="188"/>
      <c r="G379" s="188"/>
      <c r="H379" s="188"/>
      <c r="I379" s="188"/>
      <c r="J379" s="188"/>
      <c r="K379" s="188"/>
      <c r="L379" s="188"/>
      <c r="M379" s="185">
        <v>3439</v>
      </c>
      <c r="N379" s="186"/>
      <c r="O379" s="186"/>
      <c r="P379" s="187"/>
      <c r="Q379" s="185">
        <v>3373</v>
      </c>
      <c r="R379" s="186"/>
      <c r="S379" s="186"/>
      <c r="T379" s="187"/>
      <c r="U379" s="185">
        <v>3314</v>
      </c>
      <c r="V379" s="186"/>
      <c r="W379" s="186"/>
      <c r="X379" s="187"/>
      <c r="Y379" s="185">
        <v>3242</v>
      </c>
      <c r="Z379" s="186"/>
      <c r="AA379" s="187"/>
      <c r="AB379" s="185">
        <v>3185</v>
      </c>
      <c r="AC379" s="186"/>
      <c r="AD379" s="187"/>
      <c r="AE379" s="185">
        <v>3119</v>
      </c>
      <c r="AF379" s="186"/>
      <c r="AG379" s="186"/>
      <c r="AH379" s="187"/>
      <c r="AI379" s="185">
        <v>3059</v>
      </c>
      <c r="AJ379" s="186"/>
      <c r="AK379" s="186"/>
      <c r="AL379" s="187"/>
      <c r="AM379" s="185">
        <v>2996</v>
      </c>
      <c r="AN379" s="186"/>
      <c r="AO379" s="186"/>
      <c r="AP379" s="187"/>
      <c r="AQ379" s="185">
        <v>2942</v>
      </c>
      <c r="AR379" s="186"/>
      <c r="AS379" s="186"/>
      <c r="AT379" s="187"/>
      <c r="AV379" s="384" t="s">
        <v>184</v>
      </c>
      <c r="AW379" s="384"/>
      <c r="AX379" s="384"/>
      <c r="AY379" s="384"/>
      <c r="AZ379" s="384"/>
      <c r="BA379" s="384"/>
      <c r="BB379" s="384"/>
      <c r="BC379" s="384"/>
      <c r="BD379" s="384"/>
      <c r="BE379" s="384"/>
      <c r="BF379" s="384"/>
      <c r="BG379" s="384"/>
      <c r="BH379" s="384"/>
      <c r="BI379" s="384"/>
      <c r="BJ379" s="384"/>
      <c r="BK379" s="384"/>
      <c r="BL379" s="177">
        <v>65</v>
      </c>
      <c r="BM379" s="177"/>
      <c r="BN379" s="177"/>
      <c r="BO379" s="177"/>
      <c r="BP379" s="177"/>
      <c r="BQ379" s="177"/>
      <c r="BR379" s="177"/>
      <c r="BS379" s="177"/>
      <c r="BT379" s="177"/>
      <c r="BU379" s="50"/>
      <c r="BV379" s="69"/>
      <c r="BW379" s="50"/>
      <c r="BX379" s="50"/>
      <c r="BY379" s="50"/>
      <c r="BZ379" s="50"/>
      <c r="CA379" s="50"/>
      <c r="CB379" s="50"/>
      <c r="CC379" s="50"/>
      <c r="CD379" s="50"/>
      <c r="CE379" s="50"/>
      <c r="CF379" s="390">
        <f>+BL375/BL380</f>
        <v>0</v>
      </c>
      <c r="CG379" s="390"/>
      <c r="CH379" s="390"/>
      <c r="CI379" s="390"/>
      <c r="CJ379" s="390"/>
      <c r="CK379" s="390"/>
      <c r="CL379" s="7"/>
      <c r="CM379" s="7"/>
      <c r="CN379" s="68"/>
      <c r="CO379" s="7"/>
      <c r="CP379" s="123"/>
      <c r="CQ379" s="123"/>
      <c r="CR379" s="123"/>
      <c r="CS379" s="123"/>
      <c r="CT379" s="123"/>
      <c r="CU379" s="123"/>
      <c r="CV379" s="123"/>
      <c r="CW379" s="123"/>
    </row>
    <row r="380" spans="4:146" ht="18" customHeight="1" x14ac:dyDescent="0.35">
      <c r="D380" s="188" t="s">
        <v>174</v>
      </c>
      <c r="E380" s="188"/>
      <c r="F380" s="188"/>
      <c r="G380" s="188"/>
      <c r="H380" s="188"/>
      <c r="I380" s="188"/>
      <c r="J380" s="188"/>
      <c r="K380" s="188"/>
      <c r="L380" s="188"/>
      <c r="M380" s="185">
        <v>1078</v>
      </c>
      <c r="N380" s="186"/>
      <c r="O380" s="186"/>
      <c r="P380" s="187"/>
      <c r="Q380" s="185">
        <v>1082</v>
      </c>
      <c r="R380" s="186"/>
      <c r="S380" s="186"/>
      <c r="T380" s="187"/>
      <c r="U380" s="185">
        <v>1081</v>
      </c>
      <c r="V380" s="186"/>
      <c r="W380" s="186"/>
      <c r="X380" s="187"/>
      <c r="Y380" s="185">
        <v>1083</v>
      </c>
      <c r="Z380" s="186"/>
      <c r="AA380" s="187"/>
      <c r="AB380" s="185">
        <v>1086</v>
      </c>
      <c r="AC380" s="186"/>
      <c r="AD380" s="187"/>
      <c r="AE380" s="185">
        <v>1093</v>
      </c>
      <c r="AF380" s="186"/>
      <c r="AG380" s="186"/>
      <c r="AH380" s="187"/>
      <c r="AI380" s="185">
        <v>1102</v>
      </c>
      <c r="AJ380" s="186"/>
      <c r="AK380" s="186"/>
      <c r="AL380" s="187"/>
      <c r="AM380" s="185">
        <v>1110</v>
      </c>
      <c r="AN380" s="186"/>
      <c r="AO380" s="186"/>
      <c r="AP380" s="187"/>
      <c r="AQ380" s="185">
        <v>1114</v>
      </c>
      <c r="AR380" s="186"/>
      <c r="AS380" s="186"/>
      <c r="AT380" s="187"/>
      <c r="AV380" s="469" t="s">
        <v>126</v>
      </c>
      <c r="AW380" s="469"/>
      <c r="AX380" s="469"/>
      <c r="AY380" s="469"/>
      <c r="AZ380" s="469"/>
      <c r="BA380" s="469"/>
      <c r="BB380" s="469"/>
      <c r="BC380" s="469"/>
      <c r="BD380" s="469"/>
      <c r="BE380" s="469"/>
      <c r="BF380" s="469"/>
      <c r="BG380" s="469"/>
      <c r="BH380" s="469"/>
      <c r="BI380" s="469"/>
      <c r="BJ380" s="469"/>
      <c r="BK380" s="469"/>
      <c r="BL380" s="247">
        <f>SUM(BL374:BT379)</f>
        <v>9293</v>
      </c>
      <c r="BM380" s="247"/>
      <c r="BN380" s="247"/>
      <c r="BO380" s="247"/>
      <c r="BP380" s="247"/>
      <c r="BQ380" s="247"/>
      <c r="BR380" s="247"/>
      <c r="BS380" s="247"/>
      <c r="BT380" s="247"/>
      <c r="BU380" s="8"/>
      <c r="BV380" s="26"/>
      <c r="BW380" s="70"/>
      <c r="BX380" s="70"/>
      <c r="BY380" s="70"/>
      <c r="BZ380" s="70"/>
      <c r="CA380" s="70"/>
      <c r="CB380" s="70"/>
      <c r="CC380" s="70"/>
      <c r="CD380" s="70"/>
      <c r="CE380" s="27"/>
      <c r="CF380" s="70"/>
      <c r="CG380" s="70"/>
      <c r="CH380" s="70"/>
      <c r="CI380" s="70"/>
      <c r="CJ380" s="70"/>
      <c r="CK380" s="70"/>
      <c r="CL380" s="27"/>
      <c r="CM380" s="70"/>
      <c r="CN380" s="71"/>
      <c r="CO380" s="8"/>
      <c r="CP380" s="124"/>
      <c r="CQ380" s="124"/>
      <c r="CR380" s="130"/>
      <c r="CS380" s="124"/>
      <c r="CT380" s="124"/>
      <c r="CU380" s="124"/>
      <c r="CV380" s="124"/>
      <c r="CW380" s="124"/>
    </row>
    <row r="381" spans="4:146" ht="14.25" customHeight="1" x14ac:dyDescent="0.35">
      <c r="D381" s="332" t="s">
        <v>383</v>
      </c>
      <c r="E381" s="332"/>
      <c r="F381" s="332"/>
      <c r="G381" s="332"/>
      <c r="H381" s="332"/>
      <c r="I381" s="332"/>
      <c r="J381" s="332"/>
      <c r="K381" s="332"/>
      <c r="L381" s="332"/>
      <c r="M381" s="332"/>
      <c r="N381" s="332"/>
      <c r="O381" s="332"/>
      <c r="P381" s="332"/>
      <c r="Q381" s="332"/>
      <c r="R381" s="332"/>
      <c r="S381" s="332"/>
      <c r="T381" s="332"/>
      <c r="U381" s="332"/>
      <c r="V381" s="332"/>
      <c r="W381" s="332"/>
      <c r="X381" s="332"/>
      <c r="Y381" s="332"/>
      <c r="Z381" s="332"/>
      <c r="AA381" s="332"/>
      <c r="AB381" s="332"/>
      <c r="AC381" s="332"/>
      <c r="AD381" s="332"/>
      <c r="AE381" s="332"/>
      <c r="AF381" s="332"/>
      <c r="AG381" s="332"/>
      <c r="AH381" s="332"/>
      <c r="AI381" s="332"/>
      <c r="AJ381" s="332"/>
      <c r="AK381" s="332"/>
      <c r="AL381" s="332"/>
      <c r="AM381" s="332"/>
      <c r="AN381" s="332"/>
      <c r="AO381" s="332"/>
      <c r="AP381" s="332"/>
      <c r="AQ381" s="332"/>
      <c r="AR381" s="332"/>
      <c r="AS381" s="332"/>
      <c r="AT381" s="332"/>
      <c r="AU381" s="65"/>
      <c r="AV381" s="10" t="s">
        <v>185</v>
      </c>
      <c r="BF381" s="6"/>
      <c r="BG381" s="8"/>
      <c r="BH381" s="8"/>
      <c r="BI381" s="8"/>
      <c r="BJ381" s="8"/>
      <c r="BK381" s="8"/>
      <c r="BL381" s="8"/>
      <c r="BM381" s="8"/>
      <c r="BN381" s="8"/>
      <c r="BO381" s="8"/>
      <c r="BP381" s="8"/>
      <c r="BQ381" s="8"/>
      <c r="BR381" s="8"/>
      <c r="BS381" s="8"/>
      <c r="BT381" s="8"/>
      <c r="BU381" s="8"/>
      <c r="BV381" s="179" t="s">
        <v>188</v>
      </c>
      <c r="BW381" s="179"/>
      <c r="BX381" s="179"/>
      <c r="BY381" s="179"/>
      <c r="BZ381" s="179"/>
      <c r="CA381" s="179"/>
      <c r="CB381" s="179"/>
      <c r="CC381" s="179"/>
      <c r="CD381" s="179"/>
      <c r="CE381" s="179"/>
      <c r="CF381" s="179"/>
      <c r="CG381" s="179"/>
      <c r="CH381" s="179"/>
      <c r="CI381" s="179"/>
      <c r="CJ381" s="179"/>
      <c r="CK381" s="179"/>
      <c r="CL381" s="179"/>
      <c r="CM381" s="179"/>
      <c r="CN381" s="179"/>
      <c r="CO381" s="8"/>
      <c r="CP381" s="124"/>
      <c r="CQ381" s="124"/>
      <c r="CR381" s="124"/>
      <c r="CS381" s="124"/>
      <c r="CT381" s="124"/>
      <c r="CU381" s="124"/>
      <c r="CV381" s="124"/>
      <c r="CW381" s="124"/>
    </row>
    <row r="382" spans="4:146" ht="14.25" customHeight="1" x14ac:dyDescent="0.35">
      <c r="AK382" s="3"/>
      <c r="AL382" s="67"/>
      <c r="AM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row>
    <row r="383" spans="4:146" ht="14.25" customHeight="1" x14ac:dyDescent="0.35">
      <c r="D383" s="180" t="s">
        <v>192</v>
      </c>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80"/>
      <c r="AR383" s="180"/>
      <c r="AS383" s="180"/>
      <c r="AT383" s="180"/>
    </row>
    <row r="384" spans="4:146" ht="14.25" customHeight="1" x14ac:dyDescent="0.35">
      <c r="D384" s="226"/>
      <c r="E384" s="226"/>
      <c r="F384" s="226"/>
      <c r="G384" s="226"/>
      <c r="H384" s="226"/>
      <c r="I384" s="226"/>
      <c r="J384" s="226"/>
      <c r="K384" s="226"/>
      <c r="L384" s="226"/>
      <c r="M384" s="226"/>
      <c r="N384" s="226"/>
      <c r="O384" s="226"/>
      <c r="P384" s="226"/>
      <c r="Q384" s="226"/>
      <c r="R384" s="226"/>
      <c r="S384" s="226"/>
      <c r="T384" s="226"/>
      <c r="U384" s="226"/>
      <c r="V384" s="226"/>
      <c r="W384" s="226"/>
      <c r="X384" s="226"/>
      <c r="Y384" s="226"/>
      <c r="Z384" s="226"/>
      <c r="AA384" s="226"/>
      <c r="AB384" s="226"/>
      <c r="AC384" s="226"/>
      <c r="AD384" s="226"/>
      <c r="AE384" s="226"/>
      <c r="AF384" s="226"/>
      <c r="AG384" s="226"/>
      <c r="AH384" s="226"/>
      <c r="AI384" s="226"/>
      <c r="AJ384" s="226"/>
      <c r="AK384" s="226"/>
      <c r="AL384" s="226"/>
      <c r="AM384" s="226"/>
      <c r="AN384" s="226"/>
      <c r="AO384" s="226"/>
      <c r="AP384" s="226"/>
      <c r="AQ384" s="226"/>
      <c r="AR384" s="226"/>
      <c r="AS384" s="226"/>
      <c r="AT384" s="226"/>
      <c r="EH384" s="222" t="s">
        <v>203</v>
      </c>
      <c r="EI384" s="222"/>
      <c r="EJ384" s="222"/>
      <c r="EK384" s="222"/>
      <c r="EM384" s="222"/>
      <c r="EN384" s="222"/>
      <c r="EO384" s="222"/>
      <c r="EP384" s="222"/>
    </row>
    <row r="385" spans="4:146" ht="14.25" customHeight="1" x14ac:dyDescent="0.35">
      <c r="D385" s="189" t="s">
        <v>215</v>
      </c>
      <c r="E385" s="189"/>
      <c r="F385" s="189"/>
      <c r="G385" s="189"/>
      <c r="H385" s="189"/>
      <c r="I385" s="189"/>
      <c r="J385" s="189"/>
      <c r="K385" s="189"/>
      <c r="L385" s="189"/>
      <c r="M385" s="189"/>
      <c r="N385" s="189"/>
      <c r="O385" s="189"/>
      <c r="P385" s="189"/>
      <c r="Q385" s="189"/>
      <c r="R385" s="189"/>
      <c r="S385" s="189"/>
      <c r="T385" s="189"/>
      <c r="U385" s="189"/>
      <c r="V385" s="189"/>
      <c r="W385" s="189">
        <v>2005</v>
      </c>
      <c r="X385" s="189"/>
      <c r="Y385" s="189"/>
      <c r="Z385" s="189"/>
      <c r="AA385" s="189"/>
      <c r="AB385" s="189"/>
      <c r="AC385" s="189"/>
      <c r="AD385" s="189"/>
      <c r="AE385" s="189">
        <v>2016</v>
      </c>
      <c r="AF385" s="189"/>
      <c r="AG385" s="189"/>
      <c r="AH385" s="189"/>
      <c r="AI385" s="189"/>
      <c r="AJ385" s="189"/>
      <c r="AK385" s="189"/>
      <c r="AL385" s="189"/>
      <c r="AM385" s="189">
        <v>2020</v>
      </c>
      <c r="AN385" s="189"/>
      <c r="AO385" s="189"/>
      <c r="AP385" s="189"/>
      <c r="AQ385" s="189"/>
      <c r="AR385" s="189"/>
      <c r="AS385" s="189"/>
      <c r="AT385" s="189"/>
      <c r="EH385" s="131" t="s">
        <v>193</v>
      </c>
      <c r="EI385" s="131">
        <v>2005</v>
      </c>
      <c r="EJ385" s="131">
        <v>2016</v>
      </c>
      <c r="EK385" s="131">
        <v>2020</v>
      </c>
      <c r="EM385" s="138" t="s">
        <v>205</v>
      </c>
      <c r="EN385" s="131">
        <v>2005</v>
      </c>
      <c r="EO385" s="131">
        <v>2016</v>
      </c>
      <c r="EP385" s="131">
        <v>2020</v>
      </c>
    </row>
    <row r="386" spans="4:146" ht="14.25" customHeight="1" x14ac:dyDescent="0.35">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189"/>
      <c r="AK386" s="189"/>
      <c r="AL386" s="189"/>
      <c r="AM386" s="189"/>
      <c r="AN386" s="189"/>
      <c r="AO386" s="189"/>
      <c r="AP386" s="189"/>
      <c r="AQ386" s="189"/>
      <c r="AR386" s="189"/>
      <c r="AS386" s="189"/>
      <c r="AT386" s="189"/>
      <c r="EH386" s="126" t="s">
        <v>194</v>
      </c>
      <c r="EI386" s="129">
        <v>862</v>
      </c>
      <c r="EJ386" s="129">
        <v>646</v>
      </c>
      <c r="EK386" s="129">
        <v>575</v>
      </c>
      <c r="EM386" s="139" t="s">
        <v>206</v>
      </c>
      <c r="EN386" s="140">
        <f t="shared" ref="EN386:EN394" si="7">+W387</f>
        <v>58.043335521996063</v>
      </c>
      <c r="EO386" s="140">
        <f t="shared" ref="EO386:EO394" si="8">+AE387</f>
        <v>52.272727272727273</v>
      </c>
      <c r="EP386" s="140">
        <f t="shared" ref="EP386:EP394" si="9">+AM387</f>
        <v>53.04347826086957</v>
      </c>
    </row>
    <row r="387" spans="4:146" ht="14.25" customHeight="1" x14ac:dyDescent="0.35">
      <c r="D387" s="360" t="s">
        <v>206</v>
      </c>
      <c r="E387" s="360"/>
      <c r="F387" s="360"/>
      <c r="G387" s="360"/>
      <c r="H387" s="360"/>
      <c r="I387" s="360"/>
      <c r="J387" s="360"/>
      <c r="K387" s="360"/>
      <c r="L387" s="360"/>
      <c r="M387" s="360"/>
      <c r="N387" s="360"/>
      <c r="O387" s="360"/>
      <c r="P387" s="360"/>
      <c r="Q387" s="360"/>
      <c r="R387" s="360"/>
      <c r="S387" s="360"/>
      <c r="T387" s="360"/>
      <c r="U387" s="360"/>
      <c r="V387" s="360"/>
      <c r="W387" s="181">
        <f>+((EI387+EI393)/EI390)*100</f>
        <v>58.043335521996063</v>
      </c>
      <c r="X387" s="181"/>
      <c r="Y387" s="181"/>
      <c r="Z387" s="181"/>
      <c r="AA387" s="181"/>
      <c r="AB387" s="181"/>
      <c r="AC387" s="181"/>
      <c r="AD387" s="181"/>
      <c r="AE387" s="181">
        <f>+((EJ387+EJ393)/EJ390)*100</f>
        <v>52.272727272727273</v>
      </c>
      <c r="AF387" s="181"/>
      <c r="AG387" s="181"/>
      <c r="AH387" s="181"/>
      <c r="AI387" s="181"/>
      <c r="AJ387" s="181"/>
      <c r="AK387" s="181"/>
      <c r="AL387" s="181"/>
      <c r="AM387" s="181">
        <f>+((EK387+EK393)/EK390)*100</f>
        <v>53.04347826086957</v>
      </c>
      <c r="AN387" s="181"/>
      <c r="AO387" s="181"/>
      <c r="AP387" s="181"/>
      <c r="AQ387" s="181"/>
      <c r="AR387" s="181"/>
      <c r="AS387" s="181"/>
      <c r="AT387" s="181"/>
      <c r="EH387" s="141" t="s">
        <v>195</v>
      </c>
      <c r="EI387" s="129">
        <v>2761</v>
      </c>
      <c r="EJ387" s="129">
        <v>1906</v>
      </c>
      <c r="EK387" s="129">
        <v>1718</v>
      </c>
      <c r="EM387" s="124" t="s">
        <v>207</v>
      </c>
      <c r="EN387" s="140">
        <f t="shared" si="7"/>
        <v>45.321733420879845</v>
      </c>
      <c r="EO387" s="140">
        <f t="shared" si="8"/>
        <v>37.343260188087775</v>
      </c>
      <c r="EP387" s="140">
        <f t="shared" si="9"/>
        <v>36.436903499469778</v>
      </c>
    </row>
    <row r="388" spans="4:146" ht="14.25" customHeight="1" x14ac:dyDescent="0.35">
      <c r="D388" s="360" t="s">
        <v>207</v>
      </c>
      <c r="E388" s="360"/>
      <c r="F388" s="360"/>
      <c r="G388" s="360"/>
      <c r="H388" s="360"/>
      <c r="I388" s="360"/>
      <c r="J388" s="360"/>
      <c r="K388" s="360"/>
      <c r="L388" s="360"/>
      <c r="M388" s="360"/>
      <c r="N388" s="360"/>
      <c r="O388" s="360"/>
      <c r="P388" s="360"/>
      <c r="Q388" s="360"/>
      <c r="R388" s="360"/>
      <c r="S388" s="360"/>
      <c r="T388" s="360"/>
      <c r="U388" s="360"/>
      <c r="V388" s="360"/>
      <c r="W388" s="181">
        <f>+(EI387/EI390)*100</f>
        <v>45.321733420879845</v>
      </c>
      <c r="X388" s="181"/>
      <c r="Y388" s="181"/>
      <c r="Z388" s="181"/>
      <c r="AA388" s="181"/>
      <c r="AB388" s="181"/>
      <c r="AC388" s="181"/>
      <c r="AD388" s="181"/>
      <c r="AE388" s="181">
        <f>+(EJ387/EJ390)*100</f>
        <v>37.343260188087775</v>
      </c>
      <c r="AF388" s="181"/>
      <c r="AG388" s="181"/>
      <c r="AH388" s="181"/>
      <c r="AI388" s="181"/>
      <c r="AJ388" s="181"/>
      <c r="AK388" s="181"/>
      <c r="AL388" s="181"/>
      <c r="AM388" s="181">
        <f>+(EK387/EK390)*100</f>
        <v>36.436903499469778</v>
      </c>
      <c r="AN388" s="181"/>
      <c r="AO388" s="181"/>
      <c r="AP388" s="181"/>
      <c r="AQ388" s="181"/>
      <c r="AR388" s="181"/>
      <c r="AS388" s="181"/>
      <c r="AT388" s="181"/>
      <c r="EH388" s="141" t="s">
        <v>196</v>
      </c>
      <c r="EI388" s="129">
        <v>913</v>
      </c>
      <c r="EJ388" s="129">
        <v>634</v>
      </c>
      <c r="EK388" s="129">
        <v>578</v>
      </c>
      <c r="EM388" s="124" t="s">
        <v>208</v>
      </c>
      <c r="EN388" s="140">
        <f t="shared" si="7"/>
        <v>12.721602101116217</v>
      </c>
      <c r="EO388" s="140">
        <f t="shared" si="8"/>
        <v>14.929467084639498</v>
      </c>
      <c r="EP388" s="140">
        <f t="shared" si="9"/>
        <v>16.606574761399788</v>
      </c>
    </row>
    <row r="389" spans="4:146" ht="14.25" customHeight="1" x14ac:dyDescent="0.35">
      <c r="D389" s="360" t="s">
        <v>208</v>
      </c>
      <c r="E389" s="360"/>
      <c r="F389" s="360"/>
      <c r="G389" s="360"/>
      <c r="H389" s="360"/>
      <c r="I389" s="360"/>
      <c r="J389" s="360"/>
      <c r="K389" s="360"/>
      <c r="L389" s="360"/>
      <c r="M389" s="360"/>
      <c r="N389" s="360"/>
      <c r="O389" s="360"/>
      <c r="P389" s="360"/>
      <c r="Q389" s="360"/>
      <c r="R389" s="360"/>
      <c r="S389" s="360"/>
      <c r="T389" s="360"/>
      <c r="U389" s="360"/>
      <c r="V389" s="360"/>
      <c r="W389" s="181">
        <f>+(EI393/EI390)*100</f>
        <v>12.721602101116217</v>
      </c>
      <c r="X389" s="181"/>
      <c r="Y389" s="181"/>
      <c r="Z389" s="181"/>
      <c r="AA389" s="181"/>
      <c r="AB389" s="181"/>
      <c r="AC389" s="181"/>
      <c r="AD389" s="181"/>
      <c r="AE389" s="181">
        <f>+(EJ393/EJ390)*100</f>
        <v>14.929467084639498</v>
      </c>
      <c r="AF389" s="181"/>
      <c r="AG389" s="181"/>
      <c r="AH389" s="181"/>
      <c r="AI389" s="181"/>
      <c r="AJ389" s="181"/>
      <c r="AK389" s="181"/>
      <c r="AL389" s="181"/>
      <c r="AM389" s="181">
        <f>+(EK393/EK390)*100</f>
        <v>16.606574761399788</v>
      </c>
      <c r="AN389" s="181"/>
      <c r="AO389" s="181"/>
      <c r="AP389" s="181"/>
      <c r="AQ389" s="181"/>
      <c r="AR389" s="181"/>
      <c r="AS389" s="181"/>
      <c r="AT389" s="181"/>
      <c r="EH389" s="141" t="s">
        <v>197</v>
      </c>
      <c r="EI389" s="129">
        <v>1440</v>
      </c>
      <c r="EJ389" s="129">
        <v>1285</v>
      </c>
      <c r="EK389" s="129">
        <v>1172</v>
      </c>
      <c r="EM389" s="124" t="s">
        <v>209</v>
      </c>
      <c r="EN389" s="140">
        <f t="shared" si="7"/>
        <v>28.069540021731253</v>
      </c>
      <c r="EO389" s="140">
        <f t="shared" si="8"/>
        <v>39.979013641133264</v>
      </c>
      <c r="EP389" s="140">
        <f t="shared" si="9"/>
        <v>45.576251455180447</v>
      </c>
    </row>
    <row r="390" spans="4:146" ht="14.25" customHeight="1" x14ac:dyDescent="0.35">
      <c r="D390" s="360" t="s">
        <v>209</v>
      </c>
      <c r="E390" s="360"/>
      <c r="F390" s="360"/>
      <c r="G390" s="360"/>
      <c r="H390" s="360"/>
      <c r="I390" s="360"/>
      <c r="J390" s="360"/>
      <c r="K390" s="360"/>
      <c r="L390" s="360"/>
      <c r="M390" s="360"/>
      <c r="N390" s="360"/>
      <c r="O390" s="360"/>
      <c r="P390" s="360"/>
      <c r="Q390" s="360"/>
      <c r="R390" s="360"/>
      <c r="S390" s="360"/>
      <c r="T390" s="360"/>
      <c r="U390" s="360"/>
      <c r="V390" s="360"/>
      <c r="W390" s="181">
        <f>+(EI393/EI387)*100</f>
        <v>28.069540021731253</v>
      </c>
      <c r="X390" s="181"/>
      <c r="Y390" s="181"/>
      <c r="Z390" s="181"/>
      <c r="AA390" s="181"/>
      <c r="AB390" s="181"/>
      <c r="AC390" s="181"/>
      <c r="AD390" s="181"/>
      <c r="AE390" s="181">
        <f>+(EJ393/EJ387)*100</f>
        <v>39.979013641133264</v>
      </c>
      <c r="AF390" s="181"/>
      <c r="AG390" s="181"/>
      <c r="AH390" s="181"/>
      <c r="AI390" s="181"/>
      <c r="AJ390" s="181"/>
      <c r="AK390" s="181"/>
      <c r="AL390" s="181"/>
      <c r="AM390" s="181">
        <f>+(EK393/EK387)*100</f>
        <v>45.576251455180447</v>
      </c>
      <c r="AN390" s="181"/>
      <c r="AO390" s="181"/>
      <c r="AP390" s="181"/>
      <c r="AQ390" s="181"/>
      <c r="AR390" s="181"/>
      <c r="AS390" s="181"/>
      <c r="AT390" s="181"/>
      <c r="EH390" s="141" t="s">
        <v>198</v>
      </c>
      <c r="EI390" s="129">
        <v>6092</v>
      </c>
      <c r="EJ390" s="129">
        <v>5104</v>
      </c>
      <c r="EK390" s="129">
        <v>4715</v>
      </c>
      <c r="EM390" s="124" t="s">
        <v>210</v>
      </c>
      <c r="EN390" s="140">
        <f t="shared" si="7"/>
        <v>37.41935483870968</v>
      </c>
      <c r="EO390" s="140">
        <f t="shared" si="8"/>
        <v>38.713910761154857</v>
      </c>
      <c r="EP390" s="140">
        <f t="shared" si="9"/>
        <v>37.675606641123885</v>
      </c>
    </row>
    <row r="391" spans="4:146" ht="14.25" customHeight="1" x14ac:dyDescent="0.35">
      <c r="D391" s="360" t="s">
        <v>210</v>
      </c>
      <c r="E391" s="360"/>
      <c r="F391" s="360"/>
      <c r="G391" s="360"/>
      <c r="H391" s="360"/>
      <c r="I391" s="360"/>
      <c r="J391" s="360"/>
      <c r="K391" s="360"/>
      <c r="L391" s="360"/>
      <c r="M391" s="360"/>
      <c r="N391" s="360"/>
      <c r="O391" s="360"/>
      <c r="P391" s="360"/>
      <c r="Q391" s="360"/>
      <c r="R391" s="360"/>
      <c r="S391" s="360"/>
      <c r="T391" s="360"/>
      <c r="U391" s="360"/>
      <c r="V391" s="360"/>
      <c r="W391" s="181">
        <f>+(EI392/EI393)*100</f>
        <v>37.41935483870968</v>
      </c>
      <c r="X391" s="181"/>
      <c r="Y391" s="181"/>
      <c r="Z391" s="181"/>
      <c r="AA391" s="181"/>
      <c r="AB391" s="181"/>
      <c r="AC391" s="181"/>
      <c r="AD391" s="181"/>
      <c r="AE391" s="181">
        <f>+(EJ392/EJ393)*100</f>
        <v>38.713910761154857</v>
      </c>
      <c r="AF391" s="181"/>
      <c r="AG391" s="181"/>
      <c r="AH391" s="181"/>
      <c r="AI391" s="181"/>
      <c r="AJ391" s="181"/>
      <c r="AK391" s="181"/>
      <c r="AL391" s="181"/>
      <c r="AM391" s="181">
        <f>+(EK392/EK393)*100</f>
        <v>37.675606641123885</v>
      </c>
      <c r="AN391" s="181"/>
      <c r="AO391" s="181"/>
      <c r="AP391" s="181"/>
      <c r="AQ391" s="181"/>
      <c r="AR391" s="181"/>
      <c r="AS391" s="181"/>
      <c r="AT391" s="181"/>
      <c r="EH391" s="141" t="s">
        <v>199</v>
      </c>
      <c r="EI391" s="129">
        <v>708</v>
      </c>
      <c r="EJ391" s="129">
        <v>776</v>
      </c>
      <c r="EK391" s="129">
        <v>779</v>
      </c>
      <c r="EM391" s="124" t="s">
        <v>211</v>
      </c>
      <c r="EN391" s="140">
        <f t="shared" si="7"/>
        <v>34.576815082230247</v>
      </c>
      <c r="EO391" s="140">
        <f t="shared" si="8"/>
        <v>33.69848721961398</v>
      </c>
      <c r="EP391" s="140">
        <f t="shared" si="9"/>
        <v>33.045977011494251</v>
      </c>
    </row>
    <row r="392" spans="4:146" ht="14.25" customHeight="1" x14ac:dyDescent="0.35">
      <c r="D392" s="360" t="s">
        <v>211</v>
      </c>
      <c r="E392" s="360"/>
      <c r="F392" s="360"/>
      <c r="G392" s="360"/>
      <c r="H392" s="360"/>
      <c r="I392" s="360"/>
      <c r="J392" s="360"/>
      <c r="K392" s="360"/>
      <c r="L392" s="360"/>
      <c r="M392" s="360"/>
      <c r="N392" s="360"/>
      <c r="O392" s="360"/>
      <c r="P392" s="360"/>
      <c r="Q392" s="360"/>
      <c r="R392" s="360"/>
      <c r="S392" s="360"/>
      <c r="T392" s="360"/>
      <c r="U392" s="360"/>
      <c r="V392" s="360"/>
      <c r="W392" s="181">
        <f>+(EI386/EI394)*100</f>
        <v>34.576815082230247</v>
      </c>
      <c r="X392" s="181"/>
      <c r="Y392" s="181"/>
      <c r="Z392" s="181"/>
      <c r="AA392" s="181"/>
      <c r="AB392" s="181"/>
      <c r="AC392" s="181"/>
      <c r="AD392" s="181"/>
      <c r="AE392" s="181">
        <f>+(EJ386/EJ394)*100</f>
        <v>33.69848721961398</v>
      </c>
      <c r="AF392" s="181"/>
      <c r="AG392" s="181"/>
      <c r="AH392" s="181"/>
      <c r="AI392" s="181"/>
      <c r="AJ392" s="181"/>
      <c r="AK392" s="181"/>
      <c r="AL392" s="181"/>
      <c r="AM392" s="181">
        <f>+(EK386/EK394)*100</f>
        <v>33.045977011494251</v>
      </c>
      <c r="AN392" s="181"/>
      <c r="AO392" s="181"/>
      <c r="AP392" s="181"/>
      <c r="AQ392" s="181"/>
      <c r="AR392" s="181"/>
      <c r="AS392" s="181"/>
      <c r="AT392" s="181"/>
      <c r="EH392" s="141" t="s">
        <v>200</v>
      </c>
      <c r="EI392" s="129">
        <v>290</v>
      </c>
      <c r="EJ392" s="129">
        <v>295</v>
      </c>
      <c r="EK392" s="129">
        <v>295</v>
      </c>
      <c r="EM392" s="142" t="s">
        <v>212</v>
      </c>
      <c r="EN392" s="140">
        <f t="shared" si="7"/>
        <v>203.38983050847457</v>
      </c>
      <c r="EO392" s="140">
        <f t="shared" si="8"/>
        <v>165.59278350515461</v>
      </c>
      <c r="EP392" s="140">
        <f t="shared" si="9"/>
        <v>150.44929396662388</v>
      </c>
    </row>
    <row r="393" spans="4:146" ht="14.25" customHeight="1" x14ac:dyDescent="0.35">
      <c r="D393" s="464" t="s">
        <v>212</v>
      </c>
      <c r="E393" s="464"/>
      <c r="F393" s="464"/>
      <c r="G393" s="464"/>
      <c r="H393" s="464"/>
      <c r="I393" s="464"/>
      <c r="J393" s="464"/>
      <c r="K393" s="464"/>
      <c r="L393" s="464"/>
      <c r="M393" s="464"/>
      <c r="N393" s="464"/>
      <c r="O393" s="464"/>
      <c r="P393" s="464"/>
      <c r="Q393" s="464"/>
      <c r="R393" s="464"/>
      <c r="S393" s="464"/>
      <c r="T393" s="464"/>
      <c r="U393" s="464"/>
      <c r="V393" s="464"/>
      <c r="W393" s="465">
        <f>+(EI389/EI391)*100</f>
        <v>203.38983050847457</v>
      </c>
      <c r="X393" s="466"/>
      <c r="Y393" s="466"/>
      <c r="Z393" s="466"/>
      <c r="AA393" s="466"/>
      <c r="AB393" s="466"/>
      <c r="AC393" s="466"/>
      <c r="AD393" s="467"/>
      <c r="AE393" s="465">
        <f>+(EJ389/EJ391)*100</f>
        <v>165.59278350515461</v>
      </c>
      <c r="AF393" s="466"/>
      <c r="AG393" s="466"/>
      <c r="AH393" s="466"/>
      <c r="AI393" s="466"/>
      <c r="AJ393" s="466"/>
      <c r="AK393" s="466"/>
      <c r="AL393" s="467"/>
      <c r="AM393" s="465">
        <f>+(EK389/EK391)*100</f>
        <v>150.44929396662388</v>
      </c>
      <c r="AN393" s="466"/>
      <c r="AO393" s="466"/>
      <c r="AP393" s="466"/>
      <c r="AQ393" s="466"/>
      <c r="AR393" s="466"/>
      <c r="AS393" s="466"/>
      <c r="AT393" s="467"/>
      <c r="EH393" s="141" t="s">
        <v>201</v>
      </c>
      <c r="EI393" s="129">
        <v>775</v>
      </c>
      <c r="EJ393" s="129">
        <v>762</v>
      </c>
      <c r="EK393" s="129">
        <v>783</v>
      </c>
      <c r="EM393" s="124" t="s">
        <v>213</v>
      </c>
      <c r="EN393" s="140">
        <f t="shared" si="7"/>
        <v>94.414019715224541</v>
      </c>
      <c r="EO393" s="140">
        <f t="shared" si="8"/>
        <v>101.89274447949528</v>
      </c>
      <c r="EP393" s="140">
        <f t="shared" si="9"/>
        <v>99.48096885813149</v>
      </c>
    </row>
    <row r="394" spans="4:146" ht="14.25" customHeight="1" x14ac:dyDescent="0.35">
      <c r="D394" s="360" t="s">
        <v>213</v>
      </c>
      <c r="E394" s="360"/>
      <c r="F394" s="360"/>
      <c r="G394" s="360"/>
      <c r="H394" s="360"/>
      <c r="I394" s="360"/>
      <c r="J394" s="360"/>
      <c r="K394" s="360"/>
      <c r="L394" s="360"/>
      <c r="M394" s="360"/>
      <c r="N394" s="360"/>
      <c r="O394" s="360"/>
      <c r="P394" s="360"/>
      <c r="Q394" s="360"/>
      <c r="R394" s="360"/>
      <c r="S394" s="360"/>
      <c r="T394" s="360"/>
      <c r="U394" s="360"/>
      <c r="V394" s="360"/>
      <c r="W394" s="182">
        <f>+(EI386/EI388)*100</f>
        <v>94.414019715224541</v>
      </c>
      <c r="X394" s="183"/>
      <c r="Y394" s="183"/>
      <c r="Z394" s="183"/>
      <c r="AA394" s="183"/>
      <c r="AB394" s="183"/>
      <c r="AC394" s="183"/>
      <c r="AD394" s="184"/>
      <c r="AE394" s="182">
        <f>+(EJ386/EJ388)*100</f>
        <v>101.89274447949528</v>
      </c>
      <c r="AF394" s="183"/>
      <c r="AG394" s="183"/>
      <c r="AH394" s="183"/>
      <c r="AI394" s="183"/>
      <c r="AJ394" s="183"/>
      <c r="AK394" s="183"/>
      <c r="AL394" s="184"/>
      <c r="AM394" s="182">
        <f>+(EK386/EK388)*100</f>
        <v>99.48096885813149</v>
      </c>
      <c r="AN394" s="183"/>
      <c r="AO394" s="183"/>
      <c r="AP394" s="183"/>
      <c r="AQ394" s="183"/>
      <c r="AR394" s="183"/>
      <c r="AS394" s="183"/>
      <c r="AT394" s="184"/>
      <c r="EH394" s="141" t="s">
        <v>202</v>
      </c>
      <c r="EI394" s="129">
        <v>2493</v>
      </c>
      <c r="EJ394" s="129">
        <v>1917</v>
      </c>
      <c r="EK394" s="129">
        <v>1740</v>
      </c>
      <c r="EM394" s="124" t="s">
        <v>214</v>
      </c>
      <c r="EN394" s="140">
        <f t="shared" si="7"/>
        <v>97.295081967213122</v>
      </c>
      <c r="EO394" s="140">
        <f t="shared" si="8"/>
        <v>98.265306122448976</v>
      </c>
      <c r="EP394" s="140">
        <f t="shared" si="9"/>
        <v>98.078506725226461</v>
      </c>
    </row>
    <row r="395" spans="4:146" ht="14.25" customHeight="1" x14ac:dyDescent="0.35">
      <c r="D395" s="360" t="s">
        <v>214</v>
      </c>
      <c r="E395" s="360"/>
      <c r="F395" s="360"/>
      <c r="G395" s="360"/>
      <c r="H395" s="360"/>
      <c r="I395" s="360"/>
      <c r="J395" s="360"/>
      <c r="K395" s="360"/>
      <c r="L395" s="360"/>
      <c r="M395" s="360"/>
      <c r="N395" s="360"/>
      <c r="O395" s="360"/>
      <c r="P395" s="360"/>
      <c r="Q395" s="360"/>
      <c r="R395" s="360"/>
      <c r="S395" s="360"/>
      <c r="T395" s="360"/>
      <c r="U395" s="360"/>
      <c r="V395" s="360"/>
      <c r="W395" s="181">
        <f>+(EI395/EI396)*100</f>
        <v>97.295081967213122</v>
      </c>
      <c r="X395" s="181"/>
      <c r="Y395" s="181"/>
      <c r="Z395" s="181"/>
      <c r="AA395" s="181"/>
      <c r="AB395" s="181"/>
      <c r="AC395" s="181"/>
      <c r="AD395" s="181"/>
      <c r="AE395" s="181">
        <f>+(EJ395/EJ396)*100</f>
        <v>98.265306122448976</v>
      </c>
      <c r="AF395" s="181"/>
      <c r="AG395" s="181"/>
      <c r="AH395" s="181"/>
      <c r="AI395" s="181"/>
      <c r="AJ395" s="181"/>
      <c r="AK395" s="181"/>
      <c r="AL395" s="181"/>
      <c r="AM395" s="181">
        <f>+(EK395/EK396)*100</f>
        <v>98.078506725226461</v>
      </c>
      <c r="AN395" s="181"/>
      <c r="AO395" s="181"/>
      <c r="AP395" s="181"/>
      <c r="AQ395" s="181"/>
      <c r="AR395" s="181"/>
      <c r="AS395" s="181"/>
      <c r="AT395" s="181"/>
      <c r="EH395" s="141" t="s">
        <v>164</v>
      </c>
      <c r="EI395" s="129">
        <v>4748</v>
      </c>
      <c r="EJ395" s="129">
        <v>3852</v>
      </c>
      <c r="EK395" s="129">
        <v>3573</v>
      </c>
    </row>
    <row r="396" spans="4:146" ht="14.25" customHeight="1" x14ac:dyDescent="0.35">
      <c r="D396" s="11" t="s">
        <v>216</v>
      </c>
      <c r="E396" s="3"/>
      <c r="F396" s="3"/>
      <c r="G396" s="3"/>
      <c r="H396" s="3"/>
      <c r="I396" s="3"/>
      <c r="J396" s="3"/>
      <c r="K396" s="3"/>
      <c r="L396" s="3"/>
      <c r="M396" s="3"/>
      <c r="N396" s="3"/>
      <c r="O396" s="3"/>
      <c r="P396" s="3"/>
      <c r="Q396" s="3"/>
      <c r="R396" s="3"/>
      <c r="S396" s="3"/>
      <c r="T396" s="3"/>
      <c r="U396" s="3"/>
      <c r="AV396" s="11" t="s">
        <v>216</v>
      </c>
      <c r="BD396" s="3"/>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EH396" s="141" t="s">
        <v>217</v>
      </c>
      <c r="EI396" s="129">
        <v>4880</v>
      </c>
      <c r="EJ396" s="129">
        <v>3920</v>
      </c>
      <c r="EK396" s="129">
        <v>3643</v>
      </c>
    </row>
    <row r="397" spans="4:146" ht="14.25" customHeight="1" x14ac:dyDescent="0.35">
      <c r="D397" s="74"/>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3"/>
      <c r="CI397" s="11"/>
      <c r="CJ397" s="11"/>
      <c r="EH397" s="141"/>
      <c r="EI397" s="129"/>
      <c r="EJ397" s="129"/>
      <c r="EK397" s="129"/>
    </row>
    <row r="398" spans="4:146" ht="14.25" customHeight="1" x14ac:dyDescent="0.35">
      <c r="D398" s="180" t="s">
        <v>222</v>
      </c>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c r="AH398" s="180"/>
      <c r="AI398" s="114"/>
      <c r="AJ398" s="114"/>
      <c r="AK398" s="114"/>
      <c r="AL398" s="114"/>
      <c r="AM398" s="114"/>
      <c r="AN398" s="114"/>
      <c r="AO398" s="114"/>
      <c r="AP398" s="114"/>
      <c r="AV398" s="180" t="s">
        <v>218</v>
      </c>
      <c r="AW398" s="180"/>
      <c r="AX398" s="180"/>
      <c r="AY398" s="180"/>
      <c r="AZ398" s="180"/>
      <c r="BA398" s="180"/>
      <c r="BB398" s="180"/>
      <c r="BC398" s="180"/>
      <c r="BD398" s="180"/>
      <c r="BE398" s="180"/>
      <c r="BF398" s="180"/>
      <c r="BG398" s="180"/>
      <c r="BH398" s="180"/>
      <c r="BI398" s="180"/>
      <c r="BJ398" s="180"/>
      <c r="BK398" s="180"/>
      <c r="BL398" s="180"/>
      <c r="BM398" s="180"/>
      <c r="BN398" s="180"/>
      <c r="BO398" s="180"/>
      <c r="BP398" s="180"/>
      <c r="BQ398" s="180"/>
      <c r="BR398" s="180"/>
      <c r="BS398" s="180"/>
      <c r="BT398" s="180"/>
      <c r="BU398" s="180"/>
      <c r="BV398" s="180"/>
      <c r="BW398" s="180"/>
      <c r="BX398" s="180"/>
      <c r="BY398" s="180"/>
      <c r="BZ398" s="180"/>
      <c r="CI398" s="11"/>
      <c r="CJ398" s="11"/>
      <c r="EH398" s="141"/>
      <c r="EI398" s="129"/>
      <c r="EJ398" s="129"/>
      <c r="EK398" s="129"/>
    </row>
    <row r="399" spans="4:146" ht="14.25" customHeight="1" x14ac:dyDescent="0.35">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c r="AG399" s="180"/>
      <c r="AH399" s="180"/>
      <c r="AV399" s="180"/>
      <c r="AW399" s="180"/>
      <c r="AX399" s="180"/>
      <c r="AY399" s="180"/>
      <c r="AZ399" s="180"/>
      <c r="BA399" s="180"/>
      <c r="BB399" s="180"/>
      <c r="BC399" s="180"/>
      <c r="BD399" s="180"/>
      <c r="BE399" s="180"/>
      <c r="BF399" s="180"/>
      <c r="BG399" s="180"/>
      <c r="BH399" s="180"/>
      <c r="BI399" s="180"/>
      <c r="BJ399" s="180"/>
      <c r="BK399" s="180"/>
      <c r="BL399" s="180"/>
      <c r="BM399" s="180"/>
      <c r="BN399" s="180"/>
      <c r="BO399" s="180"/>
      <c r="BP399" s="180"/>
      <c r="BQ399" s="180"/>
      <c r="BR399" s="180"/>
      <c r="BS399" s="180"/>
      <c r="BT399" s="180"/>
      <c r="BU399" s="180"/>
      <c r="BV399" s="180"/>
      <c r="BW399" s="180"/>
      <c r="BX399" s="180"/>
      <c r="BY399" s="180"/>
      <c r="BZ399" s="180"/>
    </row>
    <row r="400" spans="4:146" ht="14.25" customHeight="1" x14ac:dyDescent="0.35">
      <c r="D400" s="196" t="s">
        <v>219</v>
      </c>
      <c r="E400" s="196"/>
      <c r="F400" s="196"/>
      <c r="G400" s="196"/>
      <c r="H400" s="196"/>
      <c r="I400" s="196"/>
      <c r="J400" s="196"/>
      <c r="K400" s="196"/>
      <c r="L400" s="196"/>
      <c r="M400" s="196"/>
      <c r="N400" s="196"/>
      <c r="O400" s="196"/>
      <c r="P400" s="196"/>
      <c r="Q400" s="196"/>
      <c r="R400" s="196" t="s">
        <v>220</v>
      </c>
      <c r="S400" s="196"/>
      <c r="T400" s="196"/>
      <c r="U400" s="196"/>
      <c r="V400" s="196"/>
      <c r="W400" s="196"/>
      <c r="X400" s="196"/>
      <c r="Y400" s="196"/>
      <c r="Z400" s="196"/>
      <c r="AA400" s="196"/>
      <c r="AB400" s="196"/>
      <c r="AC400" s="196"/>
      <c r="AD400" s="196"/>
      <c r="AE400" s="196"/>
      <c r="AF400" s="196" t="s">
        <v>221</v>
      </c>
      <c r="AG400" s="196"/>
      <c r="AH400" s="196"/>
      <c r="AI400" s="196"/>
      <c r="AJ400" s="196"/>
      <c r="AK400" s="196"/>
      <c r="AL400" s="196"/>
      <c r="AM400" s="196"/>
      <c r="AN400" s="196"/>
      <c r="AO400" s="196"/>
      <c r="AP400" s="196"/>
      <c r="AQ400" s="196"/>
      <c r="AR400" s="196"/>
      <c r="AS400" s="196"/>
      <c r="AT400" s="196"/>
      <c r="AV400" s="251" t="s">
        <v>189</v>
      </c>
      <c r="AW400" s="251"/>
      <c r="AX400" s="251"/>
      <c r="AY400" s="251"/>
      <c r="AZ400" s="251"/>
      <c r="BA400" s="251"/>
      <c r="BB400" s="251"/>
      <c r="BC400" s="251"/>
      <c r="BD400" s="251"/>
      <c r="BE400" s="251"/>
      <c r="BF400" s="251"/>
      <c r="BG400" s="251"/>
      <c r="BH400" s="251"/>
      <c r="BI400" s="251"/>
      <c r="BJ400" s="251"/>
      <c r="BK400" s="251"/>
      <c r="BL400" s="196" t="s">
        <v>190</v>
      </c>
      <c r="BM400" s="196"/>
      <c r="BN400" s="196"/>
      <c r="BO400" s="196"/>
      <c r="BP400" s="196" t="s">
        <v>129</v>
      </c>
      <c r="BQ400" s="196"/>
      <c r="BR400" s="196"/>
      <c r="BS400" s="196"/>
      <c r="BT400" s="196"/>
      <c r="BU400" s="196"/>
      <c r="BV400" s="196"/>
      <c r="BW400" s="196"/>
      <c r="BX400" s="196"/>
      <c r="BY400" s="196"/>
      <c r="BZ400" s="196" t="s">
        <v>190</v>
      </c>
      <c r="CA400" s="196"/>
      <c r="CB400" s="196"/>
      <c r="CC400" s="196"/>
      <c r="CD400" s="196" t="s">
        <v>191</v>
      </c>
      <c r="CE400" s="196"/>
      <c r="CF400" s="196"/>
      <c r="CG400" s="196"/>
      <c r="CH400" s="196"/>
      <c r="CI400" s="196"/>
      <c r="CJ400" s="196"/>
      <c r="CK400" s="196"/>
      <c r="CL400" s="196"/>
      <c r="CM400" s="196"/>
      <c r="CN400" s="196"/>
    </row>
    <row r="401" spans="4:139" ht="14.25" customHeight="1" x14ac:dyDescent="0.35">
      <c r="D401" s="196"/>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c r="AA401" s="196"/>
      <c r="AB401" s="196"/>
      <c r="AC401" s="196"/>
      <c r="AD401" s="196"/>
      <c r="AE401" s="196"/>
      <c r="AF401" s="196"/>
      <c r="AG401" s="196"/>
      <c r="AH401" s="196"/>
      <c r="AI401" s="196"/>
      <c r="AJ401" s="196"/>
      <c r="AK401" s="196"/>
      <c r="AL401" s="196"/>
      <c r="AM401" s="196"/>
      <c r="AN401" s="196"/>
      <c r="AO401" s="196"/>
      <c r="AP401" s="196"/>
      <c r="AQ401" s="196"/>
      <c r="AR401" s="196"/>
      <c r="AS401" s="196"/>
      <c r="AT401" s="196"/>
      <c r="AV401" s="251"/>
      <c r="AW401" s="251"/>
      <c r="AX401" s="251"/>
      <c r="AY401" s="251"/>
      <c r="AZ401" s="251"/>
      <c r="BA401" s="251"/>
      <c r="BB401" s="251"/>
      <c r="BC401" s="251"/>
      <c r="BD401" s="251"/>
      <c r="BE401" s="251"/>
      <c r="BF401" s="251"/>
      <c r="BG401" s="251"/>
      <c r="BH401" s="251"/>
      <c r="BI401" s="251"/>
      <c r="BJ401" s="251"/>
      <c r="BK401" s="251"/>
      <c r="BL401" s="196"/>
      <c r="BM401" s="196"/>
      <c r="BN401" s="196"/>
      <c r="BO401" s="196"/>
      <c r="BP401" s="196"/>
      <c r="BQ401" s="196"/>
      <c r="BR401" s="196"/>
      <c r="BS401" s="196"/>
      <c r="BT401" s="196"/>
      <c r="BU401" s="196"/>
      <c r="BV401" s="196"/>
      <c r="BW401" s="196"/>
      <c r="BX401" s="196"/>
      <c r="BY401" s="196"/>
      <c r="BZ401" s="196"/>
      <c r="CA401" s="196"/>
      <c r="CB401" s="196"/>
      <c r="CC401" s="196"/>
      <c r="CD401" s="196"/>
      <c r="CE401" s="196"/>
      <c r="CF401" s="196"/>
      <c r="CG401" s="196"/>
      <c r="CH401" s="196"/>
      <c r="CI401" s="196"/>
      <c r="CJ401" s="196"/>
      <c r="CK401" s="196"/>
      <c r="CL401" s="196"/>
      <c r="CM401" s="196"/>
      <c r="CN401" s="196"/>
    </row>
    <row r="402" spans="4:139" ht="14.25" customHeight="1" x14ac:dyDescent="0.35">
      <c r="D402" s="163" t="s">
        <v>832</v>
      </c>
      <c r="E402" s="163"/>
      <c r="F402" s="163"/>
      <c r="G402" s="163"/>
      <c r="H402" s="163"/>
      <c r="I402" s="163"/>
      <c r="J402" s="163"/>
      <c r="K402" s="163"/>
      <c r="L402" s="163"/>
      <c r="M402" s="163"/>
      <c r="N402" s="163"/>
      <c r="O402" s="163"/>
      <c r="P402" s="163"/>
      <c r="Q402" s="163"/>
      <c r="R402" s="383">
        <v>2629</v>
      </c>
      <c r="S402" s="383"/>
      <c r="T402" s="383"/>
      <c r="U402" s="383"/>
      <c r="V402" s="383"/>
      <c r="W402" s="383"/>
      <c r="X402" s="383"/>
      <c r="Y402" s="383"/>
      <c r="Z402" s="383"/>
      <c r="AA402" s="383"/>
      <c r="AB402" s="383"/>
      <c r="AC402" s="383"/>
      <c r="AD402" s="383"/>
      <c r="AE402" s="383"/>
      <c r="AF402" s="383">
        <v>1220</v>
      </c>
      <c r="AG402" s="383"/>
      <c r="AH402" s="383"/>
      <c r="AI402" s="383"/>
      <c r="AJ402" s="383"/>
      <c r="AK402" s="383"/>
      <c r="AL402" s="383"/>
      <c r="AM402" s="383"/>
      <c r="AN402" s="383"/>
      <c r="AO402" s="383"/>
      <c r="AP402" s="383"/>
      <c r="AQ402" s="383"/>
      <c r="AR402" s="383"/>
      <c r="AS402" s="383"/>
      <c r="AT402" s="383"/>
      <c r="AV402" s="163">
        <v>3939</v>
      </c>
      <c r="AW402" s="163"/>
      <c r="AX402" s="163"/>
      <c r="AY402" s="163"/>
      <c r="AZ402" s="163"/>
      <c r="BA402" s="163"/>
      <c r="BB402" s="163"/>
      <c r="BC402" s="163"/>
      <c r="BD402" s="163"/>
      <c r="BE402" s="163"/>
      <c r="BF402" s="163"/>
      <c r="BG402" s="163"/>
      <c r="BH402" s="163"/>
      <c r="BI402" s="163"/>
      <c r="BJ402" s="163"/>
      <c r="BK402" s="163"/>
      <c r="BL402" s="407">
        <f>+AV402/CD402</f>
        <v>0.54361026773392218</v>
      </c>
      <c r="BM402" s="407"/>
      <c r="BN402" s="407"/>
      <c r="BO402" s="407"/>
      <c r="BP402" s="163">
        <v>3307</v>
      </c>
      <c r="BQ402" s="163"/>
      <c r="BR402" s="163"/>
      <c r="BS402" s="163"/>
      <c r="BT402" s="163"/>
      <c r="BU402" s="163"/>
      <c r="BV402" s="163"/>
      <c r="BW402" s="163"/>
      <c r="BX402" s="163"/>
      <c r="BY402" s="163"/>
      <c r="BZ402" s="407">
        <f>+BP402/CD402</f>
        <v>0.45638973226607782</v>
      </c>
      <c r="CA402" s="407"/>
      <c r="CB402" s="407"/>
      <c r="CC402" s="407"/>
      <c r="CD402" s="163">
        <f>+AV402+BP402</f>
        <v>7246</v>
      </c>
      <c r="CE402" s="163"/>
      <c r="CF402" s="163"/>
      <c r="CG402" s="163"/>
      <c r="CH402" s="163"/>
      <c r="CI402" s="163"/>
      <c r="CJ402" s="163"/>
      <c r="CK402" s="163"/>
      <c r="CL402" s="163"/>
      <c r="CM402" s="163"/>
      <c r="CN402" s="163"/>
    </row>
    <row r="403" spans="4:139" ht="14.25" customHeight="1" x14ac:dyDescent="0.35">
      <c r="D403" s="163"/>
      <c r="E403" s="163"/>
      <c r="F403" s="163"/>
      <c r="G403" s="163"/>
      <c r="H403" s="163"/>
      <c r="I403" s="163"/>
      <c r="J403" s="163"/>
      <c r="K403" s="163"/>
      <c r="L403" s="163"/>
      <c r="M403" s="163"/>
      <c r="N403" s="163"/>
      <c r="O403" s="163"/>
      <c r="P403" s="163"/>
      <c r="Q403" s="163"/>
      <c r="R403" s="383"/>
      <c r="S403" s="383"/>
      <c r="T403" s="383"/>
      <c r="U403" s="383"/>
      <c r="V403" s="383"/>
      <c r="W403" s="383"/>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c r="AS403" s="383"/>
      <c r="AT403" s="383"/>
      <c r="AV403" s="163"/>
      <c r="AW403" s="163"/>
      <c r="AX403" s="163"/>
      <c r="AY403" s="163"/>
      <c r="AZ403" s="163"/>
      <c r="BA403" s="163"/>
      <c r="BB403" s="163"/>
      <c r="BC403" s="163"/>
      <c r="BD403" s="163"/>
      <c r="BE403" s="163"/>
      <c r="BF403" s="163"/>
      <c r="BG403" s="163"/>
      <c r="BH403" s="163"/>
      <c r="BI403" s="163"/>
      <c r="BJ403" s="163"/>
      <c r="BK403" s="163"/>
      <c r="BL403" s="407"/>
      <c r="BM403" s="407"/>
      <c r="BN403" s="407"/>
      <c r="BO403" s="407"/>
      <c r="BP403" s="163"/>
      <c r="BQ403" s="163"/>
      <c r="BR403" s="163"/>
      <c r="BS403" s="163"/>
      <c r="BT403" s="163"/>
      <c r="BU403" s="163"/>
      <c r="BV403" s="163"/>
      <c r="BW403" s="163"/>
      <c r="BX403" s="163"/>
      <c r="BY403" s="163"/>
      <c r="BZ403" s="407"/>
      <c r="CA403" s="407"/>
      <c r="CB403" s="407"/>
      <c r="CC403" s="407"/>
      <c r="CD403" s="163"/>
      <c r="CE403" s="163"/>
      <c r="CF403" s="163"/>
      <c r="CG403" s="163"/>
      <c r="CH403" s="163"/>
      <c r="CI403" s="163"/>
      <c r="CJ403" s="163"/>
      <c r="CK403" s="163"/>
      <c r="CL403" s="163"/>
      <c r="CM403" s="163"/>
      <c r="CN403" s="163"/>
    </row>
    <row r="404" spans="4:139" ht="14.25" customHeight="1" x14ac:dyDescent="0.35">
      <c r="D404" s="178" t="s">
        <v>805</v>
      </c>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8"/>
      <c r="AL404" s="178"/>
      <c r="AM404" s="178"/>
      <c r="AN404" s="178"/>
      <c r="AO404" s="178"/>
      <c r="AP404" s="178"/>
      <c r="AQ404" s="178"/>
      <c r="AR404" s="178"/>
      <c r="AS404" s="178"/>
      <c r="AT404" s="178"/>
      <c r="AV404" s="179" t="s">
        <v>804</v>
      </c>
      <c r="AW404" s="179"/>
      <c r="AX404" s="179"/>
      <c r="AY404" s="179"/>
      <c r="AZ404" s="179"/>
      <c r="BA404" s="179"/>
      <c r="BB404" s="179"/>
      <c r="BC404" s="179"/>
      <c r="BD404" s="179"/>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c r="CA404" s="179"/>
      <c r="CB404" s="179"/>
      <c r="CC404" s="179"/>
      <c r="CD404" s="179"/>
      <c r="CE404" s="179"/>
      <c r="CF404" s="179"/>
      <c r="CG404" s="179"/>
      <c r="CH404" s="179"/>
      <c r="CI404" s="179"/>
      <c r="CJ404" s="179"/>
      <c r="CK404" s="179"/>
      <c r="CL404" s="179"/>
      <c r="CM404" s="179"/>
      <c r="CN404" s="179"/>
    </row>
    <row r="405" spans="4:139" ht="14.25" customHeight="1" x14ac:dyDescent="0.35"/>
    <row r="406" spans="4:139" ht="14.25" customHeight="1" x14ac:dyDescent="0.35">
      <c r="D406" s="180" t="s">
        <v>244</v>
      </c>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c r="AA406" s="180"/>
      <c r="AB406" s="180"/>
      <c r="AC406" s="180"/>
      <c r="AD406" s="180"/>
      <c r="AE406" s="180"/>
      <c r="AF406" s="180"/>
      <c r="AG406" s="180"/>
      <c r="AH406" s="180"/>
      <c r="AI406" s="180"/>
      <c r="AJ406" s="180"/>
      <c r="AK406" s="180"/>
      <c r="AL406" s="180"/>
      <c r="AM406" s="180"/>
      <c r="AN406" s="180"/>
      <c r="AO406" s="180"/>
      <c r="AP406" s="180"/>
      <c r="AQ406" s="180"/>
      <c r="AR406" s="180"/>
      <c r="AS406" s="180"/>
      <c r="AT406" s="180"/>
    </row>
    <row r="407" spans="4:139" ht="14.25" customHeight="1" x14ac:dyDescent="0.35">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c r="AA407" s="180"/>
      <c r="AB407" s="180"/>
      <c r="AC407" s="180"/>
      <c r="AD407" s="180"/>
      <c r="AE407" s="180"/>
      <c r="AF407" s="180"/>
      <c r="AG407" s="180"/>
      <c r="AH407" s="180"/>
      <c r="AI407" s="180"/>
      <c r="AJ407" s="180"/>
      <c r="AK407" s="180"/>
      <c r="AL407" s="180"/>
      <c r="AM407" s="180"/>
      <c r="AN407" s="180"/>
      <c r="AO407" s="180"/>
      <c r="AP407" s="180"/>
      <c r="AQ407" s="180"/>
      <c r="AR407" s="180"/>
      <c r="AS407" s="180"/>
      <c r="AT407" s="180"/>
    </row>
    <row r="408" spans="4:139" ht="14.25" customHeight="1" x14ac:dyDescent="0.35">
      <c r="D408" s="196" t="s">
        <v>124</v>
      </c>
      <c r="E408" s="196"/>
      <c r="F408" s="196"/>
      <c r="G408" s="196"/>
      <c r="H408" s="196"/>
      <c r="I408" s="196"/>
      <c r="J408" s="196"/>
      <c r="K408" s="196"/>
      <c r="L408" s="196"/>
      <c r="M408" s="196"/>
      <c r="N408" s="196"/>
      <c r="O408" s="196"/>
      <c r="P408" s="196"/>
      <c r="Q408" s="196"/>
      <c r="R408" s="196" t="s">
        <v>125</v>
      </c>
      <c r="S408" s="196"/>
      <c r="T408" s="196"/>
      <c r="U408" s="196"/>
      <c r="V408" s="196"/>
      <c r="W408" s="196"/>
      <c r="X408" s="196"/>
      <c r="Y408" s="196"/>
      <c r="Z408" s="196"/>
      <c r="AA408" s="196"/>
      <c r="AB408" s="196"/>
      <c r="AC408" s="196"/>
      <c r="AD408" s="196"/>
      <c r="AE408" s="196"/>
      <c r="AF408" s="196" t="s">
        <v>126</v>
      </c>
      <c r="AG408" s="196"/>
      <c r="AH408" s="196"/>
      <c r="AI408" s="196"/>
      <c r="AJ408" s="196"/>
      <c r="AK408" s="196"/>
      <c r="AL408" s="196"/>
      <c r="AM408" s="196"/>
      <c r="AN408" s="196"/>
      <c r="AO408" s="196"/>
      <c r="AP408" s="196"/>
      <c r="AQ408" s="196"/>
      <c r="AR408" s="196"/>
      <c r="AS408" s="196"/>
      <c r="AT408" s="196"/>
    </row>
    <row r="409" spans="4:139" ht="14.25" customHeight="1" x14ac:dyDescent="0.35">
      <c r="D409" s="481" t="s">
        <v>242</v>
      </c>
      <c r="E409" s="481"/>
      <c r="F409" s="481"/>
      <c r="G409" s="481"/>
      <c r="H409" s="481"/>
      <c r="I409" s="481"/>
      <c r="J409" s="481"/>
      <c r="K409" s="481" t="s">
        <v>243</v>
      </c>
      <c r="L409" s="481"/>
      <c r="M409" s="481"/>
      <c r="N409" s="481"/>
      <c r="O409" s="481"/>
      <c r="P409" s="481"/>
      <c r="Q409" s="481"/>
      <c r="R409" s="481" t="s">
        <v>242</v>
      </c>
      <c r="S409" s="481"/>
      <c r="T409" s="481"/>
      <c r="U409" s="481"/>
      <c r="V409" s="481"/>
      <c r="W409" s="481"/>
      <c r="X409" s="481"/>
      <c r="Y409" s="481" t="s">
        <v>243</v>
      </c>
      <c r="Z409" s="481"/>
      <c r="AA409" s="481"/>
      <c r="AB409" s="481"/>
      <c r="AC409" s="481"/>
      <c r="AD409" s="481"/>
      <c r="AE409" s="481"/>
      <c r="AF409" s="481" t="s">
        <v>242</v>
      </c>
      <c r="AG409" s="481"/>
      <c r="AH409" s="481"/>
      <c r="AI409" s="481"/>
      <c r="AJ409" s="481"/>
      <c r="AK409" s="481"/>
      <c r="AL409" s="481"/>
      <c r="AM409" s="481" t="s">
        <v>243</v>
      </c>
      <c r="AN409" s="481"/>
      <c r="AO409" s="481"/>
      <c r="AP409" s="481"/>
      <c r="AQ409" s="481"/>
      <c r="AR409" s="481"/>
      <c r="AS409" s="481"/>
      <c r="AT409" s="481"/>
    </row>
    <row r="410" spans="4:139" ht="14.25" customHeight="1" x14ac:dyDescent="0.35">
      <c r="D410" s="481"/>
      <c r="E410" s="481"/>
      <c r="F410" s="481"/>
      <c r="G410" s="481"/>
      <c r="H410" s="481"/>
      <c r="I410" s="481"/>
      <c r="J410" s="481"/>
      <c r="K410" s="481"/>
      <c r="L410" s="481"/>
      <c r="M410" s="481"/>
      <c r="N410" s="481"/>
      <c r="O410" s="481"/>
      <c r="P410" s="481"/>
      <c r="Q410" s="481"/>
      <c r="R410" s="481"/>
      <c r="S410" s="481"/>
      <c r="T410" s="481"/>
      <c r="U410" s="481"/>
      <c r="V410" s="481"/>
      <c r="W410" s="481"/>
      <c r="X410" s="481"/>
      <c r="Y410" s="481"/>
      <c r="Z410" s="481"/>
      <c r="AA410" s="481"/>
      <c r="AB410" s="481"/>
      <c r="AC410" s="481"/>
      <c r="AD410" s="481"/>
      <c r="AE410" s="481"/>
      <c r="AF410" s="481"/>
      <c r="AG410" s="481"/>
      <c r="AH410" s="481"/>
      <c r="AI410" s="481"/>
      <c r="AJ410" s="481"/>
      <c r="AK410" s="481"/>
      <c r="AL410" s="481"/>
      <c r="AM410" s="481"/>
      <c r="AN410" s="481"/>
      <c r="AO410" s="481"/>
      <c r="AP410" s="481"/>
      <c r="AQ410" s="481"/>
      <c r="AR410" s="481"/>
      <c r="AS410" s="481"/>
      <c r="AT410" s="481"/>
      <c r="EH410" s="222" t="s">
        <v>254</v>
      </c>
      <c r="EI410" s="222"/>
    </row>
    <row r="411" spans="4:139" ht="14.25" customHeight="1" x14ac:dyDescent="0.35">
      <c r="D411" s="482">
        <v>22.33</v>
      </c>
      <c r="E411" s="482"/>
      <c r="F411" s="482"/>
      <c r="G411" s="482"/>
      <c r="H411" s="482"/>
      <c r="I411" s="482"/>
      <c r="J411" s="482"/>
      <c r="K411" s="482">
        <v>6.3</v>
      </c>
      <c r="L411" s="482"/>
      <c r="M411" s="482"/>
      <c r="N411" s="482"/>
      <c r="O411" s="482"/>
      <c r="P411" s="482"/>
      <c r="Q411" s="482"/>
      <c r="R411" s="482">
        <v>28.74</v>
      </c>
      <c r="S411" s="482"/>
      <c r="T411" s="482"/>
      <c r="U411" s="482"/>
      <c r="V411" s="482"/>
      <c r="W411" s="482"/>
      <c r="X411" s="482"/>
      <c r="Y411" s="482">
        <v>7.21</v>
      </c>
      <c r="Z411" s="482"/>
      <c r="AA411" s="482"/>
      <c r="AB411" s="482"/>
      <c r="AC411" s="482"/>
      <c r="AD411" s="482"/>
      <c r="AE411" s="482"/>
      <c r="AF411" s="482">
        <v>25.42</v>
      </c>
      <c r="AG411" s="482"/>
      <c r="AH411" s="482"/>
      <c r="AI411" s="482"/>
      <c r="AJ411" s="482"/>
      <c r="AK411" s="482"/>
      <c r="AL411" s="482"/>
      <c r="AM411" s="482">
        <v>4.87</v>
      </c>
      <c r="AN411" s="482"/>
      <c r="AO411" s="482"/>
      <c r="AP411" s="482"/>
      <c r="AQ411" s="482"/>
      <c r="AR411" s="482"/>
      <c r="AS411" s="482"/>
      <c r="AT411" s="482"/>
      <c r="EH411" s="121" t="s">
        <v>124</v>
      </c>
      <c r="EI411" s="121">
        <f>+D411</f>
        <v>22.33</v>
      </c>
    </row>
    <row r="412" spans="4:139" ht="14.25" customHeight="1" x14ac:dyDescent="0.35">
      <c r="D412" s="482"/>
      <c r="E412" s="482"/>
      <c r="F412" s="482"/>
      <c r="G412" s="482"/>
      <c r="H412" s="482"/>
      <c r="I412" s="482"/>
      <c r="J412" s="482"/>
      <c r="K412" s="482"/>
      <c r="L412" s="482"/>
      <c r="M412" s="482"/>
      <c r="N412" s="482"/>
      <c r="O412" s="482"/>
      <c r="P412" s="482"/>
      <c r="Q412" s="482"/>
      <c r="R412" s="482"/>
      <c r="S412" s="482"/>
      <c r="T412" s="482"/>
      <c r="U412" s="482"/>
      <c r="V412" s="482"/>
      <c r="W412" s="482"/>
      <c r="X412" s="482"/>
      <c r="Y412" s="482"/>
      <c r="Z412" s="482"/>
      <c r="AA412" s="482"/>
      <c r="AB412" s="482"/>
      <c r="AC412" s="482"/>
      <c r="AD412" s="482"/>
      <c r="AE412" s="482"/>
      <c r="AF412" s="482"/>
      <c r="AG412" s="482"/>
      <c r="AH412" s="482"/>
      <c r="AI412" s="482"/>
      <c r="AJ412" s="482"/>
      <c r="AK412" s="482"/>
      <c r="AL412" s="482"/>
      <c r="AM412" s="482"/>
      <c r="AN412" s="482"/>
      <c r="AO412" s="482"/>
      <c r="AP412" s="482"/>
      <c r="AQ412" s="482"/>
      <c r="AR412" s="482"/>
      <c r="AS412" s="482"/>
      <c r="AT412" s="482"/>
      <c r="EH412" s="121" t="s">
        <v>125</v>
      </c>
      <c r="EI412" s="121">
        <f>+R411</f>
        <v>28.74</v>
      </c>
    </row>
    <row r="413" spans="4:139" ht="14.25" customHeight="1" x14ac:dyDescent="0.35">
      <c r="D413" s="178" t="s">
        <v>245</v>
      </c>
      <c r="E413" s="178"/>
      <c r="F413" s="178"/>
      <c r="G413" s="178"/>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8"/>
      <c r="AL413" s="178"/>
      <c r="AM413" s="178"/>
      <c r="AN413" s="178"/>
      <c r="AO413" s="178"/>
      <c r="AP413" s="178"/>
      <c r="AQ413" s="178"/>
      <c r="AR413" s="178"/>
      <c r="AS413" s="178"/>
      <c r="AT413" s="178"/>
      <c r="EH413" s="121" t="s">
        <v>126</v>
      </c>
      <c r="EI413" s="121">
        <f>+AF411</f>
        <v>25.42</v>
      </c>
    </row>
    <row r="414" spans="4:139" ht="14.25" customHeight="1" x14ac:dyDescent="0.35"/>
    <row r="415" spans="4:139" ht="14.25" customHeight="1" x14ac:dyDescent="0.35">
      <c r="D415" s="180" t="s">
        <v>246</v>
      </c>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c r="AG415" s="180"/>
      <c r="AH415" s="180"/>
      <c r="AI415" s="180"/>
      <c r="AJ415" s="180"/>
      <c r="AK415" s="180"/>
      <c r="AL415" s="180"/>
      <c r="AM415" s="180"/>
      <c r="AN415" s="180"/>
      <c r="AO415" s="180"/>
      <c r="AP415" s="180"/>
      <c r="AQ415" s="180"/>
      <c r="AR415" s="180"/>
      <c r="AS415" s="180"/>
      <c r="AT415" s="180"/>
    </row>
    <row r="416" spans="4:139" ht="14.25" customHeight="1" x14ac:dyDescent="0.35">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c r="AG416" s="180"/>
      <c r="AH416" s="180"/>
      <c r="AI416" s="180"/>
      <c r="AJ416" s="180"/>
      <c r="AK416" s="180"/>
      <c r="AL416" s="180"/>
      <c r="AM416" s="180"/>
      <c r="AN416" s="180"/>
      <c r="AO416" s="180"/>
      <c r="AP416" s="180"/>
      <c r="AQ416" s="180"/>
      <c r="AR416" s="180"/>
      <c r="AS416" s="180"/>
      <c r="AT416" s="180"/>
    </row>
    <row r="417" spans="4:94" ht="14.25" customHeight="1" x14ac:dyDescent="0.35">
      <c r="D417" s="251" t="s">
        <v>247</v>
      </c>
      <c r="E417" s="251"/>
      <c r="F417" s="251"/>
      <c r="G417" s="251"/>
      <c r="H417" s="251"/>
      <c r="I417" s="251"/>
      <c r="J417" s="251"/>
      <c r="K417" s="251"/>
      <c r="L417" s="251"/>
      <c r="M417" s="251"/>
      <c r="N417" s="251"/>
      <c r="O417" s="251"/>
      <c r="P417" s="251"/>
      <c r="Q417" s="251"/>
      <c r="R417" s="251"/>
      <c r="S417" s="251"/>
      <c r="T417" s="251"/>
      <c r="U417" s="251"/>
      <c r="V417" s="251"/>
      <c r="W417" s="251" t="s">
        <v>124</v>
      </c>
      <c r="X417" s="251"/>
      <c r="Y417" s="251"/>
      <c r="Z417" s="251"/>
      <c r="AA417" s="251"/>
      <c r="AB417" s="251"/>
      <c r="AC417" s="251"/>
      <c r="AD417" s="251"/>
      <c r="AE417" s="251" t="s">
        <v>125</v>
      </c>
      <c r="AF417" s="251"/>
      <c r="AG417" s="251"/>
      <c r="AH417" s="251"/>
      <c r="AI417" s="251"/>
      <c r="AJ417" s="251"/>
      <c r="AK417" s="251"/>
      <c r="AL417" s="251"/>
      <c r="AM417" s="251" t="s">
        <v>126</v>
      </c>
      <c r="AN417" s="251"/>
      <c r="AO417" s="251"/>
      <c r="AP417" s="251"/>
      <c r="AQ417" s="251"/>
      <c r="AR417" s="251"/>
      <c r="AS417" s="251"/>
      <c r="AT417" s="251"/>
    </row>
    <row r="418" spans="4:94" ht="14.25" customHeight="1" x14ac:dyDescent="0.35">
      <c r="D418" s="251"/>
      <c r="E418" s="251"/>
      <c r="F418" s="251"/>
      <c r="G418" s="251"/>
      <c r="H418" s="251"/>
      <c r="I418" s="251"/>
      <c r="J418" s="251"/>
      <c r="K418" s="251"/>
      <c r="L418" s="251"/>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row>
    <row r="419" spans="4:94" ht="14.25" customHeight="1" x14ac:dyDescent="0.35">
      <c r="D419" s="480" t="s">
        <v>248</v>
      </c>
      <c r="E419" s="480"/>
      <c r="F419" s="480"/>
      <c r="G419" s="480"/>
      <c r="H419" s="480"/>
      <c r="I419" s="480"/>
      <c r="J419" s="480"/>
      <c r="K419" s="480"/>
      <c r="L419" s="480"/>
      <c r="M419" s="480"/>
      <c r="N419" s="480"/>
      <c r="O419" s="480"/>
      <c r="P419" s="480"/>
      <c r="Q419" s="480"/>
      <c r="R419" s="480"/>
      <c r="S419" s="480"/>
      <c r="T419" s="480"/>
      <c r="U419" s="480"/>
      <c r="V419" s="480"/>
      <c r="W419" s="177">
        <v>5.17</v>
      </c>
      <c r="X419" s="177"/>
      <c r="Y419" s="177"/>
      <c r="Z419" s="177"/>
      <c r="AA419" s="177"/>
      <c r="AB419" s="177"/>
      <c r="AC419" s="177"/>
      <c r="AD419" s="177"/>
      <c r="AE419" s="177">
        <v>4.6180000000000003</v>
      </c>
      <c r="AF419" s="177"/>
      <c r="AG419" s="177"/>
      <c r="AH419" s="177"/>
      <c r="AI419" s="177"/>
      <c r="AJ419" s="177"/>
      <c r="AK419" s="177"/>
      <c r="AL419" s="177"/>
      <c r="AM419" s="177">
        <v>4.9000000000000004</v>
      </c>
      <c r="AN419" s="177"/>
      <c r="AO419" s="177"/>
      <c r="AP419" s="177"/>
      <c r="AQ419" s="177"/>
      <c r="AR419" s="177"/>
      <c r="AS419" s="177"/>
      <c r="AT419" s="177"/>
    </row>
    <row r="420" spans="4:94" ht="14.25" customHeight="1" x14ac:dyDescent="0.35">
      <c r="D420" s="480" t="s">
        <v>249</v>
      </c>
      <c r="E420" s="480"/>
      <c r="F420" s="480"/>
      <c r="G420" s="480"/>
      <c r="H420" s="480"/>
      <c r="I420" s="480"/>
      <c r="J420" s="480"/>
      <c r="K420" s="480"/>
      <c r="L420" s="480"/>
      <c r="M420" s="480"/>
      <c r="N420" s="480"/>
      <c r="O420" s="480"/>
      <c r="P420" s="480"/>
      <c r="Q420" s="480"/>
      <c r="R420" s="480"/>
      <c r="S420" s="480"/>
      <c r="T420" s="480"/>
      <c r="U420" s="480"/>
      <c r="V420" s="480"/>
      <c r="W420" s="177">
        <v>0.36</v>
      </c>
      <c r="X420" s="177"/>
      <c r="Y420" s="177"/>
      <c r="Z420" s="177"/>
      <c r="AA420" s="177"/>
      <c r="AB420" s="177"/>
      <c r="AC420" s="177"/>
      <c r="AD420" s="177"/>
      <c r="AE420" s="177">
        <v>1.37</v>
      </c>
      <c r="AF420" s="177"/>
      <c r="AG420" s="177"/>
      <c r="AH420" s="177"/>
      <c r="AI420" s="177"/>
      <c r="AJ420" s="177"/>
      <c r="AK420" s="177"/>
      <c r="AL420" s="177"/>
      <c r="AM420" s="177">
        <v>0.85</v>
      </c>
      <c r="AN420" s="177"/>
      <c r="AO420" s="177"/>
      <c r="AP420" s="177"/>
      <c r="AQ420" s="177"/>
      <c r="AR420" s="177"/>
      <c r="AS420" s="177"/>
      <c r="AT420" s="177"/>
    </row>
    <row r="421" spans="4:94" ht="14.25" customHeight="1" x14ac:dyDescent="0.35">
      <c r="D421" s="480" t="s">
        <v>250</v>
      </c>
      <c r="E421" s="480"/>
      <c r="F421" s="480"/>
      <c r="G421" s="480"/>
      <c r="H421" s="480"/>
      <c r="I421" s="480"/>
      <c r="J421" s="480"/>
      <c r="K421" s="480"/>
      <c r="L421" s="480"/>
      <c r="M421" s="480"/>
      <c r="N421" s="480"/>
      <c r="O421" s="480"/>
      <c r="P421" s="480"/>
      <c r="Q421" s="480"/>
      <c r="R421" s="480"/>
      <c r="S421" s="480"/>
      <c r="T421" s="480"/>
      <c r="U421" s="480"/>
      <c r="V421" s="480"/>
      <c r="W421" s="177">
        <v>0.93</v>
      </c>
      <c r="X421" s="177"/>
      <c r="Y421" s="177"/>
      <c r="Z421" s="177"/>
      <c r="AA421" s="177"/>
      <c r="AB421" s="177"/>
      <c r="AC421" s="177"/>
      <c r="AD421" s="177"/>
      <c r="AE421" s="177">
        <v>0.86499999999999999</v>
      </c>
      <c r="AF421" s="177"/>
      <c r="AG421" s="177"/>
      <c r="AH421" s="177"/>
      <c r="AI421" s="177"/>
      <c r="AJ421" s="177"/>
      <c r="AK421" s="177"/>
      <c r="AL421" s="177"/>
      <c r="AM421" s="177">
        <v>0.9</v>
      </c>
      <c r="AN421" s="177"/>
      <c r="AO421" s="177"/>
      <c r="AP421" s="177"/>
      <c r="AQ421" s="177"/>
      <c r="AR421" s="177"/>
      <c r="AS421" s="177"/>
      <c r="AT421" s="177"/>
    </row>
    <row r="422" spans="4:94" ht="14.25" customHeight="1" x14ac:dyDescent="0.35">
      <c r="D422" s="480" t="s">
        <v>251</v>
      </c>
      <c r="E422" s="480"/>
      <c r="F422" s="480"/>
      <c r="G422" s="480"/>
      <c r="H422" s="480"/>
      <c r="I422" s="480"/>
      <c r="J422" s="480"/>
      <c r="K422" s="480"/>
      <c r="L422" s="480"/>
      <c r="M422" s="480"/>
      <c r="N422" s="480"/>
      <c r="O422" s="480"/>
      <c r="P422" s="480"/>
      <c r="Q422" s="480"/>
      <c r="R422" s="480"/>
      <c r="S422" s="480"/>
      <c r="T422" s="480"/>
      <c r="U422" s="480"/>
      <c r="V422" s="480"/>
      <c r="W422" s="177">
        <v>9.65</v>
      </c>
      <c r="X422" s="177"/>
      <c r="Y422" s="177"/>
      <c r="Z422" s="177"/>
      <c r="AA422" s="177"/>
      <c r="AB422" s="177"/>
      <c r="AC422" s="177"/>
      <c r="AD422" s="177"/>
      <c r="AE422" s="177">
        <v>8.9499999999999993</v>
      </c>
      <c r="AF422" s="177"/>
      <c r="AG422" s="177"/>
      <c r="AH422" s="177"/>
      <c r="AI422" s="177"/>
      <c r="AJ422" s="177"/>
      <c r="AK422" s="177"/>
      <c r="AL422" s="177"/>
      <c r="AM422" s="177">
        <v>9.31</v>
      </c>
      <c r="AN422" s="177"/>
      <c r="AO422" s="177"/>
      <c r="AP422" s="177"/>
      <c r="AQ422" s="177"/>
      <c r="AR422" s="177"/>
      <c r="AS422" s="177"/>
      <c r="AT422" s="177"/>
      <c r="AV422" s="3"/>
    </row>
    <row r="423" spans="4:94" ht="14.25" customHeight="1" x14ac:dyDescent="0.35">
      <c r="D423" s="480" t="s">
        <v>252</v>
      </c>
      <c r="E423" s="480"/>
      <c r="F423" s="480"/>
      <c r="G423" s="480"/>
      <c r="H423" s="480"/>
      <c r="I423" s="480"/>
      <c r="J423" s="480"/>
      <c r="K423" s="480"/>
      <c r="L423" s="480"/>
      <c r="M423" s="480"/>
      <c r="N423" s="480"/>
      <c r="O423" s="480"/>
      <c r="P423" s="480"/>
      <c r="Q423" s="480"/>
      <c r="R423" s="480"/>
      <c r="S423" s="480"/>
      <c r="T423" s="480"/>
      <c r="U423" s="480"/>
      <c r="V423" s="480"/>
      <c r="W423" s="177">
        <v>4.21</v>
      </c>
      <c r="X423" s="177"/>
      <c r="Y423" s="177"/>
      <c r="Z423" s="177"/>
      <c r="AA423" s="177"/>
      <c r="AB423" s="177"/>
      <c r="AC423" s="177"/>
      <c r="AD423" s="177"/>
      <c r="AE423" s="177">
        <v>8.81</v>
      </c>
      <c r="AF423" s="177"/>
      <c r="AG423" s="177"/>
      <c r="AH423" s="177"/>
      <c r="AI423" s="177"/>
      <c r="AJ423" s="177"/>
      <c r="AK423" s="177"/>
      <c r="AL423" s="177"/>
      <c r="AM423" s="177">
        <v>6.43</v>
      </c>
      <c r="AN423" s="177"/>
      <c r="AO423" s="177"/>
      <c r="AP423" s="177"/>
      <c r="AQ423" s="177"/>
      <c r="AR423" s="177"/>
      <c r="AS423" s="177"/>
      <c r="AT423" s="177"/>
    </row>
    <row r="424" spans="4:94" ht="14.25" customHeight="1" x14ac:dyDescent="0.35">
      <c r="D424" s="480" t="s">
        <v>253</v>
      </c>
      <c r="E424" s="480"/>
      <c r="F424" s="480"/>
      <c r="G424" s="480"/>
      <c r="H424" s="480"/>
      <c r="I424" s="480"/>
      <c r="J424" s="480"/>
      <c r="K424" s="480"/>
      <c r="L424" s="480"/>
      <c r="M424" s="480"/>
      <c r="N424" s="480"/>
      <c r="O424" s="480"/>
      <c r="P424" s="480"/>
      <c r="Q424" s="480"/>
      <c r="R424" s="480"/>
      <c r="S424" s="480"/>
      <c r="T424" s="480"/>
      <c r="U424" s="480"/>
      <c r="V424" s="480"/>
      <c r="W424" s="177">
        <v>13.24</v>
      </c>
      <c r="X424" s="177"/>
      <c r="Y424" s="177"/>
      <c r="Z424" s="177"/>
      <c r="AA424" s="177"/>
      <c r="AB424" s="177"/>
      <c r="AC424" s="177"/>
      <c r="AD424" s="177"/>
      <c r="AE424" s="436">
        <v>13.84</v>
      </c>
      <c r="AF424" s="436"/>
      <c r="AG424" s="436"/>
      <c r="AH424" s="436"/>
      <c r="AI424" s="436"/>
      <c r="AJ424" s="436"/>
      <c r="AK424" s="436"/>
      <c r="AL424" s="436"/>
      <c r="AM424" s="177">
        <v>13.53</v>
      </c>
      <c r="AN424" s="177"/>
      <c r="AO424" s="177"/>
      <c r="AP424" s="177"/>
      <c r="AQ424" s="177"/>
      <c r="AR424" s="177"/>
      <c r="AS424" s="177"/>
      <c r="AT424" s="177"/>
    </row>
    <row r="425" spans="4:94" ht="14.25" customHeight="1" x14ac:dyDescent="0.35">
      <c r="D425" s="178" t="s">
        <v>245</v>
      </c>
      <c r="E425" s="178"/>
      <c r="F425" s="178"/>
      <c r="G425" s="178"/>
      <c r="H425" s="178"/>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8"/>
      <c r="AL425" s="178"/>
      <c r="AM425" s="178"/>
      <c r="AN425" s="178"/>
      <c r="AO425" s="178"/>
      <c r="AP425" s="178"/>
      <c r="AQ425" s="178"/>
      <c r="AR425" s="178"/>
      <c r="AS425" s="178"/>
      <c r="AT425" s="178"/>
      <c r="AV425" s="307" t="s">
        <v>245</v>
      </c>
      <c r="AW425" s="307"/>
      <c r="AX425" s="307"/>
      <c r="AY425" s="307"/>
      <c r="AZ425" s="307"/>
      <c r="BA425" s="307"/>
      <c r="BB425" s="307"/>
      <c r="BC425" s="307"/>
      <c r="BD425" s="307"/>
      <c r="BE425" s="307"/>
      <c r="BF425" s="307"/>
      <c r="BG425" s="307"/>
      <c r="BH425" s="307"/>
      <c r="BI425" s="307"/>
      <c r="BJ425" s="307"/>
      <c r="BK425" s="307"/>
      <c r="BL425" s="307"/>
      <c r="BM425" s="307"/>
      <c r="BN425" s="307"/>
      <c r="BO425" s="307"/>
      <c r="BP425" s="307"/>
      <c r="BQ425" s="307"/>
      <c r="BR425" s="307"/>
      <c r="BS425" s="307"/>
    </row>
    <row r="426" spans="4:94" ht="14.25" customHeight="1" x14ac:dyDescent="0.35"/>
    <row r="427" spans="4:94" ht="14.25" customHeight="1" x14ac:dyDescent="0.35">
      <c r="D427" s="195" t="s">
        <v>223</v>
      </c>
      <c r="E427" s="195"/>
      <c r="F427" s="195"/>
      <c r="G427" s="195"/>
      <c r="H427" s="195"/>
      <c r="I427" s="195"/>
      <c r="J427" s="195"/>
      <c r="K427" s="195"/>
      <c r="L427" s="195"/>
      <c r="M427" s="195"/>
      <c r="N427" s="195"/>
      <c r="O427" s="195"/>
      <c r="P427" s="195"/>
      <c r="Q427" s="195"/>
      <c r="R427" s="195"/>
      <c r="S427" s="195"/>
      <c r="T427" s="195"/>
      <c r="U427" s="196" t="s">
        <v>126</v>
      </c>
      <c r="V427" s="196"/>
      <c r="W427" s="196"/>
      <c r="X427" s="196"/>
      <c r="Y427" s="196"/>
      <c r="Z427" s="196"/>
      <c r="AA427" s="196"/>
      <c r="AB427" s="196"/>
      <c r="AC427" s="196"/>
      <c r="AD427" s="196"/>
      <c r="AE427" s="196"/>
      <c r="AF427" s="196"/>
      <c r="AG427" s="196"/>
      <c r="AH427" s="196"/>
      <c r="AI427" s="196"/>
      <c r="AJ427" s="196"/>
      <c r="AK427" s="196"/>
      <c r="AL427" s="196"/>
      <c r="AM427" s="196" t="s">
        <v>241</v>
      </c>
      <c r="AN427" s="196"/>
      <c r="AO427" s="196"/>
      <c r="AP427" s="196"/>
      <c r="AQ427" s="196"/>
      <c r="AR427" s="196"/>
      <c r="AS427" s="196"/>
      <c r="AT427" s="196"/>
      <c r="AU427" s="196"/>
      <c r="AV427" s="196"/>
      <c r="AW427" s="196"/>
      <c r="AX427" s="196"/>
      <c r="AY427" s="196"/>
      <c r="AZ427" s="196"/>
      <c r="BA427" s="196"/>
      <c r="BB427" s="196"/>
      <c r="BC427" s="196"/>
      <c r="BD427" s="196"/>
      <c r="BE427" s="196" t="s">
        <v>111</v>
      </c>
      <c r="BF427" s="196"/>
      <c r="BG427" s="196"/>
      <c r="BH427" s="196"/>
      <c r="BI427" s="196"/>
      <c r="BJ427" s="196"/>
      <c r="BK427" s="196"/>
      <c r="BL427" s="196"/>
      <c r="BM427" s="196"/>
      <c r="BN427" s="196"/>
      <c r="BO427" s="196"/>
      <c r="BP427" s="196"/>
      <c r="BQ427" s="196"/>
      <c r="BR427" s="196"/>
      <c r="BS427" s="196"/>
      <c r="BT427" s="196"/>
      <c r="BU427" s="196"/>
      <c r="BV427" s="196"/>
      <c r="BW427" s="196" t="s">
        <v>240</v>
      </c>
      <c r="BX427" s="196"/>
      <c r="BY427" s="196"/>
      <c r="BZ427" s="196"/>
      <c r="CA427" s="196"/>
      <c r="CB427" s="196"/>
      <c r="CC427" s="196"/>
      <c r="CD427" s="196"/>
      <c r="CE427" s="196"/>
      <c r="CF427" s="196"/>
      <c r="CG427" s="196"/>
      <c r="CH427" s="196"/>
      <c r="CI427" s="196"/>
      <c r="CJ427" s="196"/>
      <c r="CK427" s="196"/>
      <c r="CL427" s="196"/>
      <c r="CM427" s="196"/>
      <c r="CN427" s="196"/>
    </row>
    <row r="428" spans="4:94" ht="14.25" customHeight="1" x14ac:dyDescent="0.35">
      <c r="D428" s="195"/>
      <c r="E428" s="195"/>
      <c r="F428" s="195"/>
      <c r="G428" s="195"/>
      <c r="H428" s="195"/>
      <c r="I428" s="195"/>
      <c r="J428" s="195"/>
      <c r="K428" s="195"/>
      <c r="L428" s="195"/>
      <c r="M428" s="195"/>
      <c r="N428" s="195"/>
      <c r="O428" s="195"/>
      <c r="P428" s="195"/>
      <c r="Q428" s="195"/>
      <c r="R428" s="195"/>
      <c r="S428" s="195"/>
      <c r="T428" s="195"/>
      <c r="U428" s="197" t="s">
        <v>126</v>
      </c>
      <c r="V428" s="198"/>
      <c r="W428" s="198"/>
      <c r="X428" s="198"/>
      <c r="Y428" s="198"/>
      <c r="Z428" s="199"/>
      <c r="AA428" s="200" t="s">
        <v>164</v>
      </c>
      <c r="AB428" s="201"/>
      <c r="AC428" s="201"/>
      <c r="AD428" s="201"/>
      <c r="AE428" s="201"/>
      <c r="AF428" s="202"/>
      <c r="AG428" s="200" t="s">
        <v>165</v>
      </c>
      <c r="AH428" s="201"/>
      <c r="AI428" s="201"/>
      <c r="AJ428" s="201"/>
      <c r="AK428" s="201"/>
      <c r="AL428" s="202"/>
      <c r="AM428" s="197" t="s">
        <v>126</v>
      </c>
      <c r="AN428" s="198"/>
      <c r="AO428" s="198"/>
      <c r="AP428" s="198"/>
      <c r="AQ428" s="198"/>
      <c r="AR428" s="199"/>
      <c r="AS428" s="196" t="s">
        <v>164</v>
      </c>
      <c r="AT428" s="196"/>
      <c r="AU428" s="196"/>
      <c r="AV428" s="196"/>
      <c r="AW428" s="196"/>
      <c r="AX428" s="196"/>
      <c r="AY428" s="196" t="s">
        <v>165</v>
      </c>
      <c r="AZ428" s="196"/>
      <c r="BA428" s="196"/>
      <c r="BB428" s="196"/>
      <c r="BC428" s="196"/>
      <c r="BD428" s="196"/>
      <c r="BE428" s="196" t="s">
        <v>126</v>
      </c>
      <c r="BF428" s="196"/>
      <c r="BG428" s="196"/>
      <c r="BH428" s="196"/>
      <c r="BI428" s="196"/>
      <c r="BJ428" s="196"/>
      <c r="BK428" s="196" t="s">
        <v>164</v>
      </c>
      <c r="BL428" s="196"/>
      <c r="BM428" s="196"/>
      <c r="BN428" s="196"/>
      <c r="BO428" s="196"/>
      <c r="BP428" s="196"/>
      <c r="BQ428" s="196" t="s">
        <v>165</v>
      </c>
      <c r="BR428" s="196"/>
      <c r="BS428" s="196"/>
      <c r="BT428" s="196"/>
      <c r="BU428" s="196"/>
      <c r="BV428" s="196"/>
      <c r="BW428" s="196" t="s">
        <v>126</v>
      </c>
      <c r="BX428" s="196"/>
      <c r="BY428" s="196"/>
      <c r="BZ428" s="196"/>
      <c r="CA428" s="196"/>
      <c r="CB428" s="196"/>
      <c r="CC428" s="196" t="s">
        <v>164</v>
      </c>
      <c r="CD428" s="196"/>
      <c r="CE428" s="196"/>
      <c r="CF428" s="196"/>
      <c r="CG428" s="196"/>
      <c r="CH428" s="196"/>
      <c r="CI428" s="196" t="s">
        <v>165</v>
      </c>
      <c r="CJ428" s="196"/>
      <c r="CK428" s="196"/>
      <c r="CL428" s="196"/>
      <c r="CM428" s="196"/>
      <c r="CN428" s="196"/>
    </row>
    <row r="429" spans="4:94" ht="14.25" customHeight="1" x14ac:dyDescent="0.35">
      <c r="D429" s="177" t="s">
        <v>1013</v>
      </c>
      <c r="E429" s="177"/>
      <c r="F429" s="177"/>
      <c r="G429" s="177"/>
      <c r="H429" s="177"/>
      <c r="I429" s="177"/>
      <c r="J429" s="177"/>
      <c r="K429" s="177"/>
      <c r="L429" s="177"/>
      <c r="M429" s="177"/>
      <c r="N429" s="177"/>
      <c r="O429" s="177"/>
      <c r="P429" s="177"/>
      <c r="Q429" s="177"/>
      <c r="R429" s="177"/>
      <c r="S429" s="177"/>
      <c r="T429" s="177"/>
      <c r="U429" s="177">
        <f>+AM429+BE429+BW429</f>
        <v>0</v>
      </c>
      <c r="V429" s="177"/>
      <c r="W429" s="177"/>
      <c r="X429" s="177"/>
      <c r="Y429" s="177"/>
      <c r="Z429" s="177"/>
      <c r="AA429" s="177">
        <f>+AS429+BK429+CC429</f>
        <v>0</v>
      </c>
      <c r="AB429" s="177"/>
      <c r="AC429" s="177"/>
      <c r="AD429" s="177"/>
      <c r="AE429" s="177"/>
      <c r="AF429" s="177"/>
      <c r="AG429" s="177">
        <f>+AY429+BQ429+CI429</f>
        <v>0</v>
      </c>
      <c r="AH429" s="177"/>
      <c r="AI429" s="177"/>
      <c r="AJ429" s="177"/>
      <c r="AK429" s="177"/>
      <c r="AL429" s="177"/>
      <c r="AM429" s="177">
        <f>SUM(AS429:BD429)</f>
        <v>0</v>
      </c>
      <c r="AN429" s="177"/>
      <c r="AO429" s="177"/>
      <c r="AP429" s="177"/>
      <c r="AQ429" s="177"/>
      <c r="AR429" s="177"/>
      <c r="AS429" s="177">
        <v>0</v>
      </c>
      <c r="AT429" s="177"/>
      <c r="AU429" s="177"/>
      <c r="AV429" s="177"/>
      <c r="AW429" s="177"/>
      <c r="AX429" s="177"/>
      <c r="AY429" s="191">
        <v>0</v>
      </c>
      <c r="AZ429" s="191"/>
      <c r="BA429" s="191"/>
      <c r="BB429" s="191"/>
      <c r="BC429" s="191"/>
      <c r="BD429" s="191"/>
      <c r="BE429" s="177">
        <f>SUM(BK429:BV429)</f>
        <v>0</v>
      </c>
      <c r="BF429" s="177"/>
      <c r="BG429" s="177"/>
      <c r="BH429" s="177"/>
      <c r="BI429" s="177"/>
      <c r="BJ429" s="177"/>
      <c r="BK429" s="177">
        <v>0</v>
      </c>
      <c r="BL429" s="177"/>
      <c r="BM429" s="177"/>
      <c r="BN429" s="177"/>
      <c r="BO429" s="177"/>
      <c r="BP429" s="177"/>
      <c r="BQ429" s="190">
        <v>0</v>
      </c>
      <c r="BR429" s="190"/>
      <c r="BS429" s="190"/>
      <c r="BT429" s="190"/>
      <c r="BU429" s="190"/>
      <c r="BV429" s="190"/>
      <c r="BW429" s="177">
        <f>SUM(CC429:CN429)</f>
        <v>0</v>
      </c>
      <c r="BX429" s="177"/>
      <c r="BY429" s="177"/>
      <c r="BZ429" s="177"/>
      <c r="CA429" s="177"/>
      <c r="CB429" s="177"/>
      <c r="CC429" s="177">
        <v>0</v>
      </c>
      <c r="CD429" s="177"/>
      <c r="CE429" s="177"/>
      <c r="CF429" s="177"/>
      <c r="CG429" s="177"/>
      <c r="CH429" s="177"/>
      <c r="CI429" s="190">
        <v>0</v>
      </c>
      <c r="CJ429" s="190"/>
      <c r="CK429" s="190"/>
      <c r="CL429" s="190"/>
      <c r="CM429" s="190"/>
      <c r="CN429" s="190"/>
      <c r="CO429" s="2"/>
      <c r="CP429" s="143"/>
    </row>
    <row r="430" spans="4:94" ht="14.25" customHeight="1" x14ac:dyDescent="0.35">
      <c r="D430" s="177" t="s">
        <v>224</v>
      </c>
      <c r="E430" s="177"/>
      <c r="F430" s="177"/>
      <c r="G430" s="177"/>
      <c r="H430" s="177"/>
      <c r="I430" s="177"/>
      <c r="J430" s="177"/>
      <c r="K430" s="177"/>
      <c r="L430" s="177"/>
      <c r="M430" s="177"/>
      <c r="N430" s="177"/>
      <c r="O430" s="177"/>
      <c r="P430" s="177"/>
      <c r="Q430" s="177"/>
      <c r="R430" s="177"/>
      <c r="S430" s="177"/>
      <c r="T430" s="177"/>
      <c r="U430" s="177">
        <f>+AM430+BE430+BW430</f>
        <v>6</v>
      </c>
      <c r="V430" s="177"/>
      <c r="W430" s="177"/>
      <c r="X430" s="177"/>
      <c r="Y430" s="177"/>
      <c r="Z430" s="177"/>
      <c r="AA430" s="177">
        <f>+AS430+BK430+CC430</f>
        <v>3</v>
      </c>
      <c r="AB430" s="177"/>
      <c r="AC430" s="177"/>
      <c r="AD430" s="177"/>
      <c r="AE430" s="177"/>
      <c r="AF430" s="177"/>
      <c r="AG430" s="177">
        <f>+AY430+BQ430+CI430</f>
        <v>3</v>
      </c>
      <c r="AH430" s="177"/>
      <c r="AI430" s="177"/>
      <c r="AJ430" s="177"/>
      <c r="AK430" s="177"/>
      <c r="AL430" s="177"/>
      <c r="AM430" s="177">
        <f>SUM(AS430:BD430)</f>
        <v>2</v>
      </c>
      <c r="AN430" s="177"/>
      <c r="AO430" s="177"/>
      <c r="AP430" s="177"/>
      <c r="AQ430" s="177"/>
      <c r="AR430" s="177"/>
      <c r="AS430" s="177">
        <v>1</v>
      </c>
      <c r="AT430" s="177"/>
      <c r="AU430" s="177"/>
      <c r="AV430" s="177"/>
      <c r="AW430" s="177"/>
      <c r="AX430" s="177"/>
      <c r="AY430" s="191">
        <v>1</v>
      </c>
      <c r="AZ430" s="191"/>
      <c r="BA430" s="191"/>
      <c r="BB430" s="191"/>
      <c r="BC430" s="191"/>
      <c r="BD430" s="191"/>
      <c r="BE430" s="177">
        <f>SUM(BK430:BV430)</f>
        <v>0</v>
      </c>
      <c r="BF430" s="177"/>
      <c r="BG430" s="177"/>
      <c r="BH430" s="177"/>
      <c r="BI430" s="177"/>
      <c r="BJ430" s="177"/>
      <c r="BK430" s="177">
        <v>0</v>
      </c>
      <c r="BL430" s="177"/>
      <c r="BM430" s="177"/>
      <c r="BN430" s="177"/>
      <c r="BO430" s="177"/>
      <c r="BP430" s="177"/>
      <c r="BQ430" s="190">
        <v>0</v>
      </c>
      <c r="BR430" s="190"/>
      <c r="BS430" s="190"/>
      <c r="BT430" s="190"/>
      <c r="BU430" s="190"/>
      <c r="BV430" s="190"/>
      <c r="BW430" s="177">
        <f>SUM(CC430:CN430)</f>
        <v>4</v>
      </c>
      <c r="BX430" s="177"/>
      <c r="BY430" s="177"/>
      <c r="BZ430" s="177"/>
      <c r="CA430" s="177"/>
      <c r="CB430" s="177"/>
      <c r="CC430" s="177">
        <v>2</v>
      </c>
      <c r="CD430" s="177"/>
      <c r="CE430" s="177"/>
      <c r="CF430" s="177"/>
      <c r="CG430" s="177"/>
      <c r="CH430" s="177"/>
      <c r="CI430" s="190">
        <v>2</v>
      </c>
      <c r="CJ430" s="190"/>
      <c r="CK430" s="190"/>
      <c r="CL430" s="190"/>
      <c r="CM430" s="190"/>
      <c r="CN430" s="190"/>
    </row>
    <row r="431" spans="4:94" ht="14.25" customHeight="1" x14ac:dyDescent="0.35">
      <c r="D431" s="177" t="s">
        <v>225</v>
      </c>
      <c r="E431" s="177"/>
      <c r="F431" s="177"/>
      <c r="G431" s="177"/>
      <c r="H431" s="177"/>
      <c r="I431" s="177"/>
      <c r="J431" s="177"/>
      <c r="K431" s="177"/>
      <c r="L431" s="177"/>
      <c r="M431" s="177"/>
      <c r="N431" s="177"/>
      <c r="O431" s="177"/>
      <c r="P431" s="177"/>
      <c r="Q431" s="177"/>
      <c r="R431" s="177"/>
      <c r="S431" s="177"/>
      <c r="T431" s="177"/>
      <c r="U431" s="177">
        <f t="shared" ref="U431:U446" si="10">+AM431+BE431+BW431</f>
        <v>20</v>
      </c>
      <c r="V431" s="177"/>
      <c r="W431" s="177"/>
      <c r="X431" s="177"/>
      <c r="Y431" s="177"/>
      <c r="Z431" s="177"/>
      <c r="AA431" s="177">
        <f t="shared" ref="AA431:AA446" si="11">+AS431+BK431+CC431</f>
        <v>13</v>
      </c>
      <c r="AB431" s="177"/>
      <c r="AC431" s="177"/>
      <c r="AD431" s="177"/>
      <c r="AE431" s="177"/>
      <c r="AF431" s="177"/>
      <c r="AG431" s="177">
        <f t="shared" ref="AG431:AG446" si="12">+AY431+BQ431+CI431</f>
        <v>7</v>
      </c>
      <c r="AH431" s="177"/>
      <c r="AI431" s="177"/>
      <c r="AJ431" s="177"/>
      <c r="AK431" s="177"/>
      <c r="AL431" s="177"/>
      <c r="AM431" s="177">
        <f t="shared" ref="AM431:AM445" si="13">SUM(AS431:BD431)</f>
        <v>11</v>
      </c>
      <c r="AN431" s="177"/>
      <c r="AO431" s="177"/>
      <c r="AP431" s="177"/>
      <c r="AQ431" s="177"/>
      <c r="AR431" s="177"/>
      <c r="AS431" s="177">
        <v>8</v>
      </c>
      <c r="AT431" s="177"/>
      <c r="AU431" s="177"/>
      <c r="AV431" s="177"/>
      <c r="AW431" s="177"/>
      <c r="AX431" s="177"/>
      <c r="AY431" s="191">
        <v>3</v>
      </c>
      <c r="AZ431" s="191"/>
      <c r="BA431" s="191"/>
      <c r="BB431" s="191"/>
      <c r="BC431" s="191"/>
      <c r="BD431" s="191"/>
      <c r="BE431" s="177">
        <f t="shared" ref="BE431:BE446" si="14">SUM(BK431:BV431)</f>
        <v>0</v>
      </c>
      <c r="BF431" s="177"/>
      <c r="BG431" s="177"/>
      <c r="BH431" s="177"/>
      <c r="BI431" s="177"/>
      <c r="BJ431" s="177"/>
      <c r="BK431" s="177">
        <v>0</v>
      </c>
      <c r="BL431" s="177"/>
      <c r="BM431" s="177"/>
      <c r="BN431" s="177"/>
      <c r="BO431" s="177"/>
      <c r="BP431" s="177"/>
      <c r="BQ431" s="190">
        <v>0</v>
      </c>
      <c r="BR431" s="190"/>
      <c r="BS431" s="190"/>
      <c r="BT431" s="190"/>
      <c r="BU431" s="190"/>
      <c r="BV431" s="190"/>
      <c r="BW431" s="177">
        <f t="shared" ref="BW431:BW445" si="15">SUM(CC431:CN431)</f>
        <v>9</v>
      </c>
      <c r="BX431" s="177"/>
      <c r="BY431" s="177"/>
      <c r="BZ431" s="177"/>
      <c r="CA431" s="177"/>
      <c r="CB431" s="177"/>
      <c r="CC431" s="177">
        <v>5</v>
      </c>
      <c r="CD431" s="177"/>
      <c r="CE431" s="177"/>
      <c r="CF431" s="177"/>
      <c r="CG431" s="177"/>
      <c r="CH431" s="177"/>
      <c r="CI431" s="190">
        <v>4</v>
      </c>
      <c r="CJ431" s="190"/>
      <c r="CK431" s="190"/>
      <c r="CL431" s="190"/>
      <c r="CM431" s="190"/>
      <c r="CN431" s="190"/>
    </row>
    <row r="432" spans="4:94" ht="14.25" customHeight="1" x14ac:dyDescent="0.35">
      <c r="D432" s="177" t="s">
        <v>226</v>
      </c>
      <c r="E432" s="177"/>
      <c r="F432" s="177"/>
      <c r="G432" s="177"/>
      <c r="H432" s="177"/>
      <c r="I432" s="177"/>
      <c r="J432" s="177"/>
      <c r="K432" s="177"/>
      <c r="L432" s="177"/>
      <c r="M432" s="177"/>
      <c r="N432" s="177"/>
      <c r="O432" s="177"/>
      <c r="P432" s="177"/>
      <c r="Q432" s="177"/>
      <c r="R432" s="177"/>
      <c r="S432" s="177"/>
      <c r="T432" s="177"/>
      <c r="U432" s="177">
        <f t="shared" si="10"/>
        <v>23</v>
      </c>
      <c r="V432" s="177"/>
      <c r="W432" s="177"/>
      <c r="X432" s="177"/>
      <c r="Y432" s="177"/>
      <c r="Z432" s="177"/>
      <c r="AA432" s="177">
        <f t="shared" si="11"/>
        <v>13</v>
      </c>
      <c r="AB432" s="177"/>
      <c r="AC432" s="177"/>
      <c r="AD432" s="177"/>
      <c r="AE432" s="177"/>
      <c r="AF432" s="177"/>
      <c r="AG432" s="177">
        <f t="shared" si="12"/>
        <v>10</v>
      </c>
      <c r="AH432" s="177"/>
      <c r="AI432" s="177"/>
      <c r="AJ432" s="177"/>
      <c r="AK432" s="177"/>
      <c r="AL432" s="177"/>
      <c r="AM432" s="177">
        <f t="shared" si="13"/>
        <v>11</v>
      </c>
      <c r="AN432" s="177"/>
      <c r="AO432" s="177"/>
      <c r="AP432" s="177"/>
      <c r="AQ432" s="177"/>
      <c r="AR432" s="177"/>
      <c r="AS432" s="177">
        <v>9</v>
      </c>
      <c r="AT432" s="177"/>
      <c r="AU432" s="177"/>
      <c r="AV432" s="177"/>
      <c r="AW432" s="177"/>
      <c r="AX432" s="177"/>
      <c r="AY432" s="191">
        <v>2</v>
      </c>
      <c r="AZ432" s="191"/>
      <c r="BA432" s="191"/>
      <c r="BB432" s="191"/>
      <c r="BC432" s="191"/>
      <c r="BD432" s="191"/>
      <c r="BE432" s="177">
        <f t="shared" si="14"/>
        <v>0</v>
      </c>
      <c r="BF432" s="177"/>
      <c r="BG432" s="177"/>
      <c r="BH432" s="177"/>
      <c r="BI432" s="177"/>
      <c r="BJ432" s="177"/>
      <c r="BK432" s="177">
        <v>0</v>
      </c>
      <c r="BL432" s="177"/>
      <c r="BM432" s="177"/>
      <c r="BN432" s="177"/>
      <c r="BO432" s="177"/>
      <c r="BP432" s="177"/>
      <c r="BQ432" s="190">
        <v>0</v>
      </c>
      <c r="BR432" s="190"/>
      <c r="BS432" s="190"/>
      <c r="BT432" s="190"/>
      <c r="BU432" s="190"/>
      <c r="BV432" s="190"/>
      <c r="BW432" s="177">
        <f t="shared" si="15"/>
        <v>12</v>
      </c>
      <c r="BX432" s="177"/>
      <c r="BY432" s="177"/>
      <c r="BZ432" s="177"/>
      <c r="CA432" s="177"/>
      <c r="CB432" s="177"/>
      <c r="CC432" s="177">
        <v>4</v>
      </c>
      <c r="CD432" s="177"/>
      <c r="CE432" s="177"/>
      <c r="CF432" s="177"/>
      <c r="CG432" s="177"/>
      <c r="CH432" s="177"/>
      <c r="CI432" s="190">
        <v>8</v>
      </c>
      <c r="CJ432" s="190"/>
      <c r="CK432" s="190"/>
      <c r="CL432" s="190"/>
      <c r="CM432" s="190"/>
      <c r="CN432" s="190"/>
    </row>
    <row r="433" spans="4:92" ht="14.25" customHeight="1" x14ac:dyDescent="0.35">
      <c r="D433" s="177" t="s">
        <v>227</v>
      </c>
      <c r="E433" s="177"/>
      <c r="F433" s="177"/>
      <c r="G433" s="177"/>
      <c r="H433" s="177"/>
      <c r="I433" s="177"/>
      <c r="J433" s="177"/>
      <c r="K433" s="177"/>
      <c r="L433" s="177"/>
      <c r="M433" s="177"/>
      <c r="N433" s="177"/>
      <c r="O433" s="177"/>
      <c r="P433" s="177"/>
      <c r="Q433" s="177"/>
      <c r="R433" s="177"/>
      <c r="S433" s="177"/>
      <c r="T433" s="177"/>
      <c r="U433" s="177">
        <f t="shared" si="10"/>
        <v>28</v>
      </c>
      <c r="V433" s="177"/>
      <c r="W433" s="177"/>
      <c r="X433" s="177"/>
      <c r="Y433" s="177"/>
      <c r="Z433" s="177"/>
      <c r="AA433" s="177">
        <f t="shared" si="11"/>
        <v>13</v>
      </c>
      <c r="AB433" s="177"/>
      <c r="AC433" s="177"/>
      <c r="AD433" s="177"/>
      <c r="AE433" s="177"/>
      <c r="AF433" s="177"/>
      <c r="AG433" s="177">
        <f t="shared" si="12"/>
        <v>15</v>
      </c>
      <c r="AH433" s="177"/>
      <c r="AI433" s="177"/>
      <c r="AJ433" s="177"/>
      <c r="AK433" s="177"/>
      <c r="AL433" s="177"/>
      <c r="AM433" s="177">
        <f t="shared" si="13"/>
        <v>21</v>
      </c>
      <c r="AN433" s="177"/>
      <c r="AO433" s="177"/>
      <c r="AP433" s="177"/>
      <c r="AQ433" s="177"/>
      <c r="AR433" s="177"/>
      <c r="AS433" s="177">
        <v>9</v>
      </c>
      <c r="AT433" s="177"/>
      <c r="AU433" s="177"/>
      <c r="AV433" s="177"/>
      <c r="AW433" s="177"/>
      <c r="AX433" s="177"/>
      <c r="AY433" s="191">
        <v>12</v>
      </c>
      <c r="AZ433" s="191"/>
      <c r="BA433" s="191"/>
      <c r="BB433" s="191"/>
      <c r="BC433" s="191"/>
      <c r="BD433" s="191"/>
      <c r="BE433" s="177">
        <f t="shared" si="14"/>
        <v>0</v>
      </c>
      <c r="BF433" s="177"/>
      <c r="BG433" s="177"/>
      <c r="BH433" s="177"/>
      <c r="BI433" s="177"/>
      <c r="BJ433" s="177"/>
      <c r="BK433" s="177">
        <v>0</v>
      </c>
      <c r="BL433" s="177"/>
      <c r="BM433" s="177"/>
      <c r="BN433" s="177"/>
      <c r="BO433" s="177"/>
      <c r="BP433" s="177"/>
      <c r="BQ433" s="190">
        <v>0</v>
      </c>
      <c r="BR433" s="190"/>
      <c r="BS433" s="190"/>
      <c r="BT433" s="190"/>
      <c r="BU433" s="190"/>
      <c r="BV433" s="190"/>
      <c r="BW433" s="177">
        <f t="shared" si="15"/>
        <v>7</v>
      </c>
      <c r="BX433" s="177"/>
      <c r="BY433" s="177"/>
      <c r="BZ433" s="177"/>
      <c r="CA433" s="177"/>
      <c r="CB433" s="177"/>
      <c r="CC433" s="177">
        <v>4</v>
      </c>
      <c r="CD433" s="177"/>
      <c r="CE433" s="177"/>
      <c r="CF433" s="177"/>
      <c r="CG433" s="177"/>
      <c r="CH433" s="177"/>
      <c r="CI433" s="190">
        <v>3</v>
      </c>
      <c r="CJ433" s="190"/>
      <c r="CK433" s="190"/>
      <c r="CL433" s="190"/>
      <c r="CM433" s="190"/>
      <c r="CN433" s="190"/>
    </row>
    <row r="434" spans="4:92" ht="14.25" customHeight="1" x14ac:dyDescent="0.35">
      <c r="D434" s="177" t="s">
        <v>228</v>
      </c>
      <c r="E434" s="177"/>
      <c r="F434" s="177"/>
      <c r="G434" s="177"/>
      <c r="H434" s="177"/>
      <c r="I434" s="177"/>
      <c r="J434" s="177"/>
      <c r="K434" s="177"/>
      <c r="L434" s="177"/>
      <c r="M434" s="177"/>
      <c r="N434" s="177"/>
      <c r="O434" s="177"/>
      <c r="P434" s="177"/>
      <c r="Q434" s="177"/>
      <c r="R434" s="177"/>
      <c r="S434" s="177"/>
      <c r="T434" s="177"/>
      <c r="U434" s="177">
        <f t="shared" si="10"/>
        <v>15</v>
      </c>
      <c r="V434" s="177"/>
      <c r="W434" s="177"/>
      <c r="X434" s="177"/>
      <c r="Y434" s="177"/>
      <c r="Z434" s="177"/>
      <c r="AA434" s="177">
        <f t="shared" si="11"/>
        <v>9</v>
      </c>
      <c r="AB434" s="177"/>
      <c r="AC434" s="177"/>
      <c r="AD434" s="177"/>
      <c r="AE434" s="177"/>
      <c r="AF434" s="177"/>
      <c r="AG434" s="177">
        <f t="shared" si="12"/>
        <v>6</v>
      </c>
      <c r="AH434" s="177"/>
      <c r="AI434" s="177"/>
      <c r="AJ434" s="177"/>
      <c r="AK434" s="177"/>
      <c r="AL434" s="177"/>
      <c r="AM434" s="177">
        <f t="shared" si="13"/>
        <v>10</v>
      </c>
      <c r="AN434" s="177"/>
      <c r="AO434" s="177"/>
      <c r="AP434" s="177"/>
      <c r="AQ434" s="177"/>
      <c r="AR434" s="177"/>
      <c r="AS434" s="177">
        <v>7</v>
      </c>
      <c r="AT434" s="177"/>
      <c r="AU434" s="177"/>
      <c r="AV434" s="177"/>
      <c r="AW434" s="177"/>
      <c r="AX434" s="177"/>
      <c r="AY434" s="191">
        <v>3</v>
      </c>
      <c r="AZ434" s="191"/>
      <c r="BA434" s="191"/>
      <c r="BB434" s="191"/>
      <c r="BC434" s="191"/>
      <c r="BD434" s="191"/>
      <c r="BE434" s="177">
        <f t="shared" si="14"/>
        <v>0</v>
      </c>
      <c r="BF434" s="177"/>
      <c r="BG434" s="177"/>
      <c r="BH434" s="177"/>
      <c r="BI434" s="177"/>
      <c r="BJ434" s="177"/>
      <c r="BK434" s="177">
        <v>0</v>
      </c>
      <c r="BL434" s="177"/>
      <c r="BM434" s="177"/>
      <c r="BN434" s="177"/>
      <c r="BO434" s="177"/>
      <c r="BP434" s="177"/>
      <c r="BQ434" s="190">
        <v>0</v>
      </c>
      <c r="BR434" s="190"/>
      <c r="BS434" s="190"/>
      <c r="BT434" s="190"/>
      <c r="BU434" s="190"/>
      <c r="BV434" s="190"/>
      <c r="BW434" s="177">
        <f t="shared" si="15"/>
        <v>5</v>
      </c>
      <c r="BX434" s="177"/>
      <c r="BY434" s="177"/>
      <c r="BZ434" s="177"/>
      <c r="CA434" s="177"/>
      <c r="CB434" s="177"/>
      <c r="CC434" s="177">
        <v>2</v>
      </c>
      <c r="CD434" s="177"/>
      <c r="CE434" s="177"/>
      <c r="CF434" s="177"/>
      <c r="CG434" s="177"/>
      <c r="CH434" s="177"/>
      <c r="CI434" s="190">
        <v>3</v>
      </c>
      <c r="CJ434" s="190"/>
      <c r="CK434" s="190"/>
      <c r="CL434" s="190"/>
      <c r="CM434" s="190"/>
      <c r="CN434" s="190"/>
    </row>
    <row r="435" spans="4:92" ht="14.25" customHeight="1" x14ac:dyDescent="0.35">
      <c r="D435" s="177" t="s">
        <v>229</v>
      </c>
      <c r="E435" s="177"/>
      <c r="F435" s="177"/>
      <c r="G435" s="177"/>
      <c r="H435" s="177"/>
      <c r="I435" s="177"/>
      <c r="J435" s="177"/>
      <c r="K435" s="177"/>
      <c r="L435" s="177"/>
      <c r="M435" s="177"/>
      <c r="N435" s="177"/>
      <c r="O435" s="177"/>
      <c r="P435" s="177"/>
      <c r="Q435" s="177"/>
      <c r="R435" s="177"/>
      <c r="S435" s="177"/>
      <c r="T435" s="177"/>
      <c r="U435" s="177">
        <f t="shared" si="10"/>
        <v>7</v>
      </c>
      <c r="V435" s="177"/>
      <c r="W435" s="177"/>
      <c r="X435" s="177"/>
      <c r="Y435" s="177"/>
      <c r="Z435" s="177"/>
      <c r="AA435" s="177">
        <f t="shared" si="11"/>
        <v>5</v>
      </c>
      <c r="AB435" s="177"/>
      <c r="AC435" s="177"/>
      <c r="AD435" s="177"/>
      <c r="AE435" s="177"/>
      <c r="AF435" s="177"/>
      <c r="AG435" s="177">
        <f t="shared" si="12"/>
        <v>2</v>
      </c>
      <c r="AH435" s="177"/>
      <c r="AI435" s="177"/>
      <c r="AJ435" s="177"/>
      <c r="AK435" s="177"/>
      <c r="AL435" s="177"/>
      <c r="AM435" s="177">
        <f t="shared" si="13"/>
        <v>3</v>
      </c>
      <c r="AN435" s="177"/>
      <c r="AO435" s="177"/>
      <c r="AP435" s="177"/>
      <c r="AQ435" s="177"/>
      <c r="AR435" s="177"/>
      <c r="AS435" s="177">
        <v>2</v>
      </c>
      <c r="AT435" s="177"/>
      <c r="AU435" s="177"/>
      <c r="AV435" s="177"/>
      <c r="AW435" s="177"/>
      <c r="AX435" s="177"/>
      <c r="AY435" s="191">
        <v>1</v>
      </c>
      <c r="AZ435" s="191"/>
      <c r="BA435" s="191"/>
      <c r="BB435" s="191"/>
      <c r="BC435" s="191"/>
      <c r="BD435" s="191"/>
      <c r="BE435" s="177">
        <f t="shared" si="14"/>
        <v>0</v>
      </c>
      <c r="BF435" s="177"/>
      <c r="BG435" s="177"/>
      <c r="BH435" s="177"/>
      <c r="BI435" s="177"/>
      <c r="BJ435" s="177"/>
      <c r="BK435" s="177">
        <v>0</v>
      </c>
      <c r="BL435" s="177"/>
      <c r="BM435" s="177"/>
      <c r="BN435" s="177"/>
      <c r="BO435" s="177"/>
      <c r="BP435" s="177"/>
      <c r="BQ435" s="190">
        <v>0</v>
      </c>
      <c r="BR435" s="190"/>
      <c r="BS435" s="190"/>
      <c r="BT435" s="190"/>
      <c r="BU435" s="190"/>
      <c r="BV435" s="190"/>
      <c r="BW435" s="177">
        <f t="shared" si="15"/>
        <v>4</v>
      </c>
      <c r="BX435" s="177"/>
      <c r="BY435" s="177"/>
      <c r="BZ435" s="177"/>
      <c r="CA435" s="177"/>
      <c r="CB435" s="177"/>
      <c r="CC435" s="177">
        <v>3</v>
      </c>
      <c r="CD435" s="177"/>
      <c r="CE435" s="177"/>
      <c r="CF435" s="177"/>
      <c r="CG435" s="177"/>
      <c r="CH435" s="177"/>
      <c r="CI435" s="190">
        <v>1</v>
      </c>
      <c r="CJ435" s="190"/>
      <c r="CK435" s="190"/>
      <c r="CL435" s="190"/>
      <c r="CM435" s="190"/>
      <c r="CN435" s="190"/>
    </row>
    <row r="436" spans="4:92" ht="14.25" customHeight="1" x14ac:dyDescent="0.35">
      <c r="D436" s="177" t="s">
        <v>230</v>
      </c>
      <c r="E436" s="177"/>
      <c r="F436" s="177"/>
      <c r="G436" s="177"/>
      <c r="H436" s="177"/>
      <c r="I436" s="177"/>
      <c r="J436" s="177"/>
      <c r="K436" s="177"/>
      <c r="L436" s="177"/>
      <c r="M436" s="177"/>
      <c r="N436" s="177"/>
      <c r="O436" s="177"/>
      <c r="P436" s="177"/>
      <c r="Q436" s="177"/>
      <c r="R436" s="177"/>
      <c r="S436" s="177"/>
      <c r="T436" s="177"/>
      <c r="U436" s="177">
        <f t="shared" si="10"/>
        <v>17</v>
      </c>
      <c r="V436" s="177"/>
      <c r="W436" s="177"/>
      <c r="X436" s="177"/>
      <c r="Y436" s="177"/>
      <c r="Z436" s="177"/>
      <c r="AA436" s="177">
        <f t="shared" si="11"/>
        <v>5</v>
      </c>
      <c r="AB436" s="177"/>
      <c r="AC436" s="177"/>
      <c r="AD436" s="177"/>
      <c r="AE436" s="177"/>
      <c r="AF436" s="177"/>
      <c r="AG436" s="177">
        <f t="shared" si="12"/>
        <v>12</v>
      </c>
      <c r="AH436" s="177"/>
      <c r="AI436" s="177"/>
      <c r="AJ436" s="177"/>
      <c r="AK436" s="177"/>
      <c r="AL436" s="177"/>
      <c r="AM436" s="177">
        <f t="shared" si="13"/>
        <v>12</v>
      </c>
      <c r="AN436" s="177"/>
      <c r="AO436" s="177"/>
      <c r="AP436" s="177"/>
      <c r="AQ436" s="177"/>
      <c r="AR436" s="177"/>
      <c r="AS436" s="177">
        <v>4</v>
      </c>
      <c r="AT436" s="177"/>
      <c r="AU436" s="177"/>
      <c r="AV436" s="177"/>
      <c r="AW436" s="177"/>
      <c r="AX436" s="177"/>
      <c r="AY436" s="191">
        <v>8</v>
      </c>
      <c r="AZ436" s="191"/>
      <c r="BA436" s="191"/>
      <c r="BB436" s="191"/>
      <c r="BC436" s="191"/>
      <c r="BD436" s="191"/>
      <c r="BE436" s="177">
        <f t="shared" si="14"/>
        <v>0</v>
      </c>
      <c r="BF436" s="177"/>
      <c r="BG436" s="177"/>
      <c r="BH436" s="177"/>
      <c r="BI436" s="177"/>
      <c r="BJ436" s="177"/>
      <c r="BK436" s="177">
        <v>0</v>
      </c>
      <c r="BL436" s="177"/>
      <c r="BM436" s="177"/>
      <c r="BN436" s="177"/>
      <c r="BO436" s="177"/>
      <c r="BP436" s="177"/>
      <c r="BQ436" s="190">
        <v>0</v>
      </c>
      <c r="BR436" s="190"/>
      <c r="BS436" s="190"/>
      <c r="BT436" s="190"/>
      <c r="BU436" s="190"/>
      <c r="BV436" s="190"/>
      <c r="BW436" s="177">
        <f t="shared" si="15"/>
        <v>5</v>
      </c>
      <c r="BX436" s="177"/>
      <c r="BY436" s="177"/>
      <c r="BZ436" s="177"/>
      <c r="CA436" s="177"/>
      <c r="CB436" s="177"/>
      <c r="CC436" s="177">
        <v>1</v>
      </c>
      <c r="CD436" s="177"/>
      <c r="CE436" s="177"/>
      <c r="CF436" s="177"/>
      <c r="CG436" s="177"/>
      <c r="CH436" s="177"/>
      <c r="CI436" s="190">
        <v>4</v>
      </c>
      <c r="CJ436" s="190"/>
      <c r="CK436" s="190"/>
      <c r="CL436" s="190"/>
      <c r="CM436" s="190"/>
      <c r="CN436" s="190"/>
    </row>
    <row r="437" spans="4:92" ht="14.25" customHeight="1" x14ac:dyDescent="0.35">
      <c r="D437" s="177" t="s">
        <v>231</v>
      </c>
      <c r="E437" s="177"/>
      <c r="F437" s="177"/>
      <c r="G437" s="177"/>
      <c r="H437" s="177"/>
      <c r="I437" s="177"/>
      <c r="J437" s="177"/>
      <c r="K437" s="177"/>
      <c r="L437" s="177"/>
      <c r="M437" s="177"/>
      <c r="N437" s="177"/>
      <c r="O437" s="177"/>
      <c r="P437" s="177"/>
      <c r="Q437" s="177"/>
      <c r="R437" s="177"/>
      <c r="S437" s="177"/>
      <c r="T437" s="177"/>
      <c r="U437" s="177">
        <f t="shared" si="10"/>
        <v>15</v>
      </c>
      <c r="V437" s="177"/>
      <c r="W437" s="177"/>
      <c r="X437" s="177"/>
      <c r="Y437" s="177"/>
      <c r="Z437" s="177"/>
      <c r="AA437" s="177">
        <f t="shared" si="11"/>
        <v>13</v>
      </c>
      <c r="AB437" s="177"/>
      <c r="AC437" s="177"/>
      <c r="AD437" s="177"/>
      <c r="AE437" s="177"/>
      <c r="AF437" s="177"/>
      <c r="AG437" s="177">
        <f t="shared" si="12"/>
        <v>2</v>
      </c>
      <c r="AH437" s="177"/>
      <c r="AI437" s="177"/>
      <c r="AJ437" s="177"/>
      <c r="AK437" s="177"/>
      <c r="AL437" s="177"/>
      <c r="AM437" s="177">
        <f t="shared" si="13"/>
        <v>13</v>
      </c>
      <c r="AN437" s="177"/>
      <c r="AO437" s="177"/>
      <c r="AP437" s="177"/>
      <c r="AQ437" s="177"/>
      <c r="AR437" s="177"/>
      <c r="AS437" s="177">
        <v>11</v>
      </c>
      <c r="AT437" s="177"/>
      <c r="AU437" s="177"/>
      <c r="AV437" s="177"/>
      <c r="AW437" s="177"/>
      <c r="AX437" s="177"/>
      <c r="AY437" s="191">
        <v>2</v>
      </c>
      <c r="AZ437" s="191"/>
      <c r="BA437" s="191"/>
      <c r="BB437" s="191"/>
      <c r="BC437" s="191"/>
      <c r="BD437" s="191"/>
      <c r="BE437" s="177">
        <f t="shared" si="14"/>
        <v>0</v>
      </c>
      <c r="BF437" s="177"/>
      <c r="BG437" s="177"/>
      <c r="BH437" s="177"/>
      <c r="BI437" s="177"/>
      <c r="BJ437" s="177"/>
      <c r="BK437" s="177">
        <v>0</v>
      </c>
      <c r="BL437" s="177"/>
      <c r="BM437" s="177"/>
      <c r="BN437" s="177"/>
      <c r="BO437" s="177"/>
      <c r="BP437" s="177"/>
      <c r="BQ437" s="190">
        <v>0</v>
      </c>
      <c r="BR437" s="190"/>
      <c r="BS437" s="190"/>
      <c r="BT437" s="190"/>
      <c r="BU437" s="190"/>
      <c r="BV437" s="190"/>
      <c r="BW437" s="177">
        <f t="shared" si="15"/>
        <v>2</v>
      </c>
      <c r="BX437" s="177"/>
      <c r="BY437" s="177"/>
      <c r="BZ437" s="177"/>
      <c r="CA437" s="177"/>
      <c r="CB437" s="177"/>
      <c r="CC437" s="177">
        <v>2</v>
      </c>
      <c r="CD437" s="177"/>
      <c r="CE437" s="177"/>
      <c r="CF437" s="177"/>
      <c r="CG437" s="177"/>
      <c r="CH437" s="177"/>
      <c r="CI437" s="190">
        <v>0</v>
      </c>
      <c r="CJ437" s="190"/>
      <c r="CK437" s="190"/>
      <c r="CL437" s="190"/>
      <c r="CM437" s="190"/>
      <c r="CN437" s="190"/>
    </row>
    <row r="438" spans="4:92" ht="14.25" customHeight="1" x14ac:dyDescent="0.35">
      <c r="D438" s="177" t="s">
        <v>232</v>
      </c>
      <c r="E438" s="177"/>
      <c r="F438" s="177"/>
      <c r="G438" s="177"/>
      <c r="H438" s="177"/>
      <c r="I438" s="177"/>
      <c r="J438" s="177"/>
      <c r="K438" s="177"/>
      <c r="L438" s="177"/>
      <c r="M438" s="177"/>
      <c r="N438" s="177"/>
      <c r="O438" s="177"/>
      <c r="P438" s="177"/>
      <c r="Q438" s="177"/>
      <c r="R438" s="177"/>
      <c r="S438" s="177"/>
      <c r="T438" s="177"/>
      <c r="U438" s="177">
        <f t="shared" si="10"/>
        <v>14</v>
      </c>
      <c r="V438" s="177"/>
      <c r="W438" s="177"/>
      <c r="X438" s="177"/>
      <c r="Y438" s="177"/>
      <c r="Z438" s="177"/>
      <c r="AA438" s="177">
        <f t="shared" si="11"/>
        <v>8</v>
      </c>
      <c r="AB438" s="177"/>
      <c r="AC438" s="177"/>
      <c r="AD438" s="177"/>
      <c r="AE438" s="177"/>
      <c r="AF438" s="177"/>
      <c r="AG438" s="177">
        <f t="shared" si="12"/>
        <v>6</v>
      </c>
      <c r="AH438" s="177"/>
      <c r="AI438" s="177"/>
      <c r="AJ438" s="177"/>
      <c r="AK438" s="177"/>
      <c r="AL438" s="177"/>
      <c r="AM438" s="177">
        <f t="shared" si="13"/>
        <v>7</v>
      </c>
      <c r="AN438" s="177"/>
      <c r="AO438" s="177"/>
      <c r="AP438" s="177"/>
      <c r="AQ438" s="177"/>
      <c r="AR438" s="177"/>
      <c r="AS438" s="177">
        <v>4</v>
      </c>
      <c r="AT438" s="177"/>
      <c r="AU438" s="177"/>
      <c r="AV438" s="177"/>
      <c r="AW438" s="177"/>
      <c r="AX438" s="177"/>
      <c r="AY438" s="191">
        <v>3</v>
      </c>
      <c r="AZ438" s="191"/>
      <c r="BA438" s="191"/>
      <c r="BB438" s="191"/>
      <c r="BC438" s="191"/>
      <c r="BD438" s="191"/>
      <c r="BE438" s="177">
        <f t="shared" si="14"/>
        <v>0</v>
      </c>
      <c r="BF438" s="177"/>
      <c r="BG438" s="177"/>
      <c r="BH438" s="177"/>
      <c r="BI438" s="177"/>
      <c r="BJ438" s="177"/>
      <c r="BK438" s="177">
        <v>0</v>
      </c>
      <c r="BL438" s="177"/>
      <c r="BM438" s="177"/>
      <c r="BN438" s="177"/>
      <c r="BO438" s="177"/>
      <c r="BP438" s="177"/>
      <c r="BQ438" s="190">
        <v>0</v>
      </c>
      <c r="BR438" s="190"/>
      <c r="BS438" s="190"/>
      <c r="BT438" s="190"/>
      <c r="BU438" s="190"/>
      <c r="BV438" s="190"/>
      <c r="BW438" s="177">
        <f t="shared" si="15"/>
        <v>7</v>
      </c>
      <c r="BX438" s="177"/>
      <c r="BY438" s="177"/>
      <c r="BZ438" s="177"/>
      <c r="CA438" s="177"/>
      <c r="CB438" s="177"/>
      <c r="CC438" s="177">
        <v>4</v>
      </c>
      <c r="CD438" s="177"/>
      <c r="CE438" s="177"/>
      <c r="CF438" s="177"/>
      <c r="CG438" s="177"/>
      <c r="CH438" s="177"/>
      <c r="CI438" s="190">
        <v>3</v>
      </c>
      <c r="CJ438" s="190"/>
      <c r="CK438" s="190"/>
      <c r="CL438" s="190"/>
      <c r="CM438" s="190"/>
      <c r="CN438" s="190"/>
    </row>
    <row r="439" spans="4:92" ht="14.25" customHeight="1" x14ac:dyDescent="0.35">
      <c r="D439" s="177" t="s">
        <v>233</v>
      </c>
      <c r="E439" s="177"/>
      <c r="F439" s="177"/>
      <c r="G439" s="177"/>
      <c r="H439" s="177"/>
      <c r="I439" s="177"/>
      <c r="J439" s="177"/>
      <c r="K439" s="177"/>
      <c r="L439" s="177"/>
      <c r="M439" s="177"/>
      <c r="N439" s="177"/>
      <c r="O439" s="177"/>
      <c r="P439" s="177"/>
      <c r="Q439" s="177"/>
      <c r="R439" s="177"/>
      <c r="S439" s="177"/>
      <c r="T439" s="177"/>
      <c r="U439" s="177">
        <f t="shared" si="10"/>
        <v>22</v>
      </c>
      <c r="V439" s="177"/>
      <c r="W439" s="177"/>
      <c r="X439" s="177"/>
      <c r="Y439" s="177"/>
      <c r="Z439" s="177"/>
      <c r="AA439" s="177">
        <f t="shared" si="11"/>
        <v>12</v>
      </c>
      <c r="AB439" s="177"/>
      <c r="AC439" s="177"/>
      <c r="AD439" s="177"/>
      <c r="AE439" s="177"/>
      <c r="AF439" s="177"/>
      <c r="AG439" s="177">
        <f t="shared" si="12"/>
        <v>10</v>
      </c>
      <c r="AH439" s="177"/>
      <c r="AI439" s="177"/>
      <c r="AJ439" s="177"/>
      <c r="AK439" s="177"/>
      <c r="AL439" s="177"/>
      <c r="AM439" s="177">
        <f t="shared" si="13"/>
        <v>16</v>
      </c>
      <c r="AN439" s="177"/>
      <c r="AO439" s="177"/>
      <c r="AP439" s="177"/>
      <c r="AQ439" s="177"/>
      <c r="AR439" s="177"/>
      <c r="AS439" s="177">
        <v>9</v>
      </c>
      <c r="AT439" s="177"/>
      <c r="AU439" s="177"/>
      <c r="AV439" s="177"/>
      <c r="AW439" s="177"/>
      <c r="AX439" s="177"/>
      <c r="AY439" s="191">
        <v>7</v>
      </c>
      <c r="AZ439" s="191"/>
      <c r="BA439" s="191"/>
      <c r="BB439" s="191"/>
      <c r="BC439" s="191"/>
      <c r="BD439" s="191"/>
      <c r="BE439" s="177">
        <f t="shared" si="14"/>
        <v>0</v>
      </c>
      <c r="BF439" s="177"/>
      <c r="BG439" s="177"/>
      <c r="BH439" s="177"/>
      <c r="BI439" s="177"/>
      <c r="BJ439" s="177"/>
      <c r="BK439" s="177">
        <v>0</v>
      </c>
      <c r="BL439" s="177"/>
      <c r="BM439" s="177"/>
      <c r="BN439" s="177"/>
      <c r="BO439" s="177"/>
      <c r="BP439" s="177"/>
      <c r="BQ439" s="190">
        <v>0</v>
      </c>
      <c r="BR439" s="190"/>
      <c r="BS439" s="190"/>
      <c r="BT439" s="190"/>
      <c r="BU439" s="190"/>
      <c r="BV439" s="190"/>
      <c r="BW439" s="177">
        <f t="shared" si="15"/>
        <v>6</v>
      </c>
      <c r="BX439" s="177"/>
      <c r="BY439" s="177"/>
      <c r="BZ439" s="177"/>
      <c r="CA439" s="177"/>
      <c r="CB439" s="177"/>
      <c r="CC439" s="177">
        <v>3</v>
      </c>
      <c r="CD439" s="177"/>
      <c r="CE439" s="177"/>
      <c r="CF439" s="177"/>
      <c r="CG439" s="177"/>
      <c r="CH439" s="177"/>
      <c r="CI439" s="190">
        <v>3</v>
      </c>
      <c r="CJ439" s="190"/>
      <c r="CK439" s="190"/>
      <c r="CL439" s="190"/>
      <c r="CM439" s="190"/>
      <c r="CN439" s="190"/>
    </row>
    <row r="440" spans="4:92" ht="14.25" customHeight="1" x14ac:dyDescent="0.35">
      <c r="D440" s="177" t="s">
        <v>234</v>
      </c>
      <c r="E440" s="177"/>
      <c r="F440" s="177"/>
      <c r="G440" s="177"/>
      <c r="H440" s="177"/>
      <c r="I440" s="177"/>
      <c r="J440" s="177"/>
      <c r="K440" s="177"/>
      <c r="L440" s="177"/>
      <c r="M440" s="177"/>
      <c r="N440" s="177"/>
      <c r="O440" s="177"/>
      <c r="P440" s="177"/>
      <c r="Q440" s="177"/>
      <c r="R440" s="177"/>
      <c r="S440" s="177"/>
      <c r="T440" s="177"/>
      <c r="U440" s="177">
        <f t="shared" si="10"/>
        <v>26</v>
      </c>
      <c r="V440" s="177"/>
      <c r="W440" s="177"/>
      <c r="X440" s="177"/>
      <c r="Y440" s="177"/>
      <c r="Z440" s="177"/>
      <c r="AA440" s="177">
        <f t="shared" si="11"/>
        <v>13</v>
      </c>
      <c r="AB440" s="177"/>
      <c r="AC440" s="177"/>
      <c r="AD440" s="177"/>
      <c r="AE440" s="177"/>
      <c r="AF440" s="177"/>
      <c r="AG440" s="177">
        <f t="shared" si="12"/>
        <v>13</v>
      </c>
      <c r="AH440" s="177"/>
      <c r="AI440" s="177"/>
      <c r="AJ440" s="177"/>
      <c r="AK440" s="177"/>
      <c r="AL440" s="177"/>
      <c r="AM440" s="177">
        <f t="shared" si="13"/>
        <v>15</v>
      </c>
      <c r="AN440" s="177"/>
      <c r="AO440" s="177"/>
      <c r="AP440" s="177"/>
      <c r="AQ440" s="177"/>
      <c r="AR440" s="177"/>
      <c r="AS440" s="177">
        <v>8</v>
      </c>
      <c r="AT440" s="177"/>
      <c r="AU440" s="177"/>
      <c r="AV440" s="177"/>
      <c r="AW440" s="177"/>
      <c r="AX440" s="177"/>
      <c r="AY440" s="191">
        <v>7</v>
      </c>
      <c r="AZ440" s="191"/>
      <c r="BA440" s="191"/>
      <c r="BB440" s="191"/>
      <c r="BC440" s="191"/>
      <c r="BD440" s="191"/>
      <c r="BE440" s="177">
        <f t="shared" si="14"/>
        <v>0</v>
      </c>
      <c r="BF440" s="177"/>
      <c r="BG440" s="177"/>
      <c r="BH440" s="177"/>
      <c r="BI440" s="177"/>
      <c r="BJ440" s="177"/>
      <c r="BK440" s="177">
        <v>0</v>
      </c>
      <c r="BL440" s="177"/>
      <c r="BM440" s="177"/>
      <c r="BN440" s="177"/>
      <c r="BO440" s="177"/>
      <c r="BP440" s="177"/>
      <c r="BQ440" s="190">
        <v>0</v>
      </c>
      <c r="BR440" s="190"/>
      <c r="BS440" s="190"/>
      <c r="BT440" s="190"/>
      <c r="BU440" s="190"/>
      <c r="BV440" s="190"/>
      <c r="BW440" s="177">
        <f t="shared" si="15"/>
        <v>11</v>
      </c>
      <c r="BX440" s="177"/>
      <c r="BY440" s="177"/>
      <c r="BZ440" s="177"/>
      <c r="CA440" s="177"/>
      <c r="CB440" s="177"/>
      <c r="CC440" s="177">
        <v>5</v>
      </c>
      <c r="CD440" s="177"/>
      <c r="CE440" s="177"/>
      <c r="CF440" s="177"/>
      <c r="CG440" s="177"/>
      <c r="CH440" s="177"/>
      <c r="CI440" s="190">
        <v>6</v>
      </c>
      <c r="CJ440" s="190"/>
      <c r="CK440" s="190"/>
      <c r="CL440" s="190"/>
      <c r="CM440" s="190"/>
      <c r="CN440" s="190"/>
    </row>
    <row r="441" spans="4:92" ht="14.25" customHeight="1" x14ac:dyDescent="0.35">
      <c r="D441" s="177" t="s">
        <v>235</v>
      </c>
      <c r="E441" s="177"/>
      <c r="F441" s="177"/>
      <c r="G441" s="177"/>
      <c r="H441" s="177"/>
      <c r="I441" s="177"/>
      <c r="J441" s="177"/>
      <c r="K441" s="177"/>
      <c r="L441" s="177"/>
      <c r="M441" s="177"/>
      <c r="N441" s="177"/>
      <c r="O441" s="177"/>
      <c r="P441" s="177"/>
      <c r="Q441" s="177"/>
      <c r="R441" s="177"/>
      <c r="S441" s="177"/>
      <c r="T441" s="177"/>
      <c r="U441" s="177">
        <f t="shared" si="10"/>
        <v>26</v>
      </c>
      <c r="V441" s="177"/>
      <c r="W441" s="177"/>
      <c r="X441" s="177"/>
      <c r="Y441" s="177"/>
      <c r="Z441" s="177"/>
      <c r="AA441" s="177">
        <f t="shared" si="11"/>
        <v>11</v>
      </c>
      <c r="AB441" s="177"/>
      <c r="AC441" s="177"/>
      <c r="AD441" s="177"/>
      <c r="AE441" s="177"/>
      <c r="AF441" s="177"/>
      <c r="AG441" s="177">
        <f t="shared" si="12"/>
        <v>15</v>
      </c>
      <c r="AH441" s="177"/>
      <c r="AI441" s="177"/>
      <c r="AJ441" s="177"/>
      <c r="AK441" s="177"/>
      <c r="AL441" s="177"/>
      <c r="AM441" s="177">
        <f t="shared" si="13"/>
        <v>16</v>
      </c>
      <c r="AN441" s="177"/>
      <c r="AO441" s="177"/>
      <c r="AP441" s="177"/>
      <c r="AQ441" s="177"/>
      <c r="AR441" s="177"/>
      <c r="AS441" s="177">
        <v>7</v>
      </c>
      <c r="AT441" s="177"/>
      <c r="AU441" s="177"/>
      <c r="AV441" s="177"/>
      <c r="AW441" s="177"/>
      <c r="AX441" s="177"/>
      <c r="AY441" s="191">
        <v>9</v>
      </c>
      <c r="AZ441" s="191"/>
      <c r="BA441" s="191"/>
      <c r="BB441" s="191"/>
      <c r="BC441" s="191"/>
      <c r="BD441" s="191"/>
      <c r="BE441" s="177">
        <f t="shared" si="14"/>
        <v>0</v>
      </c>
      <c r="BF441" s="177"/>
      <c r="BG441" s="177"/>
      <c r="BH441" s="177"/>
      <c r="BI441" s="177"/>
      <c r="BJ441" s="177"/>
      <c r="BK441" s="177">
        <v>0</v>
      </c>
      <c r="BL441" s="177"/>
      <c r="BM441" s="177"/>
      <c r="BN441" s="177"/>
      <c r="BO441" s="177"/>
      <c r="BP441" s="177"/>
      <c r="BQ441" s="190">
        <v>0</v>
      </c>
      <c r="BR441" s="190"/>
      <c r="BS441" s="190"/>
      <c r="BT441" s="190"/>
      <c r="BU441" s="190"/>
      <c r="BV441" s="190"/>
      <c r="BW441" s="177">
        <f t="shared" si="15"/>
        <v>10</v>
      </c>
      <c r="BX441" s="177"/>
      <c r="BY441" s="177"/>
      <c r="BZ441" s="177"/>
      <c r="CA441" s="177"/>
      <c r="CB441" s="177"/>
      <c r="CC441" s="177">
        <v>4</v>
      </c>
      <c r="CD441" s="177"/>
      <c r="CE441" s="177"/>
      <c r="CF441" s="177"/>
      <c r="CG441" s="177"/>
      <c r="CH441" s="177"/>
      <c r="CI441" s="190">
        <v>6</v>
      </c>
      <c r="CJ441" s="190"/>
      <c r="CK441" s="190"/>
      <c r="CL441" s="190"/>
      <c r="CM441" s="190"/>
      <c r="CN441" s="190"/>
    </row>
    <row r="442" spans="4:92" ht="14.25" customHeight="1" x14ac:dyDescent="0.35">
      <c r="D442" s="177" t="s">
        <v>236</v>
      </c>
      <c r="E442" s="177"/>
      <c r="F442" s="177"/>
      <c r="G442" s="177"/>
      <c r="H442" s="177"/>
      <c r="I442" s="177"/>
      <c r="J442" s="177"/>
      <c r="K442" s="177"/>
      <c r="L442" s="177"/>
      <c r="M442" s="177"/>
      <c r="N442" s="177"/>
      <c r="O442" s="177"/>
      <c r="P442" s="177"/>
      <c r="Q442" s="177"/>
      <c r="R442" s="177"/>
      <c r="S442" s="177"/>
      <c r="T442" s="177"/>
      <c r="U442" s="177">
        <f t="shared" si="10"/>
        <v>27</v>
      </c>
      <c r="V442" s="177"/>
      <c r="W442" s="177"/>
      <c r="X442" s="177"/>
      <c r="Y442" s="177"/>
      <c r="Z442" s="177"/>
      <c r="AA442" s="177">
        <f t="shared" si="11"/>
        <v>9</v>
      </c>
      <c r="AB442" s="177"/>
      <c r="AC442" s="177"/>
      <c r="AD442" s="177"/>
      <c r="AE442" s="177"/>
      <c r="AF442" s="177"/>
      <c r="AG442" s="177">
        <f t="shared" si="12"/>
        <v>18</v>
      </c>
      <c r="AH442" s="177"/>
      <c r="AI442" s="177"/>
      <c r="AJ442" s="177"/>
      <c r="AK442" s="177"/>
      <c r="AL442" s="177"/>
      <c r="AM442" s="177">
        <f t="shared" si="13"/>
        <v>23</v>
      </c>
      <c r="AN442" s="177"/>
      <c r="AO442" s="177"/>
      <c r="AP442" s="177"/>
      <c r="AQ442" s="177"/>
      <c r="AR442" s="177"/>
      <c r="AS442" s="177">
        <v>7</v>
      </c>
      <c r="AT442" s="177"/>
      <c r="AU442" s="177"/>
      <c r="AV442" s="177"/>
      <c r="AW442" s="177"/>
      <c r="AX442" s="177"/>
      <c r="AY442" s="191">
        <v>16</v>
      </c>
      <c r="AZ442" s="191"/>
      <c r="BA442" s="191"/>
      <c r="BB442" s="191"/>
      <c r="BC442" s="191"/>
      <c r="BD442" s="191"/>
      <c r="BE442" s="177">
        <f t="shared" si="14"/>
        <v>1</v>
      </c>
      <c r="BF442" s="177"/>
      <c r="BG442" s="177"/>
      <c r="BH442" s="177"/>
      <c r="BI442" s="177"/>
      <c r="BJ442" s="177"/>
      <c r="BK442" s="177">
        <v>1</v>
      </c>
      <c r="BL442" s="177"/>
      <c r="BM442" s="177"/>
      <c r="BN442" s="177"/>
      <c r="BO442" s="177"/>
      <c r="BP442" s="177"/>
      <c r="BQ442" s="190">
        <v>0</v>
      </c>
      <c r="BR442" s="190"/>
      <c r="BS442" s="190"/>
      <c r="BT442" s="190"/>
      <c r="BU442" s="190"/>
      <c r="BV442" s="190"/>
      <c r="BW442" s="177">
        <f t="shared" si="15"/>
        <v>3</v>
      </c>
      <c r="BX442" s="177"/>
      <c r="BY442" s="177"/>
      <c r="BZ442" s="177"/>
      <c r="CA442" s="177"/>
      <c r="CB442" s="177"/>
      <c r="CC442" s="177">
        <v>1</v>
      </c>
      <c r="CD442" s="177"/>
      <c r="CE442" s="177"/>
      <c r="CF442" s="177"/>
      <c r="CG442" s="177"/>
      <c r="CH442" s="177"/>
      <c r="CI442" s="190">
        <v>2</v>
      </c>
      <c r="CJ442" s="190"/>
      <c r="CK442" s="190"/>
      <c r="CL442" s="190"/>
      <c r="CM442" s="190"/>
      <c r="CN442" s="190"/>
    </row>
    <row r="443" spans="4:92" ht="14.25" customHeight="1" x14ac:dyDescent="0.35">
      <c r="D443" s="177" t="s">
        <v>237</v>
      </c>
      <c r="E443" s="177"/>
      <c r="F443" s="177"/>
      <c r="G443" s="177"/>
      <c r="H443" s="177"/>
      <c r="I443" s="177"/>
      <c r="J443" s="177"/>
      <c r="K443" s="177"/>
      <c r="L443" s="177"/>
      <c r="M443" s="177"/>
      <c r="N443" s="177"/>
      <c r="O443" s="177"/>
      <c r="P443" s="177"/>
      <c r="Q443" s="177"/>
      <c r="R443" s="177"/>
      <c r="S443" s="177"/>
      <c r="T443" s="177"/>
      <c r="U443" s="177">
        <f t="shared" si="10"/>
        <v>32</v>
      </c>
      <c r="V443" s="177"/>
      <c r="W443" s="177"/>
      <c r="X443" s="177"/>
      <c r="Y443" s="177"/>
      <c r="Z443" s="177"/>
      <c r="AA443" s="177">
        <f t="shared" si="11"/>
        <v>17</v>
      </c>
      <c r="AB443" s="177"/>
      <c r="AC443" s="177"/>
      <c r="AD443" s="177"/>
      <c r="AE443" s="177"/>
      <c r="AF443" s="177"/>
      <c r="AG443" s="177">
        <f t="shared" si="12"/>
        <v>15</v>
      </c>
      <c r="AH443" s="177"/>
      <c r="AI443" s="177"/>
      <c r="AJ443" s="177"/>
      <c r="AK443" s="177"/>
      <c r="AL443" s="177"/>
      <c r="AM443" s="177">
        <f t="shared" si="13"/>
        <v>25</v>
      </c>
      <c r="AN443" s="177"/>
      <c r="AO443" s="177"/>
      <c r="AP443" s="177"/>
      <c r="AQ443" s="177"/>
      <c r="AR443" s="177"/>
      <c r="AS443" s="177">
        <v>12</v>
      </c>
      <c r="AT443" s="177"/>
      <c r="AU443" s="177"/>
      <c r="AV443" s="177"/>
      <c r="AW443" s="177"/>
      <c r="AX443" s="177"/>
      <c r="AY443" s="191">
        <v>13</v>
      </c>
      <c r="AZ443" s="191"/>
      <c r="BA443" s="191"/>
      <c r="BB443" s="191"/>
      <c r="BC443" s="191"/>
      <c r="BD443" s="191"/>
      <c r="BE443" s="177">
        <f t="shared" si="14"/>
        <v>0</v>
      </c>
      <c r="BF443" s="177"/>
      <c r="BG443" s="177"/>
      <c r="BH443" s="177"/>
      <c r="BI443" s="177"/>
      <c r="BJ443" s="177"/>
      <c r="BK443" s="177">
        <v>0</v>
      </c>
      <c r="BL443" s="177"/>
      <c r="BM443" s="177"/>
      <c r="BN443" s="177"/>
      <c r="BO443" s="177"/>
      <c r="BP443" s="177"/>
      <c r="BQ443" s="190">
        <v>0</v>
      </c>
      <c r="BR443" s="190"/>
      <c r="BS443" s="190"/>
      <c r="BT443" s="190"/>
      <c r="BU443" s="190"/>
      <c r="BV443" s="190"/>
      <c r="BW443" s="177">
        <f t="shared" si="15"/>
        <v>7</v>
      </c>
      <c r="BX443" s="177"/>
      <c r="BY443" s="177"/>
      <c r="BZ443" s="177"/>
      <c r="CA443" s="177"/>
      <c r="CB443" s="177"/>
      <c r="CC443" s="177">
        <v>5</v>
      </c>
      <c r="CD443" s="177"/>
      <c r="CE443" s="177"/>
      <c r="CF443" s="177"/>
      <c r="CG443" s="177"/>
      <c r="CH443" s="177"/>
      <c r="CI443" s="190">
        <v>2</v>
      </c>
      <c r="CJ443" s="190"/>
      <c r="CK443" s="190"/>
      <c r="CL443" s="190"/>
      <c r="CM443" s="190"/>
      <c r="CN443" s="190"/>
    </row>
    <row r="444" spans="4:92" ht="14.25" customHeight="1" x14ac:dyDescent="0.35">
      <c r="D444" s="177" t="s">
        <v>238</v>
      </c>
      <c r="E444" s="177"/>
      <c r="F444" s="177"/>
      <c r="G444" s="177"/>
      <c r="H444" s="177"/>
      <c r="I444" s="177"/>
      <c r="J444" s="177"/>
      <c r="K444" s="177"/>
      <c r="L444" s="177"/>
      <c r="M444" s="177"/>
      <c r="N444" s="177"/>
      <c r="O444" s="177"/>
      <c r="P444" s="177"/>
      <c r="Q444" s="177"/>
      <c r="R444" s="177"/>
      <c r="S444" s="177"/>
      <c r="T444" s="177"/>
      <c r="U444" s="177">
        <f t="shared" si="10"/>
        <v>24</v>
      </c>
      <c r="V444" s="177"/>
      <c r="W444" s="177"/>
      <c r="X444" s="177"/>
      <c r="Y444" s="177"/>
      <c r="Z444" s="177"/>
      <c r="AA444" s="177">
        <f t="shared" si="11"/>
        <v>14</v>
      </c>
      <c r="AB444" s="177"/>
      <c r="AC444" s="177"/>
      <c r="AD444" s="177"/>
      <c r="AE444" s="177"/>
      <c r="AF444" s="177"/>
      <c r="AG444" s="177">
        <f t="shared" si="12"/>
        <v>10</v>
      </c>
      <c r="AH444" s="177"/>
      <c r="AI444" s="177"/>
      <c r="AJ444" s="177"/>
      <c r="AK444" s="177"/>
      <c r="AL444" s="177"/>
      <c r="AM444" s="177">
        <f t="shared" si="13"/>
        <v>16</v>
      </c>
      <c r="AN444" s="177"/>
      <c r="AO444" s="177"/>
      <c r="AP444" s="177"/>
      <c r="AQ444" s="177"/>
      <c r="AR444" s="177"/>
      <c r="AS444" s="177">
        <v>9</v>
      </c>
      <c r="AT444" s="177"/>
      <c r="AU444" s="177"/>
      <c r="AV444" s="177"/>
      <c r="AW444" s="177"/>
      <c r="AX444" s="177"/>
      <c r="AY444" s="191">
        <v>7</v>
      </c>
      <c r="AZ444" s="191"/>
      <c r="BA444" s="191"/>
      <c r="BB444" s="191"/>
      <c r="BC444" s="191"/>
      <c r="BD444" s="191"/>
      <c r="BE444" s="177">
        <f t="shared" si="14"/>
        <v>0</v>
      </c>
      <c r="BF444" s="177"/>
      <c r="BG444" s="177"/>
      <c r="BH444" s="177"/>
      <c r="BI444" s="177"/>
      <c r="BJ444" s="177"/>
      <c r="BK444" s="177">
        <v>0</v>
      </c>
      <c r="BL444" s="177"/>
      <c r="BM444" s="177"/>
      <c r="BN444" s="177"/>
      <c r="BO444" s="177"/>
      <c r="BP444" s="177"/>
      <c r="BQ444" s="190">
        <v>0</v>
      </c>
      <c r="BR444" s="190"/>
      <c r="BS444" s="190"/>
      <c r="BT444" s="190"/>
      <c r="BU444" s="190"/>
      <c r="BV444" s="190"/>
      <c r="BW444" s="177">
        <f t="shared" si="15"/>
        <v>8</v>
      </c>
      <c r="BX444" s="177"/>
      <c r="BY444" s="177"/>
      <c r="BZ444" s="177"/>
      <c r="CA444" s="177"/>
      <c r="CB444" s="177"/>
      <c r="CC444" s="177">
        <v>5</v>
      </c>
      <c r="CD444" s="177"/>
      <c r="CE444" s="177"/>
      <c r="CF444" s="177"/>
      <c r="CG444" s="177"/>
      <c r="CH444" s="177"/>
      <c r="CI444" s="190">
        <v>3</v>
      </c>
      <c r="CJ444" s="190"/>
      <c r="CK444" s="190"/>
      <c r="CL444" s="190"/>
      <c r="CM444" s="190"/>
      <c r="CN444" s="190"/>
    </row>
    <row r="445" spans="4:92" ht="14.25" customHeight="1" x14ac:dyDescent="0.35">
      <c r="D445" s="177" t="s">
        <v>338</v>
      </c>
      <c r="E445" s="177"/>
      <c r="F445" s="177"/>
      <c r="G445" s="177"/>
      <c r="H445" s="177"/>
      <c r="I445" s="177"/>
      <c r="J445" s="177"/>
      <c r="K445" s="177"/>
      <c r="L445" s="177"/>
      <c r="M445" s="177"/>
      <c r="N445" s="177"/>
      <c r="O445" s="177"/>
      <c r="P445" s="177"/>
      <c r="Q445" s="177"/>
      <c r="R445" s="177"/>
      <c r="S445" s="177"/>
      <c r="T445" s="177"/>
      <c r="U445" s="177">
        <f t="shared" si="10"/>
        <v>81</v>
      </c>
      <c r="V445" s="177"/>
      <c r="W445" s="177"/>
      <c r="X445" s="177"/>
      <c r="Y445" s="177"/>
      <c r="Z445" s="177"/>
      <c r="AA445" s="177">
        <f t="shared" si="11"/>
        <v>53</v>
      </c>
      <c r="AB445" s="177"/>
      <c r="AC445" s="177"/>
      <c r="AD445" s="177"/>
      <c r="AE445" s="177"/>
      <c r="AF445" s="177"/>
      <c r="AG445" s="177">
        <f t="shared" si="12"/>
        <v>28</v>
      </c>
      <c r="AH445" s="177"/>
      <c r="AI445" s="177"/>
      <c r="AJ445" s="177"/>
      <c r="AK445" s="177"/>
      <c r="AL445" s="177"/>
      <c r="AM445" s="177">
        <f t="shared" si="13"/>
        <v>66</v>
      </c>
      <c r="AN445" s="177"/>
      <c r="AO445" s="177"/>
      <c r="AP445" s="177"/>
      <c r="AQ445" s="177"/>
      <c r="AR445" s="177"/>
      <c r="AS445" s="177">
        <v>42</v>
      </c>
      <c r="AT445" s="177"/>
      <c r="AU445" s="177"/>
      <c r="AV445" s="177"/>
      <c r="AW445" s="177"/>
      <c r="AX445" s="177"/>
      <c r="AY445" s="191">
        <v>24</v>
      </c>
      <c r="AZ445" s="191"/>
      <c r="BA445" s="191"/>
      <c r="BB445" s="191"/>
      <c r="BC445" s="191"/>
      <c r="BD445" s="191"/>
      <c r="BE445" s="177">
        <f t="shared" si="14"/>
        <v>0</v>
      </c>
      <c r="BF445" s="177"/>
      <c r="BG445" s="177"/>
      <c r="BH445" s="177"/>
      <c r="BI445" s="177"/>
      <c r="BJ445" s="177"/>
      <c r="BK445" s="177">
        <v>0</v>
      </c>
      <c r="BL445" s="177"/>
      <c r="BM445" s="177"/>
      <c r="BN445" s="177"/>
      <c r="BO445" s="177"/>
      <c r="BP445" s="177"/>
      <c r="BQ445" s="190">
        <v>0</v>
      </c>
      <c r="BR445" s="190"/>
      <c r="BS445" s="190"/>
      <c r="BT445" s="190"/>
      <c r="BU445" s="190"/>
      <c r="BV445" s="190"/>
      <c r="BW445" s="177">
        <f t="shared" si="15"/>
        <v>15</v>
      </c>
      <c r="BX445" s="177"/>
      <c r="BY445" s="177"/>
      <c r="BZ445" s="177"/>
      <c r="CA445" s="177"/>
      <c r="CB445" s="177"/>
      <c r="CC445" s="177">
        <v>11</v>
      </c>
      <c r="CD445" s="177"/>
      <c r="CE445" s="177"/>
      <c r="CF445" s="177"/>
      <c r="CG445" s="177"/>
      <c r="CH445" s="177"/>
      <c r="CI445" s="190">
        <v>4</v>
      </c>
      <c r="CJ445" s="190"/>
      <c r="CK445" s="190"/>
      <c r="CL445" s="190"/>
      <c r="CM445" s="190"/>
      <c r="CN445" s="190"/>
    </row>
    <row r="446" spans="4:92" ht="14.25" customHeight="1" x14ac:dyDescent="0.35">
      <c r="D446" s="177" t="s">
        <v>239</v>
      </c>
      <c r="E446" s="177"/>
      <c r="F446" s="177"/>
      <c r="G446" s="177"/>
      <c r="H446" s="177"/>
      <c r="I446" s="177"/>
      <c r="J446" s="177"/>
      <c r="K446" s="177"/>
      <c r="L446" s="177"/>
      <c r="M446" s="177"/>
      <c r="N446" s="177"/>
      <c r="O446" s="177"/>
      <c r="P446" s="177"/>
      <c r="Q446" s="177"/>
      <c r="R446" s="177"/>
      <c r="S446" s="177"/>
      <c r="T446" s="177"/>
      <c r="U446" s="177">
        <f t="shared" si="10"/>
        <v>7</v>
      </c>
      <c r="V446" s="177"/>
      <c r="W446" s="177"/>
      <c r="X446" s="177"/>
      <c r="Y446" s="177"/>
      <c r="Z446" s="177"/>
      <c r="AA446" s="177">
        <f t="shared" si="11"/>
        <v>0</v>
      </c>
      <c r="AB446" s="177"/>
      <c r="AC446" s="177"/>
      <c r="AD446" s="177"/>
      <c r="AE446" s="177"/>
      <c r="AF446" s="177"/>
      <c r="AG446" s="177">
        <f t="shared" si="12"/>
        <v>0</v>
      </c>
      <c r="AH446" s="177"/>
      <c r="AI446" s="177"/>
      <c r="AJ446" s="177"/>
      <c r="AK446" s="177"/>
      <c r="AL446" s="177"/>
      <c r="AM446" s="177">
        <v>3</v>
      </c>
      <c r="AN446" s="177"/>
      <c r="AO446" s="177"/>
      <c r="AP446" s="177"/>
      <c r="AQ446" s="177"/>
      <c r="AR446" s="177"/>
      <c r="AS446" s="177"/>
      <c r="AT446" s="177"/>
      <c r="AU446" s="177"/>
      <c r="AV446" s="177"/>
      <c r="AW446" s="177"/>
      <c r="AX446" s="177"/>
      <c r="AY446" s="191"/>
      <c r="AZ446" s="191"/>
      <c r="BA446" s="191"/>
      <c r="BB446" s="191"/>
      <c r="BC446" s="191"/>
      <c r="BD446" s="191"/>
      <c r="BE446" s="177">
        <f t="shared" si="14"/>
        <v>0</v>
      </c>
      <c r="BF446" s="177"/>
      <c r="BG446" s="177"/>
      <c r="BH446" s="177"/>
      <c r="BI446" s="177"/>
      <c r="BJ446" s="177"/>
      <c r="BK446" s="177"/>
      <c r="BL446" s="177"/>
      <c r="BM446" s="177"/>
      <c r="BN446" s="177"/>
      <c r="BO446" s="177"/>
      <c r="BP446" s="177"/>
      <c r="BQ446" s="190"/>
      <c r="BR446" s="190"/>
      <c r="BS446" s="190"/>
      <c r="BT446" s="190"/>
      <c r="BU446" s="190"/>
      <c r="BV446" s="190"/>
      <c r="BW446" s="177">
        <v>4</v>
      </c>
      <c r="BX446" s="177"/>
      <c r="BY446" s="177"/>
      <c r="BZ446" s="177"/>
      <c r="CA446" s="177"/>
      <c r="CB446" s="177"/>
      <c r="CC446" s="177"/>
      <c r="CD446" s="177"/>
      <c r="CE446" s="177"/>
      <c r="CF446" s="177"/>
      <c r="CG446" s="177"/>
      <c r="CH446" s="177"/>
      <c r="CI446" s="190"/>
      <c r="CJ446" s="190"/>
      <c r="CK446" s="190"/>
      <c r="CL446" s="190"/>
      <c r="CM446" s="190"/>
      <c r="CN446" s="190"/>
    </row>
    <row r="447" spans="4:92" ht="14.25" customHeight="1" x14ac:dyDescent="0.35">
      <c r="D447" s="192" t="s">
        <v>126</v>
      </c>
      <c r="E447" s="192"/>
      <c r="F447" s="192"/>
      <c r="G447" s="192"/>
      <c r="H447" s="192"/>
      <c r="I447" s="192"/>
      <c r="J447" s="192"/>
      <c r="K447" s="192"/>
      <c r="L447" s="192"/>
      <c r="M447" s="192"/>
      <c r="N447" s="192"/>
      <c r="O447" s="192"/>
      <c r="P447" s="192"/>
      <c r="Q447" s="192"/>
      <c r="R447" s="192"/>
      <c r="S447" s="192"/>
      <c r="T447" s="192"/>
      <c r="U447" s="192">
        <f>SUM(U429:Z446)</f>
        <v>390</v>
      </c>
      <c r="V447" s="192"/>
      <c r="W447" s="192"/>
      <c r="X447" s="192"/>
      <c r="Y447" s="192"/>
      <c r="Z447" s="192"/>
      <c r="AA447" s="192">
        <f t="shared" ref="AA447" si="16">SUM(AA429:AF446)</f>
        <v>211</v>
      </c>
      <c r="AB447" s="192"/>
      <c r="AC447" s="192"/>
      <c r="AD447" s="192"/>
      <c r="AE447" s="192"/>
      <c r="AF447" s="192"/>
      <c r="AG447" s="192">
        <f t="shared" ref="AG447" si="17">SUM(AG429:AL446)</f>
        <v>172</v>
      </c>
      <c r="AH447" s="192"/>
      <c r="AI447" s="192"/>
      <c r="AJ447" s="192"/>
      <c r="AK447" s="192"/>
      <c r="AL447" s="192"/>
      <c r="AM447" s="192">
        <f t="shared" ref="AM447" si="18">SUM(AM429:AR446)</f>
        <v>270</v>
      </c>
      <c r="AN447" s="192"/>
      <c r="AO447" s="192"/>
      <c r="AP447" s="192"/>
      <c r="AQ447" s="192"/>
      <c r="AR447" s="192"/>
      <c r="AS447" s="192">
        <f t="shared" ref="AS447" si="19">SUM(AS429:AX446)</f>
        <v>149</v>
      </c>
      <c r="AT447" s="192"/>
      <c r="AU447" s="192"/>
      <c r="AV447" s="192"/>
      <c r="AW447" s="192"/>
      <c r="AX447" s="192"/>
      <c r="AY447" s="192">
        <f t="shared" ref="AY447" si="20">SUM(AY429:BD446)</f>
        <v>118</v>
      </c>
      <c r="AZ447" s="192"/>
      <c r="BA447" s="192"/>
      <c r="BB447" s="192"/>
      <c r="BC447" s="192"/>
      <c r="BD447" s="192"/>
      <c r="BE447" s="192">
        <f t="shared" ref="BE447" si="21">SUM(BE429:BJ446)</f>
        <v>1</v>
      </c>
      <c r="BF447" s="192"/>
      <c r="BG447" s="192"/>
      <c r="BH447" s="192"/>
      <c r="BI447" s="192"/>
      <c r="BJ447" s="192"/>
      <c r="BK447" s="192">
        <f t="shared" ref="BK447" si="22">SUM(BK429:BP446)</f>
        <v>1</v>
      </c>
      <c r="BL447" s="192"/>
      <c r="BM447" s="192"/>
      <c r="BN447" s="192"/>
      <c r="BO447" s="192"/>
      <c r="BP447" s="192"/>
      <c r="BQ447" s="192">
        <f t="shared" ref="BQ447" si="23">SUM(BQ429:BV446)</f>
        <v>0</v>
      </c>
      <c r="BR447" s="192"/>
      <c r="BS447" s="192"/>
      <c r="BT447" s="192"/>
      <c r="BU447" s="192"/>
      <c r="BV447" s="192"/>
      <c r="BW447" s="192">
        <f t="shared" ref="BW447" si="24">SUM(BW429:CB446)</f>
        <v>119</v>
      </c>
      <c r="BX447" s="192"/>
      <c r="BY447" s="192"/>
      <c r="BZ447" s="192"/>
      <c r="CA447" s="192"/>
      <c r="CB447" s="192"/>
      <c r="CC447" s="192">
        <f t="shared" ref="CC447" si="25">SUM(CC429:CH446)</f>
        <v>61</v>
      </c>
      <c r="CD447" s="192"/>
      <c r="CE447" s="192"/>
      <c r="CF447" s="192"/>
      <c r="CG447" s="192"/>
      <c r="CH447" s="192"/>
      <c r="CI447" s="192">
        <f t="shared" ref="CI447" si="26">SUM(CI429:CN446)</f>
        <v>54</v>
      </c>
      <c r="CJ447" s="192"/>
      <c r="CK447" s="192"/>
      <c r="CL447" s="192"/>
      <c r="CM447" s="192"/>
      <c r="CN447" s="192"/>
    </row>
    <row r="448" spans="4:92" ht="14.25" customHeight="1" x14ac:dyDescent="0.35">
      <c r="D448" s="194" t="s">
        <v>1014</v>
      </c>
      <c r="E448" s="194"/>
      <c r="F448" s="194"/>
      <c r="G448" s="194"/>
      <c r="H448" s="194"/>
      <c r="I448" s="194"/>
      <c r="J448" s="194"/>
      <c r="K448" s="194"/>
      <c r="L448" s="194"/>
      <c r="M448" s="194"/>
      <c r="N448" s="194"/>
      <c r="O448" s="194"/>
      <c r="P448" s="194"/>
      <c r="Q448" s="194"/>
      <c r="R448" s="194"/>
      <c r="S448" s="194"/>
      <c r="T448" s="194"/>
      <c r="U448" s="194"/>
      <c r="V448" s="194"/>
      <c r="W448" s="194"/>
      <c r="X448" s="194"/>
      <c r="Y448" s="194"/>
      <c r="Z448" s="194"/>
      <c r="AA448" s="194"/>
      <c r="AB448" s="194"/>
      <c r="AC448" s="194"/>
      <c r="AD448" s="194"/>
      <c r="AE448" s="194"/>
      <c r="AF448" s="194"/>
      <c r="AG448" s="194"/>
      <c r="AH448" s="194"/>
      <c r="AI448" s="194"/>
      <c r="AJ448" s="194"/>
      <c r="AK448" s="194"/>
      <c r="AL448" s="194"/>
      <c r="AM448" s="194"/>
      <c r="AN448" s="194"/>
      <c r="AO448" s="194"/>
      <c r="AP448" s="194"/>
      <c r="AQ448" s="194"/>
      <c r="AR448" s="194"/>
      <c r="AS448" s="194"/>
      <c r="AT448" s="194"/>
      <c r="AU448" s="194"/>
      <c r="AV448" s="194"/>
      <c r="AW448" s="194"/>
      <c r="AX448" s="194"/>
      <c r="AY448" s="194"/>
      <c r="AZ448" s="194"/>
      <c r="BA448" s="194"/>
      <c r="BB448" s="194"/>
      <c r="BC448" s="194"/>
      <c r="BD448" s="194"/>
      <c r="BE448" s="194"/>
      <c r="BF448" s="194"/>
      <c r="BG448" s="194"/>
      <c r="BH448" s="194"/>
      <c r="BI448" s="194"/>
      <c r="BJ448" s="194"/>
      <c r="BK448" s="194"/>
      <c r="BL448" s="194"/>
      <c r="BM448" s="194"/>
      <c r="BN448" s="194"/>
      <c r="BO448" s="194"/>
      <c r="BP448" s="194"/>
      <c r="BQ448" s="194"/>
      <c r="BR448" s="194"/>
      <c r="BS448" s="194"/>
      <c r="BT448" s="194"/>
      <c r="BU448" s="194"/>
      <c r="BV448" s="194"/>
      <c r="BW448" s="194"/>
      <c r="BX448" s="194"/>
      <c r="BY448" s="194"/>
      <c r="BZ448" s="194"/>
      <c r="CA448" s="194"/>
      <c r="CB448" s="194"/>
      <c r="CC448" s="249"/>
      <c r="CD448" s="249"/>
      <c r="CE448" s="249"/>
      <c r="CF448" s="249"/>
      <c r="CG448" s="249"/>
      <c r="CH448" s="249"/>
      <c r="CI448" s="250"/>
      <c r="CJ448" s="250"/>
      <c r="CK448" s="250"/>
      <c r="CL448" s="250"/>
      <c r="CM448" s="250"/>
      <c r="CN448" s="250"/>
    </row>
    <row r="449" spans="4:139" ht="14.25" customHeight="1" x14ac:dyDescent="0.35">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49"/>
      <c r="AE449" s="249"/>
      <c r="AF449" s="249"/>
      <c r="AG449" s="249"/>
      <c r="AH449" s="249"/>
      <c r="AI449" s="249"/>
      <c r="AJ449" s="249"/>
      <c r="AK449" s="249"/>
      <c r="AL449" s="249"/>
      <c r="AM449" s="249"/>
      <c r="AN449" s="249"/>
      <c r="AO449" s="249"/>
      <c r="AP449" s="249"/>
      <c r="AQ449" s="249"/>
      <c r="AR449" s="249"/>
      <c r="AS449" s="249"/>
      <c r="AT449" s="249"/>
      <c r="AU449" s="249"/>
      <c r="AV449" s="249"/>
      <c r="AW449" s="249"/>
      <c r="AX449" s="249"/>
      <c r="AY449" s="250"/>
      <c r="AZ449" s="250"/>
      <c r="BA449" s="250"/>
      <c r="BB449" s="250"/>
      <c r="BC449" s="250"/>
      <c r="BD449" s="250"/>
      <c r="BE449" s="249"/>
      <c r="BF449" s="249"/>
      <c r="BG449" s="249"/>
      <c r="BH449" s="249"/>
      <c r="BI449" s="249"/>
      <c r="BJ449" s="249"/>
      <c r="BK449" s="249"/>
      <c r="BL449" s="249"/>
      <c r="BM449" s="249"/>
      <c r="BN449" s="249"/>
      <c r="BO449" s="249"/>
      <c r="BP449" s="249"/>
      <c r="BQ449" s="250"/>
      <c r="BR449" s="250"/>
      <c r="BS449" s="250"/>
      <c r="BT449" s="250"/>
      <c r="BU449" s="250"/>
      <c r="BV449" s="250"/>
      <c r="BW449" s="249"/>
      <c r="BX449" s="249"/>
      <c r="BY449" s="249"/>
      <c r="BZ449" s="249"/>
      <c r="CA449" s="249"/>
      <c r="CB449" s="249"/>
      <c r="CC449" s="249"/>
      <c r="CD449" s="249"/>
      <c r="CE449" s="249"/>
      <c r="CF449" s="249"/>
      <c r="CG449" s="249"/>
      <c r="CH449" s="249"/>
      <c r="CI449" s="250"/>
      <c r="CJ449" s="250"/>
      <c r="CK449" s="250"/>
      <c r="CL449" s="250"/>
      <c r="CM449" s="250"/>
      <c r="CN449" s="250"/>
    </row>
    <row r="450" spans="4:139" ht="14.25" customHeight="1" x14ac:dyDescent="0.35">
      <c r="D450" s="229" t="s">
        <v>263</v>
      </c>
      <c r="E450" s="229"/>
      <c r="F450" s="229"/>
      <c r="G450" s="229"/>
      <c r="H450" s="229"/>
      <c r="I450" s="229"/>
      <c r="J450" s="229"/>
      <c r="K450" s="229"/>
      <c r="L450" s="229"/>
      <c r="M450" s="229"/>
      <c r="N450" s="229"/>
      <c r="O450" s="229"/>
      <c r="P450" s="229"/>
      <c r="Q450" s="229"/>
      <c r="R450" s="229"/>
      <c r="S450" s="229"/>
      <c r="T450" s="229"/>
      <c r="U450" s="229"/>
      <c r="V450" s="229"/>
      <c r="W450" s="229"/>
      <c r="X450" s="229"/>
      <c r="Y450" s="229"/>
      <c r="Z450" s="229"/>
      <c r="AA450" s="229"/>
      <c r="AB450" s="229"/>
      <c r="AC450" s="229"/>
      <c r="AD450" s="229"/>
      <c r="AE450" s="229"/>
      <c r="AF450" s="229"/>
      <c r="AG450" s="229"/>
      <c r="AH450" s="229"/>
      <c r="AI450" s="229"/>
      <c r="AJ450" s="229"/>
      <c r="AK450" s="229"/>
      <c r="AL450" s="229"/>
      <c r="AM450" s="229"/>
      <c r="AN450" s="229"/>
      <c r="AO450" s="229"/>
      <c r="AP450" s="229"/>
      <c r="AQ450" s="229"/>
      <c r="AR450" s="229"/>
      <c r="AS450" s="229"/>
      <c r="AT450" s="229"/>
      <c r="AU450" s="9"/>
      <c r="AV450" s="180" t="s">
        <v>324</v>
      </c>
      <c r="AW450" s="180"/>
      <c r="AX450" s="180"/>
      <c r="AY450" s="180"/>
      <c r="AZ450" s="180"/>
      <c r="BA450" s="180"/>
      <c r="BB450" s="180"/>
      <c r="BC450" s="180"/>
      <c r="BD450" s="180"/>
      <c r="BE450" s="180"/>
      <c r="BF450" s="180"/>
      <c r="BG450" s="180"/>
      <c r="BH450" s="180"/>
      <c r="BI450" s="180"/>
      <c r="BJ450" s="180"/>
      <c r="BK450" s="180"/>
      <c r="BL450" s="180"/>
      <c r="BM450" s="180"/>
      <c r="BN450" s="180"/>
      <c r="BO450" s="180"/>
      <c r="BP450" s="180"/>
      <c r="BQ450" s="180"/>
      <c r="BR450" s="180"/>
      <c r="BS450" s="180"/>
      <c r="BT450" s="180"/>
      <c r="BU450" s="180"/>
      <c r="BV450" s="180"/>
      <c r="BW450" s="180"/>
      <c r="BX450" s="180"/>
      <c r="BY450" s="180"/>
      <c r="BZ450" s="180"/>
      <c r="CA450" s="180"/>
      <c r="CB450" s="180"/>
      <c r="CC450" s="180"/>
      <c r="CD450" s="180"/>
      <c r="CE450" s="180"/>
      <c r="CF450" s="180"/>
      <c r="CG450" s="180"/>
      <c r="CH450" s="180"/>
      <c r="CI450" s="180"/>
      <c r="CJ450" s="180"/>
      <c r="CK450" s="180"/>
      <c r="CL450" s="180"/>
      <c r="CM450" s="180"/>
      <c r="CN450" s="180"/>
    </row>
    <row r="451" spans="4:139" ht="14.25" customHeight="1" x14ac:dyDescent="0.35">
      <c r="D451" s="229"/>
      <c r="E451" s="229"/>
      <c r="F451" s="229"/>
      <c r="G451" s="229"/>
      <c r="H451" s="229"/>
      <c r="I451" s="229"/>
      <c r="J451" s="229"/>
      <c r="K451" s="229"/>
      <c r="L451" s="229"/>
      <c r="M451" s="229"/>
      <c r="N451" s="229"/>
      <c r="O451" s="229"/>
      <c r="P451" s="229"/>
      <c r="Q451" s="229"/>
      <c r="R451" s="229"/>
      <c r="S451" s="229"/>
      <c r="T451" s="229"/>
      <c r="U451" s="229"/>
      <c r="V451" s="229"/>
      <c r="W451" s="229"/>
      <c r="X451" s="229"/>
      <c r="Y451" s="229"/>
      <c r="Z451" s="229"/>
      <c r="AA451" s="229"/>
      <c r="AB451" s="229"/>
      <c r="AC451" s="229"/>
      <c r="AD451" s="229"/>
      <c r="AE451" s="229"/>
      <c r="AF451" s="229"/>
      <c r="AG451" s="229"/>
      <c r="AH451" s="229"/>
      <c r="AI451" s="229"/>
      <c r="AJ451" s="229"/>
      <c r="AK451" s="229"/>
      <c r="AL451" s="229"/>
      <c r="AM451" s="229"/>
      <c r="AN451" s="229"/>
      <c r="AO451" s="229"/>
      <c r="AP451" s="229"/>
      <c r="AQ451" s="229"/>
      <c r="AR451" s="229"/>
      <c r="AS451" s="229"/>
      <c r="AT451" s="229"/>
      <c r="AU451" s="9"/>
      <c r="AV451" s="180"/>
      <c r="AW451" s="180"/>
      <c r="AX451" s="180"/>
      <c r="AY451" s="180"/>
      <c r="AZ451" s="180"/>
      <c r="BA451" s="180"/>
      <c r="BB451" s="180"/>
      <c r="BC451" s="180"/>
      <c r="BD451" s="180"/>
      <c r="BE451" s="180"/>
      <c r="BF451" s="180"/>
      <c r="BG451" s="180"/>
      <c r="BH451" s="180"/>
      <c r="BI451" s="180"/>
      <c r="BJ451" s="180"/>
      <c r="BK451" s="180"/>
      <c r="BL451" s="180"/>
      <c r="BM451" s="180"/>
      <c r="BN451" s="180"/>
      <c r="BO451" s="180"/>
      <c r="BP451" s="180"/>
      <c r="BQ451" s="180"/>
      <c r="BR451" s="180"/>
      <c r="BS451" s="180"/>
      <c r="BT451" s="180"/>
      <c r="BU451" s="180"/>
      <c r="BV451" s="180"/>
      <c r="BW451" s="180"/>
      <c r="BX451" s="180"/>
      <c r="BY451" s="180"/>
      <c r="BZ451" s="180"/>
      <c r="CA451" s="180"/>
      <c r="CB451" s="180"/>
      <c r="CC451" s="180"/>
      <c r="CD451" s="180"/>
      <c r="CE451" s="180"/>
      <c r="CF451" s="180"/>
      <c r="CG451" s="180"/>
      <c r="CH451" s="180"/>
      <c r="CI451" s="180"/>
      <c r="CJ451" s="180"/>
      <c r="CK451" s="180"/>
      <c r="CL451" s="180"/>
      <c r="CM451" s="180"/>
      <c r="CN451" s="180"/>
    </row>
    <row r="452" spans="4:139" ht="14.25" customHeight="1" x14ac:dyDescent="0.35">
      <c r="D452" s="196" t="s">
        <v>264</v>
      </c>
      <c r="E452" s="196"/>
      <c r="F452" s="196"/>
      <c r="G452" s="196"/>
      <c r="H452" s="196"/>
      <c r="I452" s="196"/>
      <c r="J452" s="196"/>
      <c r="K452" s="196"/>
      <c r="L452" s="196"/>
      <c r="M452" s="196"/>
      <c r="N452" s="196"/>
      <c r="O452" s="196">
        <v>2010</v>
      </c>
      <c r="P452" s="196"/>
      <c r="Q452" s="196"/>
      <c r="R452" s="196"/>
      <c r="S452" s="196"/>
      <c r="T452" s="196">
        <v>2011</v>
      </c>
      <c r="U452" s="196"/>
      <c r="V452" s="196"/>
      <c r="W452" s="196"/>
      <c r="X452" s="196"/>
      <c r="Y452" s="196">
        <v>2012</v>
      </c>
      <c r="Z452" s="196"/>
      <c r="AA452" s="196"/>
      <c r="AB452" s="196"/>
      <c r="AC452" s="196">
        <v>2013</v>
      </c>
      <c r="AD452" s="196"/>
      <c r="AE452" s="196"/>
      <c r="AF452" s="196"/>
      <c r="AG452" s="196">
        <v>2014</v>
      </c>
      <c r="AH452" s="196"/>
      <c r="AI452" s="196"/>
      <c r="AJ452" s="196"/>
      <c r="AK452" s="196">
        <v>2015</v>
      </c>
      <c r="AL452" s="196"/>
      <c r="AM452" s="196"/>
      <c r="AN452" s="196"/>
      <c r="AO452" s="196"/>
      <c r="AP452" s="196">
        <v>2016</v>
      </c>
      <c r="AQ452" s="196"/>
      <c r="AR452" s="196"/>
      <c r="AS452" s="196"/>
      <c r="AT452" s="196"/>
      <c r="AU452" s="12"/>
      <c r="AV452" s="196" t="s">
        <v>325</v>
      </c>
      <c r="AW452" s="196"/>
      <c r="AX452" s="196"/>
      <c r="AY452" s="196"/>
      <c r="AZ452" s="196"/>
      <c r="BA452" s="196"/>
      <c r="BB452" s="196"/>
      <c r="BC452" s="196"/>
      <c r="BD452" s="196"/>
      <c r="BE452" s="196"/>
      <c r="BF452" s="196"/>
      <c r="BG452" s="196"/>
      <c r="BH452" s="196"/>
      <c r="BI452" s="196"/>
      <c r="BJ452" s="196"/>
      <c r="BK452" s="196"/>
      <c r="BL452" s="196"/>
      <c r="BM452" s="196" t="s">
        <v>126</v>
      </c>
      <c r="BN452" s="196"/>
      <c r="BO452" s="196"/>
      <c r="BP452" s="196"/>
      <c r="BQ452" s="196"/>
      <c r="BR452" s="196"/>
      <c r="BS452" s="196" t="s">
        <v>190</v>
      </c>
      <c r="BT452" s="196"/>
      <c r="BU452" s="196"/>
      <c r="BV452" s="196" t="s">
        <v>124</v>
      </c>
      <c r="BW452" s="196"/>
      <c r="BX452" s="196"/>
      <c r="BY452" s="196"/>
      <c r="BZ452" s="196"/>
      <c r="CA452" s="196"/>
      <c r="CB452" s="196" t="s">
        <v>190</v>
      </c>
      <c r="CC452" s="196"/>
      <c r="CD452" s="196"/>
      <c r="CE452" s="196"/>
      <c r="CF452" s="196" t="s">
        <v>125</v>
      </c>
      <c r="CG452" s="196"/>
      <c r="CH452" s="196"/>
      <c r="CI452" s="196"/>
      <c r="CJ452" s="196"/>
      <c r="CK452" s="196"/>
      <c r="CL452" s="196" t="s">
        <v>190</v>
      </c>
      <c r="CM452" s="196"/>
      <c r="CN452" s="196"/>
    </row>
    <row r="453" spans="4:139" ht="14.25" customHeight="1" x14ac:dyDescent="0.35">
      <c r="D453" s="196"/>
      <c r="E453" s="196"/>
      <c r="F453" s="196"/>
      <c r="G453" s="196"/>
      <c r="H453" s="196"/>
      <c r="I453" s="196"/>
      <c r="J453" s="196"/>
      <c r="K453" s="196"/>
      <c r="L453" s="196"/>
      <c r="M453" s="196"/>
      <c r="N453" s="196"/>
      <c r="O453" s="196"/>
      <c r="P453" s="196"/>
      <c r="Q453" s="196"/>
      <c r="R453" s="196"/>
      <c r="S453" s="196"/>
      <c r="T453" s="196"/>
      <c r="U453" s="196"/>
      <c r="V453" s="196"/>
      <c r="W453" s="196"/>
      <c r="X453" s="196"/>
      <c r="Y453" s="196"/>
      <c r="Z453" s="196"/>
      <c r="AA453" s="196"/>
      <c r="AB453" s="196"/>
      <c r="AC453" s="196"/>
      <c r="AD453" s="196"/>
      <c r="AE453" s="196"/>
      <c r="AF453" s="196"/>
      <c r="AG453" s="196"/>
      <c r="AH453" s="196"/>
      <c r="AI453" s="196"/>
      <c r="AJ453" s="196"/>
      <c r="AK453" s="196"/>
      <c r="AL453" s="196"/>
      <c r="AM453" s="196"/>
      <c r="AN453" s="196"/>
      <c r="AO453" s="196"/>
      <c r="AP453" s="196"/>
      <c r="AQ453" s="196"/>
      <c r="AR453" s="196"/>
      <c r="AS453" s="196"/>
      <c r="AT453" s="196"/>
      <c r="AU453" s="12"/>
      <c r="AV453" s="384" t="s">
        <v>327</v>
      </c>
      <c r="AW453" s="384"/>
      <c r="AX453" s="384"/>
      <c r="AY453" s="384"/>
      <c r="AZ453" s="384"/>
      <c r="BA453" s="384"/>
      <c r="BB453" s="384"/>
      <c r="BC453" s="384"/>
      <c r="BD453" s="384"/>
      <c r="BE453" s="384"/>
      <c r="BF453" s="384"/>
      <c r="BG453" s="384"/>
      <c r="BH453" s="384"/>
      <c r="BI453" s="384"/>
      <c r="BJ453" s="384"/>
      <c r="BK453" s="384"/>
      <c r="BL453" s="384"/>
      <c r="BM453" s="383">
        <v>2145</v>
      </c>
      <c r="BN453" s="383"/>
      <c r="BO453" s="383"/>
      <c r="BP453" s="383"/>
      <c r="BQ453" s="383"/>
      <c r="BR453" s="383"/>
      <c r="BS453" s="163">
        <v>100</v>
      </c>
      <c r="BT453" s="163"/>
      <c r="BU453" s="163"/>
      <c r="BV453" s="383">
        <v>1254</v>
      </c>
      <c r="BW453" s="383"/>
      <c r="BX453" s="383"/>
      <c r="BY453" s="383"/>
      <c r="BZ453" s="383"/>
      <c r="CA453" s="383"/>
      <c r="CB453" s="163">
        <v>100</v>
      </c>
      <c r="CC453" s="163"/>
      <c r="CD453" s="163"/>
      <c r="CE453" s="163"/>
      <c r="CF453" s="383">
        <v>891</v>
      </c>
      <c r="CG453" s="383"/>
      <c r="CH453" s="383"/>
      <c r="CI453" s="383"/>
      <c r="CJ453" s="383"/>
      <c r="CK453" s="383"/>
      <c r="CL453" s="163">
        <v>100</v>
      </c>
      <c r="CM453" s="163"/>
      <c r="CN453" s="163"/>
    </row>
    <row r="454" spans="4:139" ht="14.25" customHeight="1" x14ac:dyDescent="0.35">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c r="AA454" s="196"/>
      <c r="AB454" s="196"/>
      <c r="AC454" s="196"/>
      <c r="AD454" s="196"/>
      <c r="AE454" s="196"/>
      <c r="AF454" s="196"/>
      <c r="AG454" s="196"/>
      <c r="AH454" s="196"/>
      <c r="AI454" s="196"/>
      <c r="AJ454" s="196"/>
      <c r="AK454" s="196"/>
      <c r="AL454" s="196"/>
      <c r="AM454" s="196"/>
      <c r="AN454" s="196"/>
      <c r="AO454" s="196"/>
      <c r="AP454" s="196"/>
      <c r="AQ454" s="196"/>
      <c r="AR454" s="196"/>
      <c r="AS454" s="196"/>
      <c r="AT454" s="196"/>
      <c r="AU454" s="12"/>
      <c r="AV454" s="384" t="s">
        <v>328</v>
      </c>
      <c r="AW454" s="384"/>
      <c r="AX454" s="384"/>
      <c r="AY454" s="384"/>
      <c r="AZ454" s="384"/>
      <c r="BA454" s="384"/>
      <c r="BB454" s="384"/>
      <c r="BC454" s="384"/>
      <c r="BD454" s="384"/>
      <c r="BE454" s="384"/>
      <c r="BF454" s="384"/>
      <c r="BG454" s="384"/>
      <c r="BH454" s="384"/>
      <c r="BI454" s="384"/>
      <c r="BJ454" s="384"/>
      <c r="BK454" s="384"/>
      <c r="BL454" s="384"/>
      <c r="BM454" s="383">
        <v>1014</v>
      </c>
      <c r="BN454" s="383"/>
      <c r="BO454" s="383"/>
      <c r="BP454" s="383"/>
      <c r="BQ454" s="383"/>
      <c r="BR454" s="383"/>
      <c r="BS454" s="163">
        <f>+(BM454/$BM$453)*100</f>
        <v>47.272727272727273</v>
      </c>
      <c r="BT454" s="163"/>
      <c r="BU454" s="163"/>
      <c r="BV454" s="383">
        <v>830</v>
      </c>
      <c r="BW454" s="383"/>
      <c r="BX454" s="383"/>
      <c r="BY454" s="383"/>
      <c r="BZ454" s="383"/>
      <c r="CA454" s="383"/>
      <c r="CB454" s="377">
        <f>+(BV454/$BV$453)*100</f>
        <v>66.188197767145141</v>
      </c>
      <c r="CC454" s="377"/>
      <c r="CD454" s="377"/>
      <c r="CE454" s="377"/>
      <c r="CF454" s="383">
        <v>184</v>
      </c>
      <c r="CG454" s="383"/>
      <c r="CH454" s="383"/>
      <c r="CI454" s="383"/>
      <c r="CJ454" s="383"/>
      <c r="CK454" s="383"/>
      <c r="CL454" s="377">
        <f>+(CF454/$CF$453)*100</f>
        <v>20.65095398428732</v>
      </c>
      <c r="CM454" s="377"/>
      <c r="CN454" s="377"/>
    </row>
    <row r="455" spans="4:139" ht="14.25" customHeight="1" x14ac:dyDescent="0.35">
      <c r="D455" s="384" t="s">
        <v>265</v>
      </c>
      <c r="E455" s="384"/>
      <c r="F455" s="384"/>
      <c r="G455" s="384"/>
      <c r="H455" s="384"/>
      <c r="I455" s="384"/>
      <c r="J455" s="384"/>
      <c r="K455" s="384"/>
      <c r="L455" s="384"/>
      <c r="M455" s="384"/>
      <c r="N455" s="384"/>
      <c r="O455" s="191"/>
      <c r="P455" s="191"/>
      <c r="Q455" s="191"/>
      <c r="R455" s="191"/>
      <c r="S455" s="191"/>
      <c r="T455" s="163"/>
      <c r="U455" s="163"/>
      <c r="V455" s="163"/>
      <c r="W455" s="163"/>
      <c r="X455" s="163"/>
      <c r="Y455" s="163"/>
      <c r="Z455" s="163"/>
      <c r="AA455" s="163"/>
      <c r="AB455" s="163"/>
      <c r="AC455" s="163"/>
      <c r="AD455" s="163"/>
      <c r="AE455" s="163"/>
      <c r="AF455" s="163"/>
      <c r="AG455" s="163"/>
      <c r="AH455" s="163"/>
      <c r="AI455" s="163"/>
      <c r="AJ455" s="163"/>
      <c r="AK455" s="191"/>
      <c r="AL455" s="191"/>
      <c r="AM455" s="191"/>
      <c r="AN455" s="191"/>
      <c r="AO455" s="191"/>
      <c r="AP455" s="191"/>
      <c r="AQ455" s="191"/>
      <c r="AR455" s="191"/>
      <c r="AS455" s="191"/>
      <c r="AT455" s="191"/>
      <c r="AU455" s="12"/>
      <c r="AV455" s="384" t="s">
        <v>329</v>
      </c>
      <c r="AW455" s="384"/>
      <c r="AX455" s="384"/>
      <c r="AY455" s="384"/>
      <c r="AZ455" s="384"/>
      <c r="BA455" s="384"/>
      <c r="BB455" s="384"/>
      <c r="BC455" s="384"/>
      <c r="BD455" s="384"/>
      <c r="BE455" s="384"/>
      <c r="BF455" s="384"/>
      <c r="BG455" s="384"/>
      <c r="BH455" s="384"/>
      <c r="BI455" s="384"/>
      <c r="BJ455" s="384"/>
      <c r="BK455" s="384"/>
      <c r="BL455" s="384"/>
      <c r="BM455" s="383">
        <v>1131</v>
      </c>
      <c r="BN455" s="383"/>
      <c r="BO455" s="383"/>
      <c r="BP455" s="383"/>
      <c r="BQ455" s="383"/>
      <c r="BR455" s="383"/>
      <c r="BS455" s="163">
        <f t="shared" ref="BS455:BS457" si="27">+(BM455/$BM$453)*100</f>
        <v>52.72727272727272</v>
      </c>
      <c r="BT455" s="163"/>
      <c r="BU455" s="163"/>
      <c r="BV455" s="383">
        <v>424</v>
      </c>
      <c r="BW455" s="383"/>
      <c r="BX455" s="383"/>
      <c r="BY455" s="383"/>
      <c r="BZ455" s="383"/>
      <c r="CA455" s="383"/>
      <c r="CB455" s="377">
        <f t="shared" ref="CB455:CB457" si="28">+(BV455/$BV$453)*100</f>
        <v>33.811802232854866</v>
      </c>
      <c r="CC455" s="377"/>
      <c r="CD455" s="377"/>
      <c r="CE455" s="377"/>
      <c r="CF455" s="383">
        <v>707</v>
      </c>
      <c r="CG455" s="383"/>
      <c r="CH455" s="383"/>
      <c r="CI455" s="383"/>
      <c r="CJ455" s="383"/>
      <c r="CK455" s="383"/>
      <c r="CL455" s="377">
        <f t="shared" ref="CL455:CL457" si="29">+(CF455/$CF$453)*100</f>
        <v>79.349046015712688</v>
      </c>
      <c r="CM455" s="377"/>
      <c r="CN455" s="377"/>
    </row>
    <row r="456" spans="4:139" ht="14.25" customHeight="1" x14ac:dyDescent="0.35">
      <c r="D456" s="384" t="s">
        <v>266</v>
      </c>
      <c r="E456" s="384"/>
      <c r="F456" s="384"/>
      <c r="G456" s="384"/>
      <c r="H456" s="384"/>
      <c r="I456" s="384"/>
      <c r="J456" s="384"/>
      <c r="K456" s="384"/>
      <c r="L456" s="384"/>
      <c r="M456" s="384"/>
      <c r="N456" s="384"/>
      <c r="O456" s="191"/>
      <c r="P456" s="191"/>
      <c r="Q456" s="191"/>
      <c r="R456" s="191"/>
      <c r="S456" s="191"/>
      <c r="T456" s="163"/>
      <c r="U456" s="163"/>
      <c r="V456" s="163"/>
      <c r="W456" s="163"/>
      <c r="X456" s="163"/>
      <c r="Y456" s="163"/>
      <c r="Z456" s="163"/>
      <c r="AA456" s="163"/>
      <c r="AB456" s="163"/>
      <c r="AC456" s="163"/>
      <c r="AD456" s="163"/>
      <c r="AE456" s="163"/>
      <c r="AF456" s="163"/>
      <c r="AG456" s="163"/>
      <c r="AH456" s="163"/>
      <c r="AI456" s="163"/>
      <c r="AJ456" s="163"/>
      <c r="AK456" s="191"/>
      <c r="AL456" s="191"/>
      <c r="AM456" s="191"/>
      <c r="AN456" s="191"/>
      <c r="AO456" s="191"/>
      <c r="AP456" s="191"/>
      <c r="AQ456" s="191"/>
      <c r="AR456" s="191"/>
      <c r="AS456" s="191"/>
      <c r="AT456" s="191"/>
      <c r="AU456" s="12"/>
      <c r="AV456" s="384" t="s">
        <v>330</v>
      </c>
      <c r="AW456" s="384"/>
      <c r="AX456" s="384"/>
      <c r="AY456" s="384"/>
      <c r="AZ456" s="384"/>
      <c r="BA456" s="384"/>
      <c r="BB456" s="384"/>
      <c r="BC456" s="384"/>
      <c r="BD456" s="384"/>
      <c r="BE456" s="384"/>
      <c r="BF456" s="384"/>
      <c r="BG456" s="384"/>
      <c r="BH456" s="384"/>
      <c r="BI456" s="384"/>
      <c r="BJ456" s="384"/>
      <c r="BK456" s="384"/>
      <c r="BL456" s="384"/>
      <c r="BM456" s="383">
        <v>190</v>
      </c>
      <c r="BN456" s="383"/>
      <c r="BO456" s="383"/>
      <c r="BP456" s="383"/>
      <c r="BQ456" s="383"/>
      <c r="BR456" s="383"/>
      <c r="BS456" s="377">
        <f t="shared" si="27"/>
        <v>8.8578088578088572</v>
      </c>
      <c r="BT456" s="377"/>
      <c r="BU456" s="377"/>
      <c r="BV456" s="383">
        <v>178</v>
      </c>
      <c r="BW456" s="383"/>
      <c r="BX456" s="383"/>
      <c r="BY456" s="383"/>
      <c r="BZ456" s="383"/>
      <c r="CA456" s="383"/>
      <c r="CB456" s="377">
        <f t="shared" si="28"/>
        <v>14.19457735247209</v>
      </c>
      <c r="CC456" s="377"/>
      <c r="CD456" s="377"/>
      <c r="CE456" s="377"/>
      <c r="CF456" s="383">
        <v>12</v>
      </c>
      <c r="CG456" s="383"/>
      <c r="CH456" s="383"/>
      <c r="CI456" s="383"/>
      <c r="CJ456" s="383"/>
      <c r="CK456" s="383"/>
      <c r="CL456" s="377">
        <f t="shared" si="29"/>
        <v>1.3468013468013467</v>
      </c>
      <c r="CM456" s="377"/>
      <c r="CN456" s="377"/>
    </row>
    <row r="457" spans="4:139" ht="14.25" customHeight="1" x14ac:dyDescent="0.35">
      <c r="D457" s="384" t="s">
        <v>267</v>
      </c>
      <c r="E457" s="384"/>
      <c r="F457" s="384"/>
      <c r="G457" s="384"/>
      <c r="H457" s="384"/>
      <c r="I457" s="384"/>
      <c r="J457" s="384"/>
      <c r="K457" s="384"/>
      <c r="L457" s="384"/>
      <c r="M457" s="384"/>
      <c r="N457" s="384"/>
      <c r="O457" s="380"/>
      <c r="P457" s="381"/>
      <c r="Q457" s="381"/>
      <c r="R457" s="381"/>
      <c r="S457" s="382"/>
      <c r="T457" s="163"/>
      <c r="U457" s="163"/>
      <c r="V457" s="163"/>
      <c r="W457" s="163"/>
      <c r="X457" s="163"/>
      <c r="Y457" s="163"/>
      <c r="Z457" s="163"/>
      <c r="AA457" s="163"/>
      <c r="AB457" s="163"/>
      <c r="AC457" s="163"/>
      <c r="AD457" s="163"/>
      <c r="AE457" s="163"/>
      <c r="AF457" s="163"/>
      <c r="AG457" s="163"/>
      <c r="AH457" s="163"/>
      <c r="AI457" s="163"/>
      <c r="AJ457" s="163"/>
      <c r="AK457" s="191"/>
      <c r="AL457" s="191"/>
      <c r="AM457" s="191"/>
      <c r="AN457" s="191"/>
      <c r="AO457" s="191"/>
      <c r="AP457" s="191"/>
      <c r="AQ457" s="191"/>
      <c r="AR457" s="191"/>
      <c r="AS457" s="191"/>
      <c r="AT457" s="191"/>
      <c r="AU457" s="12"/>
      <c r="AV457" s="384" t="s">
        <v>331</v>
      </c>
      <c r="AW457" s="384"/>
      <c r="AX457" s="384"/>
      <c r="AY457" s="384"/>
      <c r="AZ457" s="384"/>
      <c r="BA457" s="384"/>
      <c r="BB457" s="384"/>
      <c r="BC457" s="384"/>
      <c r="BD457" s="384"/>
      <c r="BE457" s="384"/>
      <c r="BF457" s="384"/>
      <c r="BG457" s="384"/>
      <c r="BH457" s="384"/>
      <c r="BI457" s="384"/>
      <c r="BJ457" s="384"/>
      <c r="BK457" s="384"/>
      <c r="BL457" s="384"/>
      <c r="BM457" s="383">
        <v>941</v>
      </c>
      <c r="BN457" s="383"/>
      <c r="BO457" s="383"/>
      <c r="BP457" s="383"/>
      <c r="BQ457" s="383"/>
      <c r="BR457" s="383"/>
      <c r="BS457" s="377">
        <f t="shared" si="27"/>
        <v>43.869463869463871</v>
      </c>
      <c r="BT457" s="377"/>
      <c r="BU457" s="377"/>
      <c r="BV457" s="383">
        <v>246</v>
      </c>
      <c r="BW457" s="383"/>
      <c r="BX457" s="383"/>
      <c r="BY457" s="383"/>
      <c r="BZ457" s="383"/>
      <c r="CA457" s="383"/>
      <c r="CB457" s="377">
        <f t="shared" si="28"/>
        <v>19.617224880382775</v>
      </c>
      <c r="CC457" s="377"/>
      <c r="CD457" s="377"/>
      <c r="CE457" s="377"/>
      <c r="CF457" s="383">
        <v>695</v>
      </c>
      <c r="CG457" s="383"/>
      <c r="CH457" s="383"/>
      <c r="CI457" s="383"/>
      <c r="CJ457" s="383"/>
      <c r="CK457" s="383"/>
      <c r="CL457" s="377">
        <f t="shared" si="29"/>
        <v>78.002244668911331</v>
      </c>
      <c r="CM457" s="377"/>
      <c r="CN457" s="377"/>
    </row>
    <row r="458" spans="4:139" ht="14.25" customHeight="1" x14ac:dyDescent="0.35">
      <c r="D458" s="179" t="s">
        <v>326</v>
      </c>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2"/>
      <c r="AV458" s="244" t="s">
        <v>335</v>
      </c>
      <c r="AW458" s="244"/>
      <c r="AX458" s="244"/>
      <c r="AY458" s="244"/>
      <c r="AZ458" s="244"/>
      <c r="BA458" s="244"/>
      <c r="BB458" s="244"/>
      <c r="BC458" s="244"/>
      <c r="BD458" s="244"/>
      <c r="BE458" s="244"/>
      <c r="BF458" s="244"/>
      <c r="BG458" s="244"/>
      <c r="BH458" s="244"/>
      <c r="BI458" s="244"/>
      <c r="BJ458" s="244"/>
      <c r="BK458" s="244"/>
      <c r="BL458" s="244"/>
      <c r="BM458" s="244"/>
      <c r="BN458" s="244"/>
      <c r="BO458" s="244"/>
      <c r="BP458" s="244"/>
      <c r="BQ458" s="244"/>
      <c r="BR458" s="244"/>
      <c r="BS458" s="244"/>
      <c r="BT458" s="244"/>
      <c r="BU458" s="244"/>
      <c r="BV458" s="244"/>
      <c r="BW458" s="244"/>
      <c r="BX458" s="244"/>
      <c r="BY458" s="244"/>
      <c r="BZ458" s="244"/>
      <c r="CA458" s="244"/>
      <c r="CB458" s="244"/>
      <c r="CC458" s="244"/>
      <c r="CD458" s="244"/>
      <c r="CE458" s="244"/>
      <c r="CF458" s="244"/>
      <c r="CG458" s="244"/>
      <c r="CH458" s="244"/>
      <c r="CI458" s="244"/>
      <c r="CJ458" s="244"/>
      <c r="CK458" s="244"/>
      <c r="CL458" s="244"/>
      <c r="CM458" s="244"/>
      <c r="CN458" s="244"/>
    </row>
    <row r="459" spans="4:139" ht="14.25" customHeight="1" x14ac:dyDescent="0.35">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c r="AO459" s="113"/>
      <c r="AP459" s="113"/>
      <c r="AQ459" s="113"/>
      <c r="AR459" s="113"/>
      <c r="AS459" s="113"/>
      <c r="AT459" s="113"/>
      <c r="AU459" s="113"/>
      <c r="AV459" s="113"/>
      <c r="AW459" s="113"/>
      <c r="AX459" s="113"/>
      <c r="AY459" s="113"/>
      <c r="AZ459" s="113"/>
      <c r="BA459" s="113"/>
      <c r="BB459" s="113"/>
      <c r="BC459" s="113"/>
      <c r="BD459" s="113"/>
      <c r="BE459" s="113"/>
      <c r="BF459" s="113"/>
      <c r="BG459" s="113"/>
      <c r="BH459" s="113"/>
      <c r="BI459" s="12"/>
      <c r="BJ459" s="12"/>
      <c r="BK459" s="12"/>
      <c r="BL459" s="12"/>
      <c r="BM459" s="12"/>
      <c r="BN459" s="12"/>
      <c r="BO459" s="12"/>
      <c r="BP459" s="12"/>
      <c r="BQ459" s="12"/>
      <c r="BR459" s="12"/>
      <c r="BS459" s="12"/>
      <c r="BT459" s="12"/>
      <c r="BU459" s="12"/>
      <c r="BV459" s="12"/>
      <c r="BW459" s="12"/>
    </row>
    <row r="460" spans="4:139" ht="14.25" customHeight="1" x14ac:dyDescent="0.35">
      <c r="D460" s="224" t="s">
        <v>1015</v>
      </c>
      <c r="E460" s="224"/>
      <c r="F460" s="224"/>
      <c r="G460" s="224"/>
      <c r="H460" s="224"/>
      <c r="I460" s="224"/>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224"/>
      <c r="AF460" s="224"/>
      <c r="AG460" s="224"/>
      <c r="AH460" s="224"/>
      <c r="AI460" s="224"/>
      <c r="AJ460" s="224"/>
      <c r="AK460" s="224"/>
      <c r="AL460" s="224"/>
      <c r="AM460" s="224"/>
      <c r="AN460" s="224"/>
      <c r="AO460" s="224"/>
      <c r="AP460" s="224"/>
      <c r="AQ460" s="224"/>
      <c r="AR460" s="224"/>
      <c r="AS460" s="224"/>
      <c r="AT460" s="224"/>
      <c r="AU460" s="224"/>
      <c r="AV460" s="224"/>
      <c r="AW460" s="224"/>
      <c r="AX460" s="224"/>
      <c r="AY460" s="224"/>
      <c r="AZ460" s="224"/>
      <c r="BA460" s="224"/>
      <c r="BB460" s="224"/>
      <c r="BC460" s="224"/>
      <c r="BD460" s="224"/>
      <c r="BE460" s="224"/>
      <c r="BF460" s="224"/>
      <c r="BG460" s="224"/>
      <c r="BH460" s="224"/>
      <c r="BI460" s="224"/>
      <c r="BJ460" s="224"/>
      <c r="BK460" s="224"/>
      <c r="BL460" s="224"/>
      <c r="BM460" s="224"/>
      <c r="BN460" s="224"/>
      <c r="BO460" s="224"/>
      <c r="BP460" s="224"/>
      <c r="BQ460" s="224"/>
      <c r="BR460" s="224"/>
      <c r="BS460" s="224"/>
      <c r="BT460" s="224"/>
      <c r="BU460" s="224"/>
      <c r="BV460" s="224"/>
      <c r="BW460" s="224"/>
      <c r="BX460" s="224"/>
      <c r="BY460" s="224"/>
      <c r="BZ460" s="224"/>
      <c r="CA460" s="224"/>
      <c r="CB460" s="224"/>
      <c r="CC460" s="224"/>
      <c r="CD460" s="224"/>
      <c r="CE460" s="224"/>
      <c r="CF460" s="224"/>
      <c r="CG460" s="224"/>
      <c r="CH460" s="224"/>
      <c r="CI460" s="224"/>
      <c r="CJ460" s="224"/>
      <c r="CK460" s="224"/>
      <c r="CL460" s="224"/>
      <c r="CM460" s="224"/>
      <c r="CN460" s="224"/>
    </row>
    <row r="461" spans="4:139" ht="14.25" customHeight="1" x14ac:dyDescent="0.35">
      <c r="D461" s="224"/>
      <c r="E461" s="224"/>
      <c r="F461" s="224"/>
      <c r="G461" s="224"/>
      <c r="H461" s="224"/>
      <c r="I461" s="224"/>
      <c r="J461" s="224"/>
      <c r="K461" s="224"/>
      <c r="L461" s="224"/>
      <c r="M461" s="224"/>
      <c r="N461" s="224"/>
      <c r="O461" s="224"/>
      <c r="P461" s="224"/>
      <c r="Q461" s="224"/>
      <c r="R461" s="224"/>
      <c r="S461" s="224"/>
      <c r="T461" s="224"/>
      <c r="U461" s="224"/>
      <c r="V461" s="224"/>
      <c r="W461" s="224"/>
      <c r="X461" s="224"/>
      <c r="Y461" s="224"/>
      <c r="Z461" s="224"/>
      <c r="AA461" s="224"/>
      <c r="AB461" s="224"/>
      <c r="AC461" s="224"/>
      <c r="AD461" s="224"/>
      <c r="AE461" s="224"/>
      <c r="AF461" s="224"/>
      <c r="AG461" s="224"/>
      <c r="AH461" s="224"/>
      <c r="AI461" s="224"/>
      <c r="AJ461" s="224"/>
      <c r="AK461" s="224"/>
      <c r="AL461" s="224"/>
      <c r="AM461" s="224"/>
      <c r="AN461" s="224"/>
      <c r="AO461" s="224"/>
      <c r="AP461" s="224"/>
      <c r="AQ461" s="224"/>
      <c r="AR461" s="224"/>
      <c r="AS461" s="224"/>
      <c r="AT461" s="224"/>
      <c r="AU461" s="224"/>
      <c r="AV461" s="224"/>
      <c r="AW461" s="224"/>
      <c r="AX461" s="224"/>
      <c r="AY461" s="224"/>
      <c r="AZ461" s="224"/>
      <c r="BA461" s="224"/>
      <c r="BB461" s="224"/>
      <c r="BC461" s="224"/>
      <c r="BD461" s="224"/>
      <c r="BE461" s="224"/>
      <c r="BF461" s="224"/>
      <c r="BG461" s="224"/>
      <c r="BH461" s="224"/>
      <c r="BI461" s="224"/>
      <c r="BJ461" s="224"/>
      <c r="BK461" s="224"/>
      <c r="BL461" s="224"/>
      <c r="BM461" s="224"/>
      <c r="BN461" s="224"/>
      <c r="BO461" s="224"/>
      <c r="BP461" s="224"/>
      <c r="BQ461" s="224"/>
      <c r="BR461" s="224"/>
      <c r="BS461" s="224"/>
      <c r="BT461" s="224"/>
      <c r="BU461" s="224"/>
      <c r="BV461" s="224"/>
      <c r="BW461" s="224"/>
      <c r="BX461" s="224"/>
      <c r="BY461" s="224"/>
      <c r="BZ461" s="224"/>
      <c r="CA461" s="224"/>
      <c r="CB461" s="224"/>
      <c r="CC461" s="224"/>
      <c r="CD461" s="224"/>
      <c r="CE461" s="224"/>
      <c r="CF461" s="224"/>
      <c r="CG461" s="224"/>
      <c r="CH461" s="224"/>
      <c r="CI461" s="224"/>
      <c r="CJ461" s="224"/>
      <c r="CK461" s="224"/>
      <c r="CL461" s="224"/>
      <c r="CM461" s="224"/>
      <c r="CN461" s="224"/>
    </row>
    <row r="462" spans="4:139" ht="14.25" customHeight="1" x14ac:dyDescent="0.35">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row>
    <row r="463" spans="4:139" ht="14.25" customHeight="1" x14ac:dyDescent="0.35">
      <c r="D463" s="375" t="s">
        <v>268</v>
      </c>
      <c r="E463" s="375"/>
      <c r="F463" s="375"/>
      <c r="G463" s="375"/>
      <c r="H463" s="375"/>
      <c r="I463" s="375"/>
      <c r="J463" s="375"/>
      <c r="K463" s="375"/>
      <c r="L463" s="375"/>
      <c r="M463" s="375"/>
      <c r="N463" s="375"/>
      <c r="O463" s="375"/>
      <c r="P463" s="375"/>
      <c r="Q463" s="375"/>
      <c r="R463" s="375"/>
      <c r="S463" s="375" t="s">
        <v>271</v>
      </c>
      <c r="T463" s="375"/>
      <c r="U463" s="375"/>
      <c r="V463" s="375"/>
      <c r="W463" s="375"/>
      <c r="X463" s="375"/>
      <c r="Y463" s="375"/>
      <c r="Z463" s="375"/>
      <c r="AA463" s="375"/>
      <c r="AB463" s="375"/>
      <c r="AC463" s="375"/>
      <c r="AD463" s="375"/>
      <c r="AE463" s="375"/>
      <c r="AF463" s="375"/>
      <c r="AG463" s="375" t="s">
        <v>272</v>
      </c>
      <c r="AH463" s="375"/>
      <c r="AI463" s="375"/>
      <c r="AJ463" s="375"/>
      <c r="AK463" s="375"/>
      <c r="AL463" s="375"/>
      <c r="AM463" s="375"/>
      <c r="AN463" s="375"/>
      <c r="AO463" s="375"/>
      <c r="AP463" s="375"/>
      <c r="AQ463" s="375"/>
      <c r="AR463" s="375"/>
      <c r="AS463" s="375"/>
      <c r="AT463" s="375"/>
    </row>
    <row r="464" spans="4:139" ht="14.25" customHeight="1" x14ac:dyDescent="0.35">
      <c r="D464" s="375"/>
      <c r="E464" s="375"/>
      <c r="F464" s="375"/>
      <c r="G464" s="375"/>
      <c r="H464" s="375"/>
      <c r="I464" s="375"/>
      <c r="J464" s="375"/>
      <c r="K464" s="375"/>
      <c r="L464" s="375"/>
      <c r="M464" s="375"/>
      <c r="N464" s="375"/>
      <c r="O464" s="375"/>
      <c r="P464" s="375"/>
      <c r="Q464" s="375"/>
      <c r="R464" s="375"/>
      <c r="S464" s="375" t="s">
        <v>280</v>
      </c>
      <c r="T464" s="375"/>
      <c r="U464" s="375"/>
      <c r="V464" s="375"/>
      <c r="W464" s="375"/>
      <c r="X464" s="375"/>
      <c r="Y464" s="375"/>
      <c r="Z464" s="376" t="s">
        <v>270</v>
      </c>
      <c r="AA464" s="376"/>
      <c r="AB464" s="376"/>
      <c r="AC464" s="376"/>
      <c r="AD464" s="376"/>
      <c r="AE464" s="376"/>
      <c r="AF464" s="376"/>
      <c r="AG464" s="375" t="s">
        <v>280</v>
      </c>
      <c r="AH464" s="375"/>
      <c r="AI464" s="375"/>
      <c r="AJ464" s="375"/>
      <c r="AK464" s="375"/>
      <c r="AL464" s="375"/>
      <c r="AM464" s="375"/>
      <c r="AN464" s="376" t="s">
        <v>270</v>
      </c>
      <c r="AO464" s="376"/>
      <c r="AP464" s="376"/>
      <c r="AQ464" s="376"/>
      <c r="AR464" s="376"/>
      <c r="AS464" s="376"/>
      <c r="AT464" s="376"/>
      <c r="EH464" s="121" t="s">
        <v>693</v>
      </c>
      <c r="EI464" s="121" t="s">
        <v>694</v>
      </c>
    </row>
    <row r="465" spans="1:139" ht="14.25" customHeight="1" x14ac:dyDescent="0.35">
      <c r="D465" s="375"/>
      <c r="E465" s="375"/>
      <c r="F465" s="375"/>
      <c r="G465" s="375"/>
      <c r="H465" s="375"/>
      <c r="I465" s="375"/>
      <c r="J465" s="375"/>
      <c r="K465" s="375"/>
      <c r="L465" s="375"/>
      <c r="M465" s="375"/>
      <c r="N465" s="375"/>
      <c r="O465" s="375"/>
      <c r="P465" s="375"/>
      <c r="Q465" s="375"/>
      <c r="R465" s="375"/>
      <c r="S465" s="375"/>
      <c r="T465" s="375"/>
      <c r="U465" s="375"/>
      <c r="V465" s="375"/>
      <c r="W465" s="375"/>
      <c r="X465" s="375"/>
      <c r="Y465" s="375"/>
      <c r="Z465" s="376"/>
      <c r="AA465" s="376"/>
      <c r="AB465" s="376"/>
      <c r="AC465" s="376"/>
      <c r="AD465" s="376"/>
      <c r="AE465" s="376"/>
      <c r="AF465" s="376"/>
      <c r="AG465" s="375"/>
      <c r="AH465" s="375"/>
      <c r="AI465" s="375"/>
      <c r="AJ465" s="375"/>
      <c r="AK465" s="375"/>
      <c r="AL465" s="375"/>
      <c r="AM465" s="375"/>
      <c r="AN465" s="376"/>
      <c r="AO465" s="376"/>
      <c r="AP465" s="376"/>
      <c r="AQ465" s="376"/>
      <c r="AR465" s="376"/>
      <c r="AS465" s="376"/>
      <c r="AT465" s="376"/>
    </row>
    <row r="466" spans="1:139" ht="14.25" customHeight="1" x14ac:dyDescent="0.35">
      <c r="D466" s="163" t="s">
        <v>269</v>
      </c>
      <c r="E466" s="163"/>
      <c r="F466" s="163"/>
      <c r="G466" s="163"/>
      <c r="H466" s="163"/>
      <c r="I466" s="163"/>
      <c r="J466" s="163"/>
      <c r="K466" s="163"/>
      <c r="L466" s="163"/>
      <c r="M466" s="163"/>
      <c r="N466" s="163"/>
      <c r="O466" s="163"/>
      <c r="P466" s="163"/>
      <c r="Q466" s="163"/>
      <c r="R466" s="163"/>
      <c r="S466" s="163">
        <v>5</v>
      </c>
      <c r="T466" s="163"/>
      <c r="U466" s="163"/>
      <c r="V466" s="163"/>
      <c r="W466" s="163"/>
      <c r="X466" s="163"/>
      <c r="Y466" s="163"/>
      <c r="Z466" s="377">
        <v>63.12</v>
      </c>
      <c r="AA466" s="377"/>
      <c r="AB466" s="377"/>
      <c r="AC466" s="377"/>
      <c r="AD466" s="377"/>
      <c r="AE466" s="377"/>
      <c r="AF466" s="377"/>
      <c r="AG466" s="163">
        <v>8</v>
      </c>
      <c r="AH466" s="163"/>
      <c r="AI466" s="163"/>
      <c r="AJ466" s="163"/>
      <c r="AK466" s="163"/>
      <c r="AL466" s="163"/>
      <c r="AM466" s="163"/>
      <c r="AN466" s="377">
        <v>102.93</v>
      </c>
      <c r="AO466" s="377"/>
      <c r="AP466" s="377"/>
      <c r="AQ466" s="377"/>
      <c r="AR466" s="377"/>
      <c r="AS466" s="377"/>
      <c r="AT466" s="377"/>
      <c r="EH466" s="121" t="str">
        <f>+D466</f>
        <v xml:space="preserve">Homicidios </v>
      </c>
      <c r="EI466" s="121">
        <f>+AG466</f>
        <v>8</v>
      </c>
    </row>
    <row r="467" spans="1:139" ht="14.25" customHeight="1" x14ac:dyDescent="0.35">
      <c r="D467" s="163" t="s">
        <v>281</v>
      </c>
      <c r="E467" s="163"/>
      <c r="F467" s="163"/>
      <c r="G467" s="163"/>
      <c r="H467" s="163"/>
      <c r="I467" s="163"/>
      <c r="J467" s="163"/>
      <c r="K467" s="163"/>
      <c r="L467" s="163"/>
      <c r="M467" s="163"/>
      <c r="N467" s="163"/>
      <c r="O467" s="163"/>
      <c r="P467" s="163"/>
      <c r="Q467" s="163"/>
      <c r="R467" s="163"/>
      <c r="S467" s="163">
        <v>1</v>
      </c>
      <c r="T467" s="163"/>
      <c r="U467" s="163"/>
      <c r="V467" s="163"/>
      <c r="W467" s="163"/>
      <c r="X467" s="163"/>
      <c r="Y467" s="163"/>
      <c r="Z467" s="377">
        <v>13.78</v>
      </c>
      <c r="AA467" s="377"/>
      <c r="AB467" s="377"/>
      <c r="AC467" s="377"/>
      <c r="AD467" s="377"/>
      <c r="AE467" s="377"/>
      <c r="AF467" s="377"/>
      <c r="AG467" s="163">
        <v>1</v>
      </c>
      <c r="AH467" s="163"/>
      <c r="AI467" s="163"/>
      <c r="AJ467" s="163"/>
      <c r="AK467" s="163"/>
      <c r="AL467" s="163"/>
      <c r="AM467" s="163"/>
      <c r="AN467" s="377">
        <v>14.03</v>
      </c>
      <c r="AO467" s="377"/>
      <c r="AP467" s="377"/>
      <c r="AQ467" s="377"/>
      <c r="AR467" s="377"/>
      <c r="AS467" s="377"/>
      <c r="AT467" s="377"/>
      <c r="EH467" s="121" t="str">
        <f t="shared" ref="EH467:EH473" si="30">+D467</f>
        <v>Suicidios</v>
      </c>
      <c r="EI467" s="121">
        <f t="shared" ref="EI467:EI473" si="31">+AG467</f>
        <v>1</v>
      </c>
    </row>
    <row r="468" spans="1:139" ht="14.25" customHeight="1" x14ac:dyDescent="0.35">
      <c r="D468" s="163" t="s">
        <v>274</v>
      </c>
      <c r="E468" s="163"/>
      <c r="F468" s="163"/>
      <c r="G468" s="163"/>
      <c r="H468" s="163"/>
      <c r="I468" s="163"/>
      <c r="J468" s="163"/>
      <c r="K468" s="163"/>
      <c r="L468" s="163"/>
      <c r="M468" s="163"/>
      <c r="N468" s="163"/>
      <c r="O468" s="163"/>
      <c r="P468" s="163"/>
      <c r="Q468" s="163"/>
      <c r="R468" s="163"/>
      <c r="S468" s="163">
        <v>5</v>
      </c>
      <c r="T468" s="163"/>
      <c r="U468" s="163"/>
      <c r="V468" s="163"/>
      <c r="W468" s="163"/>
      <c r="X468" s="163"/>
      <c r="Y468" s="163"/>
      <c r="Z468" s="377">
        <v>63.12</v>
      </c>
      <c r="AA468" s="377"/>
      <c r="AB468" s="377"/>
      <c r="AC468" s="377"/>
      <c r="AD468" s="377"/>
      <c r="AE468" s="377"/>
      <c r="AF468" s="377"/>
      <c r="AG468" s="163">
        <v>15</v>
      </c>
      <c r="AH468" s="163"/>
      <c r="AI468" s="163"/>
      <c r="AJ468" s="163"/>
      <c r="AK468" s="163"/>
      <c r="AL468" s="163"/>
      <c r="AM468" s="163"/>
      <c r="AN468" s="377">
        <v>189.37</v>
      </c>
      <c r="AO468" s="377"/>
      <c r="AP468" s="377"/>
      <c r="AQ468" s="377"/>
      <c r="AR468" s="377"/>
      <c r="AS468" s="377"/>
      <c r="AT468" s="377"/>
      <c r="EH468" s="121" t="str">
        <f t="shared" si="30"/>
        <v>Hurto a Personas</v>
      </c>
      <c r="EI468" s="121">
        <f t="shared" si="31"/>
        <v>15</v>
      </c>
    </row>
    <row r="469" spans="1:139" ht="14.25" customHeight="1" x14ac:dyDescent="0.35">
      <c r="D469" s="163" t="s">
        <v>275</v>
      </c>
      <c r="E469" s="163"/>
      <c r="F469" s="163"/>
      <c r="G469" s="163"/>
      <c r="H469" s="163"/>
      <c r="I469" s="163"/>
      <c r="J469" s="163"/>
      <c r="K469" s="163"/>
      <c r="L469" s="163"/>
      <c r="M469" s="163"/>
      <c r="N469" s="163"/>
      <c r="O469" s="163"/>
      <c r="P469" s="163"/>
      <c r="Q469" s="163"/>
      <c r="R469" s="163"/>
      <c r="S469" s="163">
        <v>14</v>
      </c>
      <c r="T469" s="163"/>
      <c r="U469" s="163"/>
      <c r="V469" s="163"/>
      <c r="W469" s="163"/>
      <c r="X469" s="163"/>
      <c r="Y469" s="163"/>
      <c r="Z469" s="377">
        <v>176.75</v>
      </c>
      <c r="AA469" s="377"/>
      <c r="AB469" s="377"/>
      <c r="AC469" s="377"/>
      <c r="AD469" s="377"/>
      <c r="AE469" s="377"/>
      <c r="AF469" s="377"/>
      <c r="AG469" s="163">
        <v>16</v>
      </c>
      <c r="AH469" s="163"/>
      <c r="AI469" s="163"/>
      <c r="AJ469" s="163"/>
      <c r="AK469" s="163"/>
      <c r="AL469" s="163"/>
      <c r="AM469" s="163"/>
      <c r="AN469" s="377">
        <v>201.99</v>
      </c>
      <c r="AO469" s="377"/>
      <c r="AP469" s="377"/>
      <c r="AQ469" s="377"/>
      <c r="AR469" s="377"/>
      <c r="AS469" s="377"/>
      <c r="AT469" s="377"/>
      <c r="EH469" s="121" t="str">
        <f t="shared" si="30"/>
        <v>Hurto a Residencias</v>
      </c>
      <c r="EI469" s="121">
        <f t="shared" si="31"/>
        <v>16</v>
      </c>
    </row>
    <row r="470" spans="1:139" ht="14.25" customHeight="1" x14ac:dyDescent="0.35">
      <c r="D470" s="163" t="s">
        <v>273</v>
      </c>
      <c r="E470" s="163"/>
      <c r="F470" s="163"/>
      <c r="G470" s="163"/>
      <c r="H470" s="163"/>
      <c r="I470" s="163"/>
      <c r="J470" s="163"/>
      <c r="K470" s="163"/>
      <c r="L470" s="163"/>
      <c r="M470" s="163"/>
      <c r="N470" s="163"/>
      <c r="O470" s="163"/>
      <c r="P470" s="163"/>
      <c r="Q470" s="163"/>
      <c r="R470" s="163"/>
      <c r="S470" s="163">
        <v>10</v>
      </c>
      <c r="T470" s="163"/>
      <c r="U470" s="163"/>
      <c r="V470" s="163"/>
      <c r="W470" s="163"/>
      <c r="X470" s="163"/>
      <c r="Y470" s="163"/>
      <c r="Z470" s="377">
        <v>126.2</v>
      </c>
      <c r="AA470" s="377"/>
      <c r="AB470" s="377"/>
      <c r="AC470" s="377"/>
      <c r="AD470" s="377"/>
      <c r="AE470" s="377"/>
      <c r="AF470" s="377"/>
      <c r="AG470" s="163">
        <v>7</v>
      </c>
      <c r="AH470" s="163"/>
      <c r="AI470" s="163"/>
      <c r="AJ470" s="163"/>
      <c r="AK470" s="163"/>
      <c r="AL470" s="163"/>
      <c r="AM470" s="163"/>
      <c r="AN470" s="377">
        <v>88.37</v>
      </c>
      <c r="AO470" s="377"/>
      <c r="AP470" s="377"/>
      <c r="AQ470" s="377"/>
      <c r="AR470" s="377"/>
      <c r="AS470" s="377"/>
      <c r="AT470" s="377"/>
      <c r="EH470" s="121" t="str">
        <f t="shared" si="30"/>
        <v>Hurto a Comercio</v>
      </c>
      <c r="EI470" s="121">
        <f t="shared" si="31"/>
        <v>7</v>
      </c>
    </row>
    <row r="471" spans="1:139" ht="14.25" customHeight="1" x14ac:dyDescent="0.35">
      <c r="D471" s="163" t="s">
        <v>277</v>
      </c>
      <c r="E471" s="163"/>
      <c r="F471" s="163"/>
      <c r="G471" s="163"/>
      <c r="H471" s="163"/>
      <c r="I471" s="163"/>
      <c r="J471" s="163"/>
      <c r="K471" s="163"/>
      <c r="L471" s="163"/>
      <c r="M471" s="163"/>
      <c r="N471" s="163"/>
      <c r="O471" s="163"/>
      <c r="P471" s="163"/>
      <c r="Q471" s="163"/>
      <c r="R471" s="163"/>
      <c r="S471" s="163">
        <v>0</v>
      </c>
      <c r="T471" s="163"/>
      <c r="U471" s="163"/>
      <c r="V471" s="163"/>
      <c r="W471" s="163"/>
      <c r="X471" s="163"/>
      <c r="Y471" s="163"/>
      <c r="Z471" s="377">
        <v>0</v>
      </c>
      <c r="AA471" s="377"/>
      <c r="AB471" s="377"/>
      <c r="AC471" s="377"/>
      <c r="AD471" s="377"/>
      <c r="AE471" s="377"/>
      <c r="AF471" s="377"/>
      <c r="AG471" s="163">
        <v>0</v>
      </c>
      <c r="AH471" s="163"/>
      <c r="AI471" s="163"/>
      <c r="AJ471" s="163"/>
      <c r="AK471" s="163"/>
      <c r="AL471" s="163"/>
      <c r="AM471" s="163"/>
      <c r="AN471" s="377">
        <v>0</v>
      </c>
      <c r="AO471" s="377"/>
      <c r="AP471" s="377"/>
      <c r="AQ471" s="377"/>
      <c r="AR471" s="377"/>
      <c r="AS471" s="377"/>
      <c r="AT471" s="377"/>
      <c r="EH471" s="121" t="str">
        <f t="shared" si="30"/>
        <v>Hurto a Vehículos</v>
      </c>
      <c r="EI471" s="121">
        <f t="shared" si="31"/>
        <v>0</v>
      </c>
    </row>
    <row r="472" spans="1:139" ht="14.25" customHeight="1" x14ac:dyDescent="0.35">
      <c r="D472" s="163" t="s">
        <v>278</v>
      </c>
      <c r="E472" s="163"/>
      <c r="F472" s="163"/>
      <c r="G472" s="163"/>
      <c r="H472" s="163"/>
      <c r="I472" s="163"/>
      <c r="J472" s="163"/>
      <c r="K472" s="163"/>
      <c r="L472" s="163"/>
      <c r="M472" s="163"/>
      <c r="N472" s="163"/>
      <c r="O472" s="163"/>
      <c r="P472" s="163"/>
      <c r="Q472" s="163"/>
      <c r="R472" s="163"/>
      <c r="S472" s="163">
        <v>2</v>
      </c>
      <c r="T472" s="163"/>
      <c r="U472" s="163"/>
      <c r="V472" s="163"/>
      <c r="W472" s="163"/>
      <c r="X472" s="163"/>
      <c r="Y472" s="163"/>
      <c r="Z472" s="377">
        <v>25.25</v>
      </c>
      <c r="AA472" s="377"/>
      <c r="AB472" s="377"/>
      <c r="AC472" s="377"/>
      <c r="AD472" s="377"/>
      <c r="AE472" s="377"/>
      <c r="AF472" s="377"/>
      <c r="AG472" s="163">
        <v>1</v>
      </c>
      <c r="AH472" s="163"/>
      <c r="AI472" s="163"/>
      <c r="AJ472" s="163"/>
      <c r="AK472" s="163"/>
      <c r="AL472" s="163"/>
      <c r="AM472" s="163"/>
      <c r="AN472" s="377">
        <v>12.62</v>
      </c>
      <c r="AO472" s="377"/>
      <c r="AP472" s="377"/>
      <c r="AQ472" s="377"/>
      <c r="AR472" s="377"/>
      <c r="AS472" s="377"/>
      <c r="AT472" s="377"/>
      <c r="EH472" s="121" t="str">
        <f t="shared" si="30"/>
        <v>Hurto a Motocicletas</v>
      </c>
      <c r="EI472" s="121">
        <f t="shared" si="31"/>
        <v>1</v>
      </c>
    </row>
    <row r="473" spans="1:139" ht="14.25" customHeight="1" x14ac:dyDescent="0.35">
      <c r="D473" s="163" t="s">
        <v>276</v>
      </c>
      <c r="E473" s="163"/>
      <c r="F473" s="163"/>
      <c r="G473" s="163"/>
      <c r="H473" s="163"/>
      <c r="I473" s="163"/>
      <c r="J473" s="163"/>
      <c r="K473" s="163"/>
      <c r="L473" s="163"/>
      <c r="M473" s="163"/>
      <c r="N473" s="163"/>
      <c r="O473" s="163"/>
      <c r="P473" s="163"/>
      <c r="Q473" s="163"/>
      <c r="R473" s="163"/>
      <c r="S473" s="163">
        <v>2</v>
      </c>
      <c r="T473" s="163"/>
      <c r="U473" s="163"/>
      <c r="V473" s="163"/>
      <c r="W473" s="163"/>
      <c r="X473" s="163"/>
      <c r="Y473" s="163"/>
      <c r="Z473" s="377">
        <v>25.25</v>
      </c>
      <c r="AA473" s="377"/>
      <c r="AB473" s="377"/>
      <c r="AC473" s="377"/>
      <c r="AD473" s="377"/>
      <c r="AE473" s="377"/>
      <c r="AF473" s="377"/>
      <c r="AG473" s="163">
        <v>7</v>
      </c>
      <c r="AH473" s="163"/>
      <c r="AI473" s="163"/>
      <c r="AJ473" s="163"/>
      <c r="AK473" s="163"/>
      <c r="AL473" s="163"/>
      <c r="AM473" s="163"/>
      <c r="AN473" s="377">
        <v>88.37</v>
      </c>
      <c r="AO473" s="377"/>
      <c r="AP473" s="377"/>
      <c r="AQ473" s="377"/>
      <c r="AR473" s="377"/>
      <c r="AS473" s="377"/>
      <c r="AT473" s="377"/>
      <c r="EH473" s="121" t="str">
        <f t="shared" si="30"/>
        <v>Hurto de Celulares</v>
      </c>
      <c r="EI473" s="121">
        <f t="shared" si="31"/>
        <v>7</v>
      </c>
    </row>
    <row r="474" spans="1:139" ht="14.25" customHeight="1" x14ac:dyDescent="0.35">
      <c r="D474" s="223" t="s">
        <v>279</v>
      </c>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H474" s="223"/>
      <c r="AI474" s="223"/>
      <c r="AJ474" s="223"/>
      <c r="AK474" s="223"/>
      <c r="AL474" s="223"/>
      <c r="AM474" s="223"/>
      <c r="AN474" s="223"/>
      <c r="AO474" s="223"/>
      <c r="AP474" s="223"/>
      <c r="AQ474" s="223"/>
      <c r="AR474" s="223"/>
      <c r="AS474" s="223"/>
      <c r="AT474" s="223"/>
      <c r="AU474" s="12"/>
      <c r="AV474" s="223" t="s">
        <v>279</v>
      </c>
      <c r="AW474" s="223"/>
      <c r="AX474" s="223"/>
      <c r="AY474" s="223"/>
      <c r="AZ474" s="223"/>
      <c r="BA474" s="223"/>
      <c r="BB474" s="223"/>
      <c r="BC474" s="223"/>
      <c r="BD474" s="223"/>
      <c r="BE474" s="223"/>
      <c r="BF474" s="223"/>
      <c r="BG474" s="223"/>
      <c r="BH474" s="223"/>
      <c r="BI474" s="223"/>
      <c r="BJ474" s="223"/>
      <c r="BK474" s="223"/>
      <c r="BL474" s="223"/>
      <c r="BM474" s="223"/>
      <c r="BN474" s="223"/>
      <c r="BO474" s="223"/>
      <c r="BP474" s="223"/>
      <c r="BQ474" s="223"/>
      <c r="BR474" s="223"/>
      <c r="BS474" s="223"/>
      <c r="BT474" s="223"/>
      <c r="BU474" s="223"/>
      <c r="BV474" s="223"/>
      <c r="BW474" s="223"/>
      <c r="BX474" s="223"/>
      <c r="BY474" s="223"/>
      <c r="BZ474" s="223"/>
      <c r="CA474" s="223"/>
      <c r="CB474" s="223"/>
      <c r="CC474" s="223"/>
      <c r="CD474" s="223"/>
      <c r="CE474" s="223"/>
      <c r="CF474" s="223"/>
      <c r="CG474" s="223"/>
      <c r="CH474" s="223"/>
      <c r="CI474" s="223"/>
      <c r="CJ474" s="223"/>
      <c r="CK474" s="223"/>
      <c r="CL474" s="223"/>
    </row>
    <row r="475" spans="1:139" ht="14.25" customHeight="1" x14ac:dyDescent="0.35">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row>
    <row r="476" spans="1:139" ht="14.25" customHeight="1" x14ac:dyDescent="0.35"/>
    <row r="477" spans="1:139" ht="14.25" customHeight="1" x14ac:dyDescent="0.35">
      <c r="A477" s="379"/>
      <c r="B477" s="379"/>
      <c r="C477" s="379"/>
      <c r="D477" s="379"/>
      <c r="E477" s="379"/>
      <c r="F477" s="379"/>
      <c r="G477" s="379"/>
      <c r="H477" s="379"/>
      <c r="I477" s="379"/>
      <c r="J477" s="379"/>
      <c r="K477" s="379"/>
      <c r="L477" s="379"/>
      <c r="M477" s="379"/>
      <c r="N477" s="379"/>
      <c r="O477" s="379"/>
      <c r="P477" s="379"/>
      <c r="Q477" s="379"/>
      <c r="R477" s="379"/>
      <c r="S477" s="379"/>
      <c r="T477" s="379"/>
      <c r="U477" s="379"/>
      <c r="V477" s="379"/>
      <c r="W477" s="379"/>
      <c r="X477" s="379"/>
      <c r="Y477" s="379"/>
      <c r="Z477" s="379"/>
      <c r="AA477" s="379"/>
      <c r="AB477" s="379"/>
      <c r="AC477" s="379"/>
      <c r="AD477" s="379"/>
      <c r="AE477" s="379"/>
      <c r="AF477" s="379"/>
      <c r="AG477" s="379"/>
      <c r="AH477" s="379"/>
      <c r="AI477" s="379"/>
      <c r="AJ477" s="379"/>
      <c r="AK477" s="379"/>
      <c r="AL477" s="379"/>
      <c r="AM477" s="379"/>
      <c r="AN477" s="379"/>
      <c r="AO477" s="379"/>
      <c r="AP477" s="379"/>
      <c r="AQ477" s="379"/>
      <c r="AR477" s="379"/>
      <c r="AS477" s="379"/>
      <c r="AT477" s="379"/>
      <c r="AU477" s="379"/>
      <c r="AV477" s="379"/>
      <c r="AW477" s="379"/>
      <c r="AX477" s="379"/>
      <c r="AY477" s="379"/>
      <c r="AZ477" s="379"/>
      <c r="BA477" s="379"/>
      <c r="BB477" s="379"/>
      <c r="BC477" s="379"/>
      <c r="BD477" s="379"/>
      <c r="BE477" s="379"/>
      <c r="BF477" s="379"/>
      <c r="BG477" s="379"/>
      <c r="BH477" s="379"/>
      <c r="BI477" s="379"/>
      <c r="BJ477" s="379"/>
      <c r="BK477" s="379"/>
      <c r="BL477" s="379"/>
      <c r="BM477" s="379"/>
      <c r="BN477" s="379"/>
      <c r="BO477" s="379"/>
      <c r="BP477" s="379"/>
      <c r="BQ477" s="379"/>
      <c r="BR477" s="379"/>
      <c r="BS477" s="379"/>
      <c r="BT477" s="379"/>
      <c r="BU477" s="379"/>
      <c r="BV477" s="379"/>
      <c r="BW477" s="379"/>
      <c r="BX477" s="379"/>
      <c r="BY477" s="379"/>
      <c r="BZ477" s="379"/>
      <c r="CA477" s="379"/>
      <c r="CB477" s="379"/>
      <c r="CC477" s="379"/>
      <c r="CD477" s="379"/>
      <c r="CE477" s="379"/>
      <c r="CF477" s="379"/>
      <c r="CG477" s="379"/>
      <c r="CH477" s="379"/>
      <c r="CI477" s="379"/>
      <c r="CJ477" s="379"/>
      <c r="CK477" s="379"/>
      <c r="CL477" s="379"/>
      <c r="CM477" s="379"/>
      <c r="CN477" s="379"/>
    </row>
    <row r="478" spans="1:139" ht="14.25" customHeight="1" x14ac:dyDescent="0.35">
      <c r="A478" s="379"/>
      <c r="B478" s="379"/>
      <c r="C478" s="379"/>
      <c r="D478" s="379"/>
      <c r="E478" s="379"/>
      <c r="F478" s="379"/>
      <c r="G478" s="379"/>
      <c r="H478" s="379"/>
      <c r="I478" s="379"/>
      <c r="J478" s="379"/>
      <c r="K478" s="379"/>
      <c r="L478" s="379"/>
      <c r="M478" s="379"/>
      <c r="N478" s="379"/>
      <c r="O478" s="379"/>
      <c r="P478" s="379"/>
      <c r="Q478" s="379"/>
      <c r="R478" s="379"/>
      <c r="S478" s="379"/>
      <c r="T478" s="379"/>
      <c r="U478" s="379"/>
      <c r="V478" s="379"/>
      <c r="W478" s="379"/>
      <c r="X478" s="379"/>
      <c r="Y478" s="379"/>
      <c r="Z478" s="379"/>
      <c r="AA478" s="379"/>
      <c r="AB478" s="379"/>
      <c r="AC478" s="379"/>
      <c r="AD478" s="379"/>
      <c r="AE478" s="379"/>
      <c r="AF478" s="379"/>
      <c r="AG478" s="379"/>
      <c r="AH478" s="379"/>
      <c r="AI478" s="379"/>
      <c r="AJ478" s="379"/>
      <c r="AK478" s="379"/>
      <c r="AL478" s="379"/>
      <c r="AM478" s="379"/>
      <c r="AN478" s="379"/>
      <c r="AO478" s="379"/>
      <c r="AP478" s="379"/>
      <c r="AQ478" s="379"/>
      <c r="AR478" s="379"/>
      <c r="AS478" s="379"/>
      <c r="AT478" s="379"/>
      <c r="AU478" s="379"/>
      <c r="AV478" s="379"/>
      <c r="AW478" s="379"/>
      <c r="AX478" s="379"/>
      <c r="AY478" s="379"/>
      <c r="AZ478" s="379"/>
      <c r="BA478" s="379"/>
      <c r="BB478" s="379"/>
      <c r="BC478" s="379"/>
      <c r="BD478" s="379"/>
      <c r="BE478" s="379"/>
      <c r="BF478" s="379"/>
      <c r="BG478" s="379"/>
      <c r="BH478" s="379"/>
      <c r="BI478" s="379"/>
      <c r="BJ478" s="379"/>
      <c r="BK478" s="379"/>
      <c r="BL478" s="379"/>
      <c r="BM478" s="379"/>
      <c r="BN478" s="379"/>
      <c r="BO478" s="379"/>
      <c r="BP478" s="379"/>
      <c r="BQ478" s="379"/>
      <c r="BR478" s="379"/>
      <c r="BS478" s="379"/>
      <c r="BT478" s="379"/>
      <c r="BU478" s="379"/>
      <c r="BV478" s="379"/>
      <c r="BW478" s="379"/>
      <c r="BX478" s="379"/>
      <c r="BY478" s="379"/>
      <c r="BZ478" s="379"/>
      <c r="CA478" s="379"/>
      <c r="CB478" s="379"/>
      <c r="CC478" s="379"/>
      <c r="CD478" s="379"/>
      <c r="CE478" s="379"/>
      <c r="CF478" s="379"/>
      <c r="CG478" s="379"/>
      <c r="CH478" s="379"/>
      <c r="CI478" s="379"/>
      <c r="CJ478" s="379"/>
      <c r="CK478" s="379"/>
      <c r="CL478" s="379"/>
      <c r="CM478" s="379"/>
      <c r="CN478" s="379"/>
    </row>
    <row r="479" spans="1:139" ht="14.25" customHeight="1" x14ac:dyDescent="0.35"/>
    <row r="480" spans="1:139" ht="14.25" customHeight="1" x14ac:dyDescent="0.35">
      <c r="D480" s="180" t="s">
        <v>255</v>
      </c>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c r="AA480" s="180"/>
      <c r="AB480" s="180"/>
      <c r="AC480" s="180"/>
      <c r="AD480" s="180"/>
      <c r="AE480" s="180"/>
      <c r="AF480" s="180"/>
      <c r="AG480" s="180"/>
      <c r="AH480" s="180"/>
      <c r="AI480" s="180"/>
      <c r="AJ480" s="180"/>
      <c r="AK480" s="180"/>
      <c r="AL480" s="180"/>
      <c r="AM480" s="180"/>
      <c r="AN480" s="180"/>
      <c r="AO480" s="180"/>
      <c r="AP480" s="180"/>
      <c r="AQ480" s="180"/>
      <c r="AR480" s="180"/>
      <c r="AS480" s="180"/>
      <c r="AT480" s="180"/>
      <c r="AV480" s="180" t="s">
        <v>282</v>
      </c>
      <c r="AW480" s="180"/>
      <c r="AX480" s="180"/>
      <c r="AY480" s="180"/>
      <c r="AZ480" s="180"/>
      <c r="BA480" s="180"/>
      <c r="BB480" s="180"/>
      <c r="BC480" s="180"/>
      <c r="BD480" s="180"/>
      <c r="BE480" s="180"/>
      <c r="BF480" s="180"/>
      <c r="BG480" s="180"/>
      <c r="BH480" s="180"/>
      <c r="BI480" s="180"/>
      <c r="BJ480" s="180"/>
      <c r="BK480" s="180"/>
      <c r="BL480" s="180"/>
      <c r="BM480" s="180"/>
      <c r="BN480" s="180"/>
      <c r="BO480" s="180"/>
      <c r="BP480" s="180"/>
      <c r="BQ480" s="180"/>
      <c r="BR480" s="180"/>
      <c r="BS480" s="180"/>
      <c r="BT480" s="180"/>
      <c r="BU480" s="180"/>
      <c r="BV480" s="180"/>
      <c r="BW480" s="180"/>
      <c r="BX480" s="180"/>
      <c r="BY480" s="180"/>
      <c r="BZ480" s="180"/>
      <c r="CA480" s="180"/>
      <c r="CB480" s="180"/>
      <c r="CC480" s="180"/>
      <c r="CD480" s="180"/>
      <c r="CE480" s="180"/>
      <c r="CF480" s="180"/>
      <c r="CG480" s="180"/>
      <c r="CH480" s="180"/>
    </row>
    <row r="481" spans="4:92" ht="14.25" customHeight="1" x14ac:dyDescent="0.35">
      <c r="D481" s="226"/>
      <c r="E481" s="226"/>
      <c r="F481" s="226"/>
      <c r="G481" s="226"/>
      <c r="H481" s="226"/>
      <c r="I481" s="226"/>
      <c r="J481" s="226"/>
      <c r="K481" s="226"/>
      <c r="L481" s="226"/>
      <c r="M481" s="226"/>
      <c r="N481" s="226"/>
      <c r="O481" s="226"/>
      <c r="P481" s="226"/>
      <c r="Q481" s="226"/>
      <c r="R481" s="226"/>
      <c r="S481" s="226"/>
      <c r="T481" s="226"/>
      <c r="U481" s="226"/>
      <c r="V481" s="226"/>
      <c r="W481" s="226"/>
      <c r="X481" s="226"/>
      <c r="Y481" s="226"/>
      <c r="Z481" s="226"/>
      <c r="AA481" s="226"/>
      <c r="AB481" s="226"/>
      <c r="AC481" s="226"/>
      <c r="AD481" s="226"/>
      <c r="AE481" s="226"/>
      <c r="AF481" s="226"/>
      <c r="AG481" s="226"/>
      <c r="AH481" s="226"/>
      <c r="AI481" s="226"/>
      <c r="AJ481" s="226"/>
      <c r="AK481" s="226"/>
      <c r="AL481" s="226"/>
      <c r="AM481" s="226"/>
      <c r="AN481" s="226"/>
      <c r="AO481" s="226"/>
      <c r="AP481" s="226"/>
      <c r="AQ481" s="226"/>
      <c r="AR481" s="226"/>
      <c r="AS481" s="226"/>
      <c r="AT481" s="226"/>
      <c r="AV481" s="180"/>
      <c r="AW481" s="180"/>
      <c r="AX481" s="180"/>
      <c r="AY481" s="180"/>
      <c r="AZ481" s="180"/>
      <c r="BA481" s="180"/>
      <c r="BB481" s="180"/>
      <c r="BC481" s="180"/>
      <c r="BD481" s="180"/>
      <c r="BE481" s="180"/>
      <c r="BF481" s="180"/>
      <c r="BG481" s="180"/>
      <c r="BH481" s="180"/>
      <c r="BI481" s="180"/>
      <c r="BJ481" s="180"/>
      <c r="BK481" s="180"/>
      <c r="BL481" s="180"/>
      <c r="BM481" s="180"/>
      <c r="BN481" s="180"/>
      <c r="BO481" s="180"/>
      <c r="BP481" s="180"/>
      <c r="BQ481" s="180"/>
      <c r="BR481" s="180"/>
      <c r="BS481" s="180"/>
      <c r="BT481" s="180"/>
      <c r="BU481" s="180"/>
      <c r="BV481" s="180"/>
      <c r="BW481" s="180"/>
      <c r="BX481" s="180"/>
      <c r="BY481" s="180"/>
      <c r="BZ481" s="180"/>
      <c r="CA481" s="180"/>
      <c r="CB481" s="180"/>
      <c r="CC481" s="180"/>
      <c r="CD481" s="180"/>
      <c r="CE481" s="180"/>
      <c r="CF481" s="180"/>
      <c r="CG481" s="180"/>
      <c r="CH481" s="180"/>
    </row>
    <row r="482" spans="4:92" ht="14.25" customHeight="1" x14ac:dyDescent="0.35">
      <c r="D482" s="196" t="s">
        <v>258</v>
      </c>
      <c r="E482" s="196"/>
      <c r="F482" s="196"/>
      <c r="G482" s="196"/>
      <c r="H482" s="196"/>
      <c r="I482" s="196"/>
      <c r="J482" s="196"/>
      <c r="K482" s="196"/>
      <c r="L482" s="196"/>
      <c r="M482" s="196"/>
      <c r="N482" s="196"/>
      <c r="O482" s="196"/>
      <c r="P482" s="196"/>
      <c r="Q482" s="196"/>
      <c r="R482" s="251" t="s">
        <v>259</v>
      </c>
      <c r="S482" s="251"/>
      <c r="T482" s="251"/>
      <c r="U482" s="251"/>
      <c r="V482" s="251"/>
      <c r="W482" s="251" t="s">
        <v>260</v>
      </c>
      <c r="X482" s="251"/>
      <c r="Y482" s="251"/>
      <c r="Z482" s="251"/>
      <c r="AA482" s="251"/>
      <c r="AB482" s="251" t="s">
        <v>261</v>
      </c>
      <c r="AC482" s="251"/>
      <c r="AD482" s="251"/>
      <c r="AE482" s="251"/>
      <c r="AF482" s="251"/>
      <c r="AG482" s="251"/>
      <c r="AH482" s="251"/>
      <c r="AI482" s="251"/>
      <c r="AJ482" s="251"/>
      <c r="AK482" s="251" t="s">
        <v>262</v>
      </c>
      <c r="AL482" s="251"/>
      <c r="AM482" s="251"/>
      <c r="AN482" s="251"/>
      <c r="AO482" s="251"/>
      <c r="AP482" s="251"/>
      <c r="AQ482" s="251"/>
      <c r="AR482" s="251"/>
      <c r="AS482" s="251"/>
      <c r="AT482" s="251"/>
      <c r="AV482" s="196" t="s">
        <v>283</v>
      </c>
      <c r="AW482" s="196"/>
      <c r="AX482" s="196"/>
      <c r="AY482" s="196"/>
      <c r="AZ482" s="196"/>
      <c r="BA482" s="196"/>
      <c r="BB482" s="196"/>
      <c r="BC482" s="196"/>
      <c r="BD482" s="196"/>
      <c r="BE482" s="196"/>
      <c r="BF482" s="196"/>
      <c r="BG482" s="196"/>
      <c r="BH482" s="196"/>
      <c r="BI482" s="196"/>
      <c r="BJ482" s="196"/>
      <c r="BK482" s="196"/>
      <c r="BL482" s="196"/>
      <c r="BM482" s="196"/>
      <c r="BN482" s="196"/>
      <c r="BO482" s="196"/>
      <c r="BP482" s="196"/>
      <c r="BQ482" s="196"/>
      <c r="BR482" s="196"/>
      <c r="BS482" s="196"/>
      <c r="BT482" s="196"/>
      <c r="BU482" s="196"/>
      <c r="BV482" s="196"/>
      <c r="BW482" s="196" t="s">
        <v>284</v>
      </c>
      <c r="BX482" s="196"/>
      <c r="BY482" s="196"/>
      <c r="BZ482" s="196"/>
      <c r="CA482" s="196"/>
      <c r="CB482" s="196"/>
      <c r="CC482" s="196"/>
      <c r="CD482" s="196"/>
      <c r="CE482" s="196"/>
      <c r="CF482" s="196" t="s">
        <v>190</v>
      </c>
      <c r="CG482" s="196"/>
      <c r="CH482" s="196"/>
      <c r="CI482" s="196"/>
      <c r="CJ482" s="196"/>
      <c r="CK482" s="196"/>
      <c r="CL482" s="196"/>
      <c r="CM482" s="196"/>
      <c r="CN482" s="196"/>
    </row>
    <row r="483" spans="4:92" ht="14.25" customHeight="1" x14ac:dyDescent="0.35">
      <c r="D483" s="196" t="s">
        <v>256</v>
      </c>
      <c r="E483" s="196"/>
      <c r="F483" s="196"/>
      <c r="G483" s="196"/>
      <c r="H483" s="196"/>
      <c r="I483" s="196" t="s">
        <v>257</v>
      </c>
      <c r="J483" s="196"/>
      <c r="K483" s="196"/>
      <c r="L483" s="196"/>
      <c r="M483" s="196"/>
      <c r="N483" s="196"/>
      <c r="O483" s="196"/>
      <c r="P483" s="196"/>
      <c r="Q483" s="196"/>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V483" s="196"/>
      <c r="AW483" s="196"/>
      <c r="AX483" s="196"/>
      <c r="AY483" s="196"/>
      <c r="AZ483" s="196"/>
      <c r="BA483" s="196"/>
      <c r="BB483" s="196"/>
      <c r="BC483" s="196"/>
      <c r="BD483" s="196"/>
      <c r="BE483" s="196"/>
      <c r="BF483" s="196"/>
      <c r="BG483" s="196"/>
      <c r="BH483" s="196"/>
      <c r="BI483" s="196"/>
      <c r="BJ483" s="196"/>
      <c r="BK483" s="196"/>
      <c r="BL483" s="196"/>
      <c r="BM483" s="196"/>
      <c r="BN483" s="196"/>
      <c r="BO483" s="196"/>
      <c r="BP483" s="196"/>
      <c r="BQ483" s="196"/>
      <c r="BR483" s="196"/>
      <c r="BS483" s="196"/>
      <c r="BT483" s="196"/>
      <c r="BU483" s="196"/>
      <c r="BV483" s="196"/>
      <c r="BW483" s="196"/>
      <c r="BX483" s="196"/>
      <c r="BY483" s="196"/>
      <c r="BZ483" s="196"/>
      <c r="CA483" s="196"/>
      <c r="CB483" s="196"/>
      <c r="CC483" s="196"/>
      <c r="CD483" s="196"/>
      <c r="CE483" s="196"/>
      <c r="CF483" s="196"/>
      <c r="CG483" s="196"/>
      <c r="CH483" s="196"/>
      <c r="CI483" s="196"/>
      <c r="CJ483" s="196"/>
      <c r="CK483" s="196"/>
      <c r="CL483" s="196"/>
      <c r="CM483" s="196"/>
      <c r="CN483" s="196"/>
    </row>
    <row r="484" spans="4:92" ht="14.25" customHeight="1" x14ac:dyDescent="0.35">
      <c r="D484" s="177">
        <v>1</v>
      </c>
      <c r="E484" s="177"/>
      <c r="F484" s="177"/>
      <c r="G484" s="177"/>
      <c r="H484" s="177"/>
      <c r="I484" s="177">
        <v>0</v>
      </c>
      <c r="J484" s="177"/>
      <c r="K484" s="177"/>
      <c r="L484" s="177"/>
      <c r="M484" s="177"/>
      <c r="N484" s="177"/>
      <c r="O484" s="177"/>
      <c r="P484" s="177"/>
      <c r="Q484" s="177"/>
      <c r="R484" s="177">
        <v>1</v>
      </c>
      <c r="S484" s="177"/>
      <c r="T484" s="177"/>
      <c r="U484" s="177"/>
      <c r="V484" s="177"/>
      <c r="W484" s="177">
        <v>5</v>
      </c>
      <c r="X484" s="177"/>
      <c r="Y484" s="177"/>
      <c r="Z484" s="177"/>
      <c r="AA484" s="177"/>
      <c r="AB484" s="210">
        <v>3</v>
      </c>
      <c r="AC484" s="211"/>
      <c r="AD484" s="211"/>
      <c r="AE484" s="211"/>
      <c r="AF484" s="211"/>
      <c r="AG484" s="211"/>
      <c r="AH484" s="211"/>
      <c r="AI484" s="211"/>
      <c r="AJ484" s="211"/>
      <c r="AK484" s="177">
        <v>7</v>
      </c>
      <c r="AL484" s="177"/>
      <c r="AM484" s="177"/>
      <c r="AN484" s="177"/>
      <c r="AO484" s="177"/>
      <c r="AP484" s="177"/>
      <c r="AQ484" s="177"/>
      <c r="AR484" s="177"/>
      <c r="AS484" s="177"/>
      <c r="AT484" s="177"/>
      <c r="AV484" s="177" t="s">
        <v>806</v>
      </c>
      <c r="AW484" s="177"/>
      <c r="AX484" s="177"/>
      <c r="AY484" s="177"/>
      <c r="AZ484" s="177"/>
      <c r="BA484" s="177"/>
      <c r="BB484" s="177"/>
      <c r="BC484" s="177"/>
      <c r="BD484" s="177"/>
      <c r="BE484" s="177"/>
      <c r="BF484" s="177"/>
      <c r="BG484" s="177"/>
      <c r="BH484" s="177"/>
      <c r="BI484" s="177"/>
      <c r="BJ484" s="177"/>
      <c r="BK484" s="177"/>
      <c r="BL484" s="177"/>
      <c r="BM484" s="177"/>
      <c r="BN484" s="177"/>
      <c r="BO484" s="177"/>
      <c r="BP484" s="177"/>
      <c r="BQ484" s="177"/>
      <c r="BR484" s="177"/>
      <c r="BS484" s="177"/>
      <c r="BT484" s="177"/>
      <c r="BU484" s="177"/>
      <c r="BV484" s="177"/>
      <c r="BW484" s="177">
        <v>3243</v>
      </c>
      <c r="BX484" s="177"/>
      <c r="BY484" s="177"/>
      <c r="BZ484" s="177"/>
      <c r="CA484" s="177"/>
      <c r="CB484" s="177"/>
      <c r="CC484" s="177"/>
      <c r="CD484" s="177"/>
      <c r="CE484" s="177"/>
      <c r="CF484" s="177">
        <v>33.83</v>
      </c>
      <c r="CG484" s="177"/>
      <c r="CH484" s="177"/>
      <c r="CI484" s="177"/>
      <c r="CJ484" s="177"/>
      <c r="CK484" s="177"/>
      <c r="CL484" s="177"/>
      <c r="CM484" s="177"/>
      <c r="CN484" s="177"/>
    </row>
    <row r="485" spans="4:92" ht="14.25" customHeight="1" x14ac:dyDescent="0.35">
      <c r="D485" s="177"/>
      <c r="E485" s="177"/>
      <c r="F485" s="177"/>
      <c r="G485" s="177"/>
      <c r="H485" s="177"/>
      <c r="I485" s="177"/>
      <c r="J485" s="177"/>
      <c r="K485" s="177"/>
      <c r="L485" s="177"/>
      <c r="M485" s="177"/>
      <c r="N485" s="177"/>
      <c r="O485" s="177"/>
      <c r="P485" s="177"/>
      <c r="Q485" s="177"/>
      <c r="R485" s="378"/>
      <c r="S485" s="378"/>
      <c r="T485" s="378"/>
      <c r="U485" s="378"/>
      <c r="V485" s="378"/>
      <c r="W485" s="177"/>
      <c r="X485" s="177"/>
      <c r="Y485" s="177"/>
      <c r="Z485" s="177"/>
      <c r="AA485" s="177"/>
      <c r="AB485" s="210"/>
      <c r="AC485" s="211"/>
      <c r="AD485" s="211"/>
      <c r="AE485" s="211"/>
      <c r="AF485" s="211"/>
      <c r="AG485" s="211"/>
      <c r="AH485" s="211"/>
      <c r="AI485" s="211"/>
      <c r="AJ485" s="211"/>
      <c r="AK485" s="177"/>
      <c r="AL485" s="177"/>
      <c r="AM485" s="177"/>
      <c r="AN485" s="177"/>
      <c r="AO485" s="177"/>
      <c r="AP485" s="177"/>
      <c r="AQ485" s="177"/>
      <c r="AR485" s="177"/>
      <c r="AS485" s="177"/>
      <c r="AT485" s="177"/>
      <c r="AV485" s="177" t="s">
        <v>807</v>
      </c>
      <c r="AW485" s="177"/>
      <c r="AX485" s="177"/>
      <c r="AY485" s="177"/>
      <c r="AZ485" s="177"/>
      <c r="BA485" s="177"/>
      <c r="BB485" s="177"/>
      <c r="BC485" s="177"/>
      <c r="BD485" s="177"/>
      <c r="BE485" s="177"/>
      <c r="BF485" s="177"/>
      <c r="BG485" s="177"/>
      <c r="BH485" s="177"/>
      <c r="BI485" s="177"/>
      <c r="BJ485" s="177"/>
      <c r="BK485" s="177"/>
      <c r="BL485" s="177"/>
      <c r="BM485" s="177"/>
      <c r="BN485" s="177"/>
      <c r="BO485" s="177"/>
      <c r="BP485" s="177"/>
      <c r="BQ485" s="177"/>
      <c r="BR485" s="177"/>
      <c r="BS485" s="177"/>
      <c r="BT485" s="177"/>
      <c r="BU485" s="177"/>
      <c r="BV485" s="177"/>
      <c r="BW485" s="177">
        <v>1108</v>
      </c>
      <c r="BX485" s="177"/>
      <c r="BY485" s="177"/>
      <c r="BZ485" s="177"/>
      <c r="CA485" s="177"/>
      <c r="CB485" s="177"/>
      <c r="CC485" s="177"/>
      <c r="CD485" s="177"/>
      <c r="CE485" s="177"/>
      <c r="CF485" s="177">
        <v>11.55</v>
      </c>
      <c r="CG485" s="177"/>
      <c r="CH485" s="177"/>
      <c r="CI485" s="177"/>
      <c r="CJ485" s="177"/>
      <c r="CK485" s="177"/>
      <c r="CL485" s="177"/>
      <c r="CM485" s="177"/>
      <c r="CN485" s="177"/>
    </row>
    <row r="486" spans="4:92" ht="14.25" customHeight="1" x14ac:dyDescent="0.35">
      <c r="D486" s="177"/>
      <c r="E486" s="177"/>
      <c r="F486" s="177"/>
      <c r="G486" s="177"/>
      <c r="H486" s="177"/>
      <c r="I486" s="177"/>
      <c r="J486" s="177"/>
      <c r="K486" s="177"/>
      <c r="L486" s="177"/>
      <c r="M486" s="177"/>
      <c r="N486" s="177"/>
      <c r="O486" s="177"/>
      <c r="P486" s="177"/>
      <c r="Q486" s="177"/>
      <c r="R486" s="378"/>
      <c r="S486" s="378"/>
      <c r="T486" s="378"/>
      <c r="U486" s="378"/>
      <c r="V486" s="378"/>
      <c r="W486" s="177"/>
      <c r="X486" s="177"/>
      <c r="Y486" s="177"/>
      <c r="Z486" s="177"/>
      <c r="AA486" s="177"/>
      <c r="AB486" s="210"/>
      <c r="AC486" s="211"/>
      <c r="AD486" s="211"/>
      <c r="AE486" s="211"/>
      <c r="AF486" s="211"/>
      <c r="AG486" s="211"/>
      <c r="AH486" s="211"/>
      <c r="AI486" s="211"/>
      <c r="AJ486" s="211"/>
      <c r="AK486" s="177"/>
      <c r="AL486" s="177"/>
      <c r="AM486" s="177"/>
      <c r="AN486" s="177"/>
      <c r="AO486" s="177"/>
      <c r="AP486" s="177"/>
      <c r="AQ486" s="177"/>
      <c r="AR486" s="177"/>
      <c r="AS486" s="177"/>
      <c r="AT486" s="177"/>
      <c r="AV486" s="177" t="s">
        <v>808</v>
      </c>
      <c r="AW486" s="177"/>
      <c r="AX486" s="177"/>
      <c r="AY486" s="177"/>
      <c r="AZ486" s="177"/>
      <c r="BA486" s="177"/>
      <c r="BB486" s="177"/>
      <c r="BC486" s="177"/>
      <c r="BD486" s="177"/>
      <c r="BE486" s="177"/>
      <c r="BF486" s="177"/>
      <c r="BG486" s="177"/>
      <c r="BH486" s="177"/>
      <c r="BI486" s="177"/>
      <c r="BJ486" s="177"/>
      <c r="BK486" s="177"/>
      <c r="BL486" s="177"/>
      <c r="BM486" s="177"/>
      <c r="BN486" s="177"/>
      <c r="BO486" s="177"/>
      <c r="BP486" s="177"/>
      <c r="BQ486" s="177"/>
      <c r="BR486" s="177"/>
      <c r="BS486" s="177"/>
      <c r="BT486" s="177"/>
      <c r="BU486" s="177"/>
      <c r="BV486" s="177"/>
      <c r="BW486" s="177">
        <v>1099</v>
      </c>
      <c r="BX486" s="177"/>
      <c r="BY486" s="177"/>
      <c r="BZ486" s="177"/>
      <c r="CA486" s="177"/>
      <c r="CB486" s="177"/>
      <c r="CC486" s="177"/>
      <c r="CD486" s="177"/>
      <c r="CE486" s="177"/>
      <c r="CF486" s="177">
        <v>11.46</v>
      </c>
      <c r="CG486" s="177"/>
      <c r="CH486" s="177"/>
      <c r="CI486" s="177"/>
      <c r="CJ486" s="177"/>
      <c r="CK486" s="177"/>
      <c r="CL486" s="177"/>
      <c r="CM486" s="177"/>
      <c r="CN486" s="177"/>
    </row>
    <row r="487" spans="4:92" ht="14.25" customHeight="1" x14ac:dyDescent="0.35">
      <c r="D487" s="177"/>
      <c r="E487" s="177"/>
      <c r="F487" s="177"/>
      <c r="G487" s="177"/>
      <c r="H487" s="177"/>
      <c r="I487" s="177"/>
      <c r="J487" s="177"/>
      <c r="K487" s="177"/>
      <c r="L487" s="177"/>
      <c r="M487" s="177"/>
      <c r="N487" s="177"/>
      <c r="O487" s="177"/>
      <c r="P487" s="177"/>
      <c r="Q487" s="177"/>
      <c r="R487" s="378"/>
      <c r="S487" s="378"/>
      <c r="T487" s="378"/>
      <c r="U487" s="378"/>
      <c r="V487" s="378"/>
      <c r="W487" s="177"/>
      <c r="X487" s="177"/>
      <c r="Y487" s="177"/>
      <c r="Z487" s="177"/>
      <c r="AA487" s="177"/>
      <c r="AB487" s="210"/>
      <c r="AC487" s="211"/>
      <c r="AD487" s="211"/>
      <c r="AE487" s="211"/>
      <c r="AF487" s="211"/>
      <c r="AG487" s="211"/>
      <c r="AH487" s="211"/>
      <c r="AI487" s="211"/>
      <c r="AJ487" s="211"/>
      <c r="AK487" s="177"/>
      <c r="AL487" s="177"/>
      <c r="AM487" s="177"/>
      <c r="AN487" s="177"/>
      <c r="AO487" s="177"/>
      <c r="AP487" s="177"/>
      <c r="AQ487" s="177"/>
      <c r="AR487" s="177"/>
      <c r="AS487" s="177"/>
      <c r="AT487" s="177"/>
      <c r="AV487" s="177" t="s">
        <v>809</v>
      </c>
      <c r="AW487" s="177"/>
      <c r="AX487" s="177"/>
      <c r="AY487" s="177"/>
      <c r="AZ487" s="177"/>
      <c r="BA487" s="177"/>
      <c r="BB487" s="177"/>
      <c r="BC487" s="177"/>
      <c r="BD487" s="177"/>
      <c r="BE487" s="177"/>
      <c r="BF487" s="177"/>
      <c r="BG487" s="177"/>
      <c r="BH487" s="177"/>
      <c r="BI487" s="177"/>
      <c r="BJ487" s="177"/>
      <c r="BK487" s="177"/>
      <c r="BL487" s="177"/>
      <c r="BM487" s="177"/>
      <c r="BN487" s="177"/>
      <c r="BO487" s="177"/>
      <c r="BP487" s="177"/>
      <c r="BQ487" s="177"/>
      <c r="BR487" s="177"/>
      <c r="BS487" s="177"/>
      <c r="BT487" s="177"/>
      <c r="BU487" s="177"/>
      <c r="BV487" s="177"/>
      <c r="BW487" s="177">
        <v>883</v>
      </c>
      <c r="BX487" s="177"/>
      <c r="BY487" s="177"/>
      <c r="BZ487" s="177"/>
      <c r="CA487" s="177"/>
      <c r="CB487" s="177"/>
      <c r="CC487" s="177"/>
      <c r="CD487" s="177"/>
      <c r="CE487" s="177"/>
      <c r="CF487" s="177">
        <v>9.2100000000000009</v>
      </c>
      <c r="CG487" s="177"/>
      <c r="CH487" s="177"/>
      <c r="CI487" s="177"/>
      <c r="CJ487" s="177"/>
      <c r="CK487" s="177"/>
      <c r="CL487" s="177"/>
      <c r="CM487" s="177"/>
      <c r="CN487" s="177"/>
    </row>
    <row r="488" spans="4:92" ht="14.25" customHeight="1" x14ac:dyDescent="0.35">
      <c r="D488" s="177"/>
      <c r="E488" s="177"/>
      <c r="F488" s="177"/>
      <c r="G488" s="177"/>
      <c r="H488" s="177"/>
      <c r="I488" s="177"/>
      <c r="J488" s="177"/>
      <c r="K488" s="177"/>
      <c r="L488" s="177"/>
      <c r="M488" s="177"/>
      <c r="N488" s="177"/>
      <c r="O488" s="177"/>
      <c r="P488" s="177"/>
      <c r="Q488" s="177"/>
      <c r="R488" s="378"/>
      <c r="S488" s="378"/>
      <c r="T488" s="378"/>
      <c r="U488" s="378"/>
      <c r="V488" s="378"/>
      <c r="W488" s="177"/>
      <c r="X488" s="177"/>
      <c r="Y488" s="177"/>
      <c r="Z488" s="177"/>
      <c r="AA488" s="177"/>
      <c r="AB488" s="210"/>
      <c r="AC488" s="211"/>
      <c r="AD488" s="211"/>
      <c r="AE488" s="211"/>
      <c r="AF488" s="211"/>
      <c r="AG488" s="211"/>
      <c r="AH488" s="211"/>
      <c r="AI488" s="211"/>
      <c r="AJ488" s="211"/>
      <c r="AK488" s="177"/>
      <c r="AL488" s="177"/>
      <c r="AM488" s="177"/>
      <c r="AN488" s="177"/>
      <c r="AO488" s="177"/>
      <c r="AP488" s="177"/>
      <c r="AQ488" s="177"/>
      <c r="AR488" s="177"/>
      <c r="AS488" s="177"/>
      <c r="AT488" s="177"/>
      <c r="AV488" s="225" t="s">
        <v>810</v>
      </c>
      <c r="AW488" s="225"/>
      <c r="AX488" s="225"/>
      <c r="AY488" s="225"/>
      <c r="AZ488" s="225"/>
      <c r="BA488" s="225"/>
      <c r="BB488" s="225"/>
      <c r="BC488" s="225"/>
      <c r="BD488" s="225"/>
      <c r="BE488" s="225"/>
      <c r="BF488" s="225"/>
      <c r="BG488" s="225"/>
      <c r="BH488" s="225"/>
      <c r="BI488" s="225"/>
      <c r="BJ488" s="225"/>
      <c r="BK488" s="225"/>
      <c r="BL488" s="225"/>
      <c r="BM488" s="225"/>
      <c r="BN488" s="225"/>
      <c r="BO488" s="225"/>
      <c r="BP488" s="225"/>
      <c r="BQ488" s="225"/>
      <c r="BR488" s="225"/>
      <c r="BS488" s="225"/>
      <c r="BT488" s="225"/>
      <c r="BU488" s="225"/>
      <c r="BV488" s="225"/>
      <c r="BW488" s="177">
        <v>568</v>
      </c>
      <c r="BX488" s="177"/>
      <c r="BY488" s="177"/>
      <c r="BZ488" s="177"/>
      <c r="CA488" s="177"/>
      <c r="CB488" s="177"/>
      <c r="CC488" s="177"/>
      <c r="CD488" s="177"/>
      <c r="CE488" s="177"/>
      <c r="CF488" s="177">
        <v>5.92</v>
      </c>
      <c r="CG488" s="177"/>
      <c r="CH488" s="177"/>
      <c r="CI488" s="177"/>
      <c r="CJ488" s="177"/>
      <c r="CK488" s="177"/>
      <c r="CL488" s="177"/>
      <c r="CM488" s="177"/>
      <c r="CN488" s="177"/>
    </row>
    <row r="489" spans="4:92" ht="14.25" customHeight="1" x14ac:dyDescent="0.35">
      <c r="D489" s="177"/>
      <c r="E489" s="177"/>
      <c r="F489" s="177"/>
      <c r="G489" s="177"/>
      <c r="H489" s="177"/>
      <c r="I489" s="177"/>
      <c r="J489" s="177"/>
      <c r="K489" s="177"/>
      <c r="L489" s="177"/>
      <c r="M489" s="177"/>
      <c r="N489" s="177"/>
      <c r="O489" s="177"/>
      <c r="P489" s="177"/>
      <c r="Q489" s="177"/>
      <c r="R489" s="378"/>
      <c r="S489" s="378"/>
      <c r="T489" s="378"/>
      <c r="U489" s="378"/>
      <c r="V489" s="378"/>
      <c r="W489" s="177"/>
      <c r="X489" s="177"/>
      <c r="Y489" s="177"/>
      <c r="Z489" s="177"/>
      <c r="AA489" s="177"/>
      <c r="AB489" s="210"/>
      <c r="AC489" s="211"/>
      <c r="AD489" s="211"/>
      <c r="AE489" s="211"/>
      <c r="AF489" s="211"/>
      <c r="AG489" s="211"/>
      <c r="AH489" s="211"/>
      <c r="AI489" s="211"/>
      <c r="AJ489" s="211"/>
      <c r="AK489" s="177"/>
      <c r="AL489" s="177"/>
      <c r="AM489" s="177"/>
      <c r="AN489" s="177"/>
      <c r="AO489" s="177"/>
      <c r="AP489" s="177"/>
      <c r="AQ489" s="177"/>
      <c r="AR489" s="177"/>
      <c r="AS489" s="177"/>
      <c r="AT489" s="177"/>
      <c r="AV489" s="177" t="s">
        <v>811</v>
      </c>
      <c r="AW489" s="177"/>
      <c r="AX489" s="177"/>
      <c r="AY489" s="177"/>
      <c r="AZ489" s="177"/>
      <c r="BA489" s="177"/>
      <c r="BB489" s="177"/>
      <c r="BC489" s="177"/>
      <c r="BD489" s="177"/>
      <c r="BE489" s="177"/>
      <c r="BF489" s="177"/>
      <c r="BG489" s="177"/>
      <c r="BH489" s="177"/>
      <c r="BI489" s="177"/>
      <c r="BJ489" s="177"/>
      <c r="BK489" s="177"/>
      <c r="BL489" s="177"/>
      <c r="BM489" s="177"/>
      <c r="BN489" s="177"/>
      <c r="BO489" s="177"/>
      <c r="BP489" s="177"/>
      <c r="BQ489" s="177"/>
      <c r="BR489" s="177"/>
      <c r="BS489" s="177"/>
      <c r="BT489" s="177"/>
      <c r="BU489" s="177"/>
      <c r="BV489" s="177"/>
      <c r="BW489" s="177">
        <v>550</v>
      </c>
      <c r="BX489" s="177"/>
      <c r="BY489" s="177"/>
      <c r="BZ489" s="177"/>
      <c r="CA489" s="177"/>
      <c r="CB489" s="177"/>
      <c r="CC489" s="177"/>
      <c r="CD489" s="177"/>
      <c r="CE489" s="177"/>
      <c r="CF489" s="177">
        <v>5.73</v>
      </c>
      <c r="CG489" s="177"/>
      <c r="CH489" s="177"/>
      <c r="CI489" s="177"/>
      <c r="CJ489" s="177"/>
      <c r="CK489" s="177"/>
      <c r="CL489" s="177"/>
      <c r="CM489" s="177"/>
      <c r="CN489" s="177"/>
    </row>
    <row r="490" spans="4:92" ht="14.25" customHeight="1" x14ac:dyDescent="0.35">
      <c r="D490" s="177"/>
      <c r="E490" s="177"/>
      <c r="F490" s="177"/>
      <c r="G490" s="177"/>
      <c r="H490" s="177"/>
      <c r="I490" s="177"/>
      <c r="J490" s="177"/>
      <c r="K490" s="177"/>
      <c r="L490" s="177"/>
      <c r="M490" s="177"/>
      <c r="N490" s="177"/>
      <c r="O490" s="177"/>
      <c r="P490" s="177"/>
      <c r="Q490" s="177"/>
      <c r="R490" s="378"/>
      <c r="S490" s="378"/>
      <c r="T490" s="378"/>
      <c r="U490" s="378"/>
      <c r="V490" s="378"/>
      <c r="W490" s="177"/>
      <c r="X490" s="177"/>
      <c r="Y490" s="177"/>
      <c r="Z490" s="177"/>
      <c r="AA490" s="177"/>
      <c r="AB490" s="210"/>
      <c r="AC490" s="211"/>
      <c r="AD490" s="211"/>
      <c r="AE490" s="211"/>
      <c r="AF490" s="211"/>
      <c r="AG490" s="211"/>
      <c r="AH490" s="211"/>
      <c r="AI490" s="211"/>
      <c r="AJ490" s="211"/>
      <c r="AK490" s="177"/>
      <c r="AL490" s="177"/>
      <c r="AM490" s="177"/>
      <c r="AN490" s="177"/>
      <c r="AO490" s="177"/>
      <c r="AP490" s="177"/>
      <c r="AQ490" s="177"/>
      <c r="AR490" s="177"/>
      <c r="AS490" s="177"/>
      <c r="AT490" s="177"/>
      <c r="AV490" s="225" t="s">
        <v>812</v>
      </c>
      <c r="AW490" s="225"/>
      <c r="AX490" s="225"/>
      <c r="AY490" s="225"/>
      <c r="AZ490" s="225"/>
      <c r="BA490" s="225"/>
      <c r="BB490" s="225"/>
      <c r="BC490" s="225"/>
      <c r="BD490" s="225"/>
      <c r="BE490" s="225"/>
      <c r="BF490" s="225"/>
      <c r="BG490" s="225"/>
      <c r="BH490" s="225"/>
      <c r="BI490" s="225"/>
      <c r="BJ490" s="225"/>
      <c r="BK490" s="225"/>
      <c r="BL490" s="225"/>
      <c r="BM490" s="225"/>
      <c r="BN490" s="225"/>
      <c r="BO490" s="225"/>
      <c r="BP490" s="225"/>
      <c r="BQ490" s="225"/>
      <c r="BR490" s="225"/>
      <c r="BS490" s="225"/>
      <c r="BT490" s="225"/>
      <c r="BU490" s="225"/>
      <c r="BV490" s="225"/>
      <c r="BW490" s="177">
        <v>542</v>
      </c>
      <c r="BX490" s="177"/>
      <c r="BY490" s="177"/>
      <c r="BZ490" s="177"/>
      <c r="CA490" s="177"/>
      <c r="CB490" s="177"/>
      <c r="CC490" s="177"/>
      <c r="CD490" s="177"/>
      <c r="CE490" s="177"/>
      <c r="CF490" s="177">
        <v>5.65</v>
      </c>
      <c r="CG490" s="177"/>
      <c r="CH490" s="177"/>
      <c r="CI490" s="177"/>
      <c r="CJ490" s="177"/>
      <c r="CK490" s="177"/>
      <c r="CL490" s="177"/>
      <c r="CM490" s="177"/>
      <c r="CN490" s="177"/>
    </row>
    <row r="491" spans="4:92" ht="14.25" customHeight="1" x14ac:dyDescent="0.35">
      <c r="D491" s="177"/>
      <c r="E491" s="177"/>
      <c r="F491" s="177"/>
      <c r="G491" s="177"/>
      <c r="H491" s="177"/>
      <c r="I491" s="177"/>
      <c r="J491" s="177"/>
      <c r="K491" s="177"/>
      <c r="L491" s="177"/>
      <c r="M491" s="177"/>
      <c r="N491" s="177"/>
      <c r="O491" s="177"/>
      <c r="P491" s="177"/>
      <c r="Q491" s="177"/>
      <c r="R491" s="378"/>
      <c r="S491" s="378"/>
      <c r="T491" s="378"/>
      <c r="U491" s="378"/>
      <c r="V491" s="378"/>
      <c r="W491" s="177"/>
      <c r="X491" s="177"/>
      <c r="Y491" s="177"/>
      <c r="Z491" s="177"/>
      <c r="AA491" s="177"/>
      <c r="AB491" s="210"/>
      <c r="AC491" s="211"/>
      <c r="AD491" s="211"/>
      <c r="AE491" s="211"/>
      <c r="AF491" s="211"/>
      <c r="AG491" s="211"/>
      <c r="AH491" s="211"/>
      <c r="AI491" s="211"/>
      <c r="AJ491" s="211"/>
      <c r="AK491" s="177"/>
      <c r="AL491" s="177"/>
      <c r="AM491" s="177"/>
      <c r="AN491" s="177"/>
      <c r="AO491" s="177"/>
      <c r="AP491" s="177"/>
      <c r="AQ491" s="177"/>
      <c r="AR491" s="177"/>
      <c r="AS491" s="177"/>
      <c r="AT491" s="177"/>
      <c r="AV491" s="177" t="s">
        <v>813</v>
      </c>
      <c r="AW491" s="177"/>
      <c r="AX491" s="177"/>
      <c r="AY491" s="177"/>
      <c r="AZ491" s="177"/>
      <c r="BA491" s="177"/>
      <c r="BB491" s="177"/>
      <c r="BC491" s="177"/>
      <c r="BD491" s="177"/>
      <c r="BE491" s="177"/>
      <c r="BF491" s="177"/>
      <c r="BG491" s="177"/>
      <c r="BH491" s="177"/>
      <c r="BI491" s="177"/>
      <c r="BJ491" s="177"/>
      <c r="BK491" s="177"/>
      <c r="BL491" s="177"/>
      <c r="BM491" s="177"/>
      <c r="BN491" s="177"/>
      <c r="BO491" s="177"/>
      <c r="BP491" s="177"/>
      <c r="BQ491" s="177"/>
      <c r="BR491" s="177"/>
      <c r="BS491" s="177"/>
      <c r="BT491" s="177"/>
      <c r="BU491" s="177"/>
      <c r="BV491" s="177"/>
      <c r="BW491" s="177">
        <v>541</v>
      </c>
      <c r="BX491" s="177"/>
      <c r="BY491" s="177"/>
      <c r="BZ491" s="177"/>
      <c r="CA491" s="177"/>
      <c r="CB491" s="177"/>
      <c r="CC491" s="177"/>
      <c r="CD491" s="177"/>
      <c r="CE491" s="177"/>
      <c r="CF491" s="177">
        <v>5.64</v>
      </c>
      <c r="CG491" s="177"/>
      <c r="CH491" s="177"/>
      <c r="CI491" s="177"/>
      <c r="CJ491" s="177"/>
      <c r="CK491" s="177"/>
      <c r="CL491" s="177"/>
      <c r="CM491" s="177"/>
      <c r="CN491" s="177"/>
    </row>
    <row r="492" spans="4:92" ht="14.25" customHeight="1" x14ac:dyDescent="0.35">
      <c r="D492" s="177"/>
      <c r="E492" s="177"/>
      <c r="F492" s="177"/>
      <c r="G492" s="177"/>
      <c r="H492" s="177"/>
      <c r="I492" s="177"/>
      <c r="J492" s="177"/>
      <c r="K492" s="177"/>
      <c r="L492" s="177"/>
      <c r="M492" s="177"/>
      <c r="N492" s="177"/>
      <c r="O492" s="177"/>
      <c r="P492" s="177"/>
      <c r="Q492" s="177"/>
      <c r="R492" s="378"/>
      <c r="S492" s="378"/>
      <c r="T492" s="378"/>
      <c r="U492" s="378"/>
      <c r="V492" s="378"/>
      <c r="W492" s="177"/>
      <c r="X492" s="177"/>
      <c r="Y492" s="177"/>
      <c r="Z492" s="177"/>
      <c r="AA492" s="177"/>
      <c r="AB492" s="210"/>
      <c r="AC492" s="211"/>
      <c r="AD492" s="211"/>
      <c r="AE492" s="211"/>
      <c r="AF492" s="211"/>
      <c r="AG492" s="211"/>
      <c r="AH492" s="211"/>
      <c r="AI492" s="211"/>
      <c r="AJ492" s="211"/>
      <c r="AK492" s="177"/>
      <c r="AL492" s="177"/>
      <c r="AM492" s="177"/>
      <c r="AN492" s="177"/>
      <c r="AO492" s="177"/>
      <c r="AP492" s="177"/>
      <c r="AQ492" s="177"/>
      <c r="AR492" s="177"/>
      <c r="AS492" s="177"/>
      <c r="AT492" s="177"/>
      <c r="AV492" s="177" t="s">
        <v>814</v>
      </c>
      <c r="AW492" s="177"/>
      <c r="AX492" s="177"/>
      <c r="AY492" s="177"/>
      <c r="AZ492" s="177"/>
      <c r="BA492" s="177"/>
      <c r="BB492" s="177"/>
      <c r="BC492" s="177"/>
      <c r="BD492" s="177"/>
      <c r="BE492" s="177"/>
      <c r="BF492" s="177"/>
      <c r="BG492" s="177"/>
      <c r="BH492" s="177"/>
      <c r="BI492" s="177"/>
      <c r="BJ492" s="177"/>
      <c r="BK492" s="177"/>
      <c r="BL492" s="177"/>
      <c r="BM492" s="177"/>
      <c r="BN492" s="177"/>
      <c r="BO492" s="177"/>
      <c r="BP492" s="177"/>
      <c r="BQ492" s="177"/>
      <c r="BR492" s="177"/>
      <c r="BS492" s="177"/>
      <c r="BT492" s="177"/>
      <c r="BU492" s="177"/>
      <c r="BV492" s="177"/>
      <c r="BW492" s="177">
        <v>536</v>
      </c>
      <c r="BX492" s="177"/>
      <c r="BY492" s="177"/>
      <c r="BZ492" s="177"/>
      <c r="CA492" s="177"/>
      <c r="CB492" s="177"/>
      <c r="CC492" s="177"/>
      <c r="CD492" s="177"/>
      <c r="CE492" s="177"/>
      <c r="CF492" s="177">
        <v>5.59</v>
      </c>
      <c r="CG492" s="177"/>
      <c r="CH492" s="177"/>
      <c r="CI492" s="177"/>
      <c r="CJ492" s="177"/>
      <c r="CK492" s="177"/>
      <c r="CL492" s="177"/>
      <c r="CM492" s="177"/>
      <c r="CN492" s="177"/>
    </row>
    <row r="493" spans="4:92" ht="14.25" customHeight="1" x14ac:dyDescent="0.35">
      <c r="D493" s="177"/>
      <c r="E493" s="177"/>
      <c r="F493" s="177"/>
      <c r="G493" s="177"/>
      <c r="H493" s="177"/>
      <c r="I493" s="177"/>
      <c r="J493" s="177"/>
      <c r="K493" s="177"/>
      <c r="L493" s="177"/>
      <c r="M493" s="177"/>
      <c r="N493" s="177"/>
      <c r="O493" s="177"/>
      <c r="P493" s="177"/>
      <c r="Q493" s="177"/>
      <c r="R493" s="378"/>
      <c r="S493" s="378"/>
      <c r="T493" s="378"/>
      <c r="U493" s="378"/>
      <c r="V493" s="378"/>
      <c r="W493" s="177"/>
      <c r="X493" s="177"/>
      <c r="Y493" s="177"/>
      <c r="Z493" s="177"/>
      <c r="AA493" s="177"/>
      <c r="AB493" s="210"/>
      <c r="AC493" s="211"/>
      <c r="AD493" s="211"/>
      <c r="AE493" s="211"/>
      <c r="AF493" s="211"/>
      <c r="AG493" s="211"/>
      <c r="AH493" s="211"/>
      <c r="AI493" s="211"/>
      <c r="AJ493" s="211"/>
      <c r="AK493" s="177"/>
      <c r="AL493" s="177"/>
      <c r="AM493" s="177"/>
      <c r="AN493" s="177"/>
      <c r="AO493" s="177"/>
      <c r="AP493" s="177"/>
      <c r="AQ493" s="177"/>
      <c r="AR493" s="177"/>
      <c r="AS493" s="177"/>
      <c r="AT493" s="177"/>
      <c r="AV493" s="177"/>
      <c r="AW493" s="177"/>
      <c r="AX493" s="177"/>
      <c r="AY493" s="177"/>
      <c r="AZ493" s="177"/>
      <c r="BA493" s="177"/>
      <c r="BB493" s="177"/>
      <c r="BC493" s="177"/>
      <c r="BD493" s="177"/>
      <c r="BE493" s="177"/>
      <c r="BF493" s="177"/>
      <c r="BG493" s="177"/>
      <c r="BH493" s="177"/>
      <c r="BI493" s="177"/>
      <c r="BJ493" s="177"/>
      <c r="BK493" s="177"/>
      <c r="BL493" s="177"/>
      <c r="BM493" s="177"/>
      <c r="BN493" s="177"/>
      <c r="BO493" s="177"/>
      <c r="BP493" s="177"/>
      <c r="BQ493" s="177"/>
      <c r="BR493" s="177"/>
      <c r="BS493" s="177"/>
      <c r="BT493" s="177"/>
      <c r="BU493" s="177"/>
      <c r="BV493" s="177"/>
      <c r="BW493" s="177"/>
      <c r="BX493" s="177"/>
      <c r="BY493" s="177"/>
      <c r="BZ493" s="177"/>
      <c r="CA493" s="177"/>
      <c r="CB493" s="177"/>
      <c r="CC493" s="177"/>
      <c r="CD493" s="177"/>
      <c r="CE493" s="177"/>
      <c r="CF493" s="177"/>
      <c r="CG493" s="177"/>
      <c r="CH493" s="177"/>
      <c r="CI493" s="177"/>
      <c r="CJ493" s="177"/>
      <c r="CK493" s="177"/>
      <c r="CL493" s="177"/>
      <c r="CM493" s="177"/>
      <c r="CN493" s="177"/>
    </row>
    <row r="494" spans="4:92" ht="14.25" customHeight="1" x14ac:dyDescent="0.35">
      <c r="D494" s="223" t="s">
        <v>285</v>
      </c>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H494" s="223"/>
      <c r="AI494" s="223"/>
      <c r="AJ494" s="223"/>
      <c r="AK494" s="223"/>
      <c r="AL494" s="223"/>
      <c r="AM494" s="223"/>
      <c r="AN494" s="223"/>
      <c r="AO494" s="223"/>
      <c r="AP494" s="223"/>
      <c r="AQ494" s="223"/>
      <c r="AR494" s="223"/>
      <c r="AS494" s="223"/>
      <c r="AT494" s="223"/>
      <c r="AV494" s="223" t="s">
        <v>285</v>
      </c>
      <c r="AW494" s="223"/>
      <c r="AX494" s="223"/>
      <c r="AY494" s="223"/>
      <c r="AZ494" s="223"/>
      <c r="BA494" s="223"/>
      <c r="BB494" s="223"/>
      <c r="BC494" s="223"/>
      <c r="BD494" s="223"/>
      <c r="BE494" s="223"/>
      <c r="BF494" s="223"/>
      <c r="BG494" s="223"/>
      <c r="BH494" s="223"/>
      <c r="BI494" s="223"/>
      <c r="BJ494" s="223"/>
      <c r="BK494" s="223"/>
      <c r="BL494" s="223"/>
      <c r="BM494" s="223"/>
      <c r="BN494" s="223"/>
      <c r="BO494" s="223"/>
      <c r="BP494" s="223"/>
      <c r="BQ494" s="223"/>
      <c r="BR494" s="223"/>
      <c r="BS494" s="223"/>
      <c r="BT494" s="223"/>
      <c r="BU494" s="223"/>
      <c r="BV494" s="223"/>
      <c r="BW494" s="223"/>
      <c r="BX494" s="223"/>
      <c r="BY494" s="223"/>
      <c r="BZ494" s="223"/>
      <c r="CA494" s="223"/>
      <c r="CB494" s="223"/>
      <c r="CC494" s="223"/>
      <c r="CD494" s="223"/>
      <c r="CE494" s="223"/>
      <c r="CF494" s="223"/>
      <c r="CG494" s="223"/>
      <c r="CH494" s="223"/>
      <c r="CI494" s="223"/>
      <c r="CJ494" s="223"/>
      <c r="CK494" s="223"/>
      <c r="CL494" s="223"/>
      <c r="CM494" s="223"/>
      <c r="CN494" s="223"/>
    </row>
    <row r="495" spans="4:92" ht="14.25" customHeight="1" x14ac:dyDescent="0.35"/>
    <row r="496" spans="4:92" ht="14.25" customHeight="1" x14ac:dyDescent="0.35">
      <c r="D496" s="180" t="s">
        <v>297</v>
      </c>
      <c r="E496" s="180"/>
      <c r="F496" s="180"/>
      <c r="G496" s="180"/>
      <c r="H496" s="180"/>
      <c r="I496" s="180"/>
      <c r="J496" s="180"/>
      <c r="K496" s="180"/>
      <c r="L496" s="180"/>
      <c r="M496" s="180"/>
      <c r="N496" s="180"/>
      <c r="O496" s="180"/>
      <c r="P496" s="180"/>
      <c r="Q496" s="180"/>
      <c r="R496" s="180"/>
      <c r="S496" s="180"/>
      <c r="T496" s="180"/>
      <c r="U496" s="180"/>
      <c r="V496" s="180"/>
      <c r="W496" s="180"/>
      <c r="X496" s="180"/>
      <c r="Y496" s="180"/>
      <c r="Z496" s="180"/>
      <c r="AA496" s="180"/>
      <c r="AB496" s="180"/>
      <c r="AC496" s="180"/>
      <c r="AD496" s="180"/>
      <c r="AE496" s="180"/>
      <c r="AF496" s="180"/>
      <c r="AG496" s="180"/>
      <c r="AH496" s="180"/>
      <c r="AI496" s="180"/>
      <c r="AJ496" s="180"/>
      <c r="AK496" s="180"/>
      <c r="AL496" s="180"/>
      <c r="AM496" s="180"/>
      <c r="AN496" s="180"/>
      <c r="AO496" s="180"/>
      <c r="AP496" s="180"/>
      <c r="AQ496" s="180"/>
      <c r="AR496" s="180"/>
      <c r="AS496" s="180"/>
      <c r="AT496" s="180"/>
      <c r="AV496" s="180" t="s">
        <v>298</v>
      </c>
      <c r="AW496" s="180"/>
      <c r="AX496" s="180"/>
      <c r="AY496" s="180"/>
      <c r="AZ496" s="180"/>
      <c r="BA496" s="180"/>
      <c r="BB496" s="180"/>
      <c r="BC496" s="180"/>
      <c r="BD496" s="180"/>
      <c r="BE496" s="180"/>
      <c r="BF496" s="180"/>
      <c r="BG496" s="180"/>
      <c r="BH496" s="180"/>
      <c r="BI496" s="180"/>
      <c r="BJ496" s="180"/>
      <c r="BK496" s="180"/>
      <c r="BL496" s="180"/>
      <c r="BM496" s="180"/>
      <c r="BN496" s="180"/>
      <c r="BO496" s="180"/>
      <c r="BP496" s="180"/>
      <c r="BQ496" s="180"/>
      <c r="BR496" s="180"/>
      <c r="BS496" s="180"/>
      <c r="BT496" s="180"/>
      <c r="BU496" s="180"/>
      <c r="BV496" s="180"/>
      <c r="BW496" s="180"/>
      <c r="BX496" s="180"/>
      <c r="BY496" s="180"/>
      <c r="BZ496" s="180"/>
      <c r="CA496" s="180"/>
      <c r="CB496" s="180"/>
      <c r="CC496" s="180"/>
      <c r="CD496" s="180"/>
      <c r="CE496" s="180"/>
      <c r="CF496" s="180"/>
      <c r="CG496" s="180"/>
      <c r="CH496" s="180"/>
      <c r="CI496" s="180"/>
      <c r="CJ496" s="180"/>
      <c r="CK496" s="180"/>
      <c r="CL496" s="180"/>
      <c r="CM496" s="180"/>
      <c r="CN496" s="180"/>
    </row>
    <row r="497" spans="4:102" ht="14.25" customHeight="1" x14ac:dyDescent="0.35">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c r="AA497" s="180"/>
      <c r="AB497" s="180"/>
      <c r="AC497" s="180"/>
      <c r="AD497" s="180"/>
      <c r="AE497" s="180"/>
      <c r="AF497" s="180"/>
      <c r="AG497" s="180"/>
      <c r="AH497" s="180"/>
      <c r="AI497" s="180"/>
      <c r="AJ497" s="180"/>
      <c r="AK497" s="180"/>
      <c r="AL497" s="180"/>
      <c r="AM497" s="180"/>
      <c r="AN497" s="180"/>
      <c r="AO497" s="180"/>
      <c r="AP497" s="180"/>
      <c r="AQ497" s="180"/>
      <c r="AR497" s="180"/>
      <c r="AS497" s="180"/>
      <c r="AT497" s="180"/>
      <c r="AV497" s="180"/>
      <c r="AW497" s="180"/>
      <c r="AX497" s="180"/>
      <c r="AY497" s="180"/>
      <c r="AZ497" s="180"/>
      <c r="BA497" s="180"/>
      <c r="BB497" s="180"/>
      <c r="BC497" s="180"/>
      <c r="BD497" s="180"/>
      <c r="BE497" s="180"/>
      <c r="BF497" s="180"/>
      <c r="BG497" s="180"/>
      <c r="BH497" s="180"/>
      <c r="BI497" s="180"/>
      <c r="BJ497" s="180"/>
      <c r="BK497" s="180"/>
      <c r="BL497" s="180"/>
      <c r="BM497" s="180"/>
      <c r="BN497" s="180"/>
      <c r="BO497" s="180"/>
      <c r="BP497" s="180"/>
      <c r="BQ497" s="180"/>
      <c r="BR497" s="180"/>
      <c r="BS497" s="180"/>
      <c r="BT497" s="180"/>
      <c r="BU497" s="180"/>
      <c r="BV497" s="180"/>
      <c r="BW497" s="180"/>
      <c r="BX497" s="180"/>
      <c r="BY497" s="180"/>
      <c r="BZ497" s="180"/>
      <c r="CA497" s="180"/>
      <c r="CB497" s="180"/>
      <c r="CC497" s="180"/>
      <c r="CD497" s="180"/>
      <c r="CE497" s="180"/>
      <c r="CF497" s="180"/>
      <c r="CG497" s="180"/>
      <c r="CH497" s="180"/>
      <c r="CI497" s="180"/>
      <c r="CJ497" s="180"/>
      <c r="CK497" s="180"/>
      <c r="CL497" s="180"/>
      <c r="CM497" s="180"/>
      <c r="CN497" s="180"/>
    </row>
    <row r="498" spans="4:102" ht="14.25" customHeight="1" x14ac:dyDescent="0.35">
      <c r="D498" s="196" t="s">
        <v>289</v>
      </c>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c r="AA498" s="196"/>
      <c r="AB498" s="196"/>
      <c r="AC498" s="196"/>
      <c r="AD498" s="196"/>
      <c r="AE498" s="196"/>
      <c r="AF498" s="196"/>
      <c r="AG498" s="196"/>
      <c r="AH498" s="196"/>
      <c r="AI498" s="196"/>
      <c r="AJ498" s="196"/>
      <c r="AK498" s="196"/>
      <c r="AL498" s="196"/>
      <c r="AM498" s="196"/>
      <c r="AN498" s="196"/>
      <c r="AO498" s="196"/>
      <c r="AP498" s="196"/>
      <c r="AQ498" s="196"/>
      <c r="AR498" s="196"/>
      <c r="AS498" s="196"/>
      <c r="AT498" s="196"/>
      <c r="AV498" s="196" t="s">
        <v>296</v>
      </c>
      <c r="AW498" s="196"/>
      <c r="AX498" s="196"/>
      <c r="AY498" s="196"/>
      <c r="AZ498" s="196"/>
      <c r="BA498" s="196"/>
      <c r="BB498" s="196"/>
      <c r="BC498" s="196"/>
      <c r="BD498" s="196"/>
      <c r="BE498" s="196"/>
      <c r="BF498" s="196"/>
      <c r="BG498" s="196"/>
      <c r="BH498" s="196"/>
      <c r="BI498" s="196"/>
      <c r="BJ498" s="196"/>
      <c r="BK498" s="196"/>
      <c r="BL498" s="196"/>
      <c r="BM498" s="196"/>
      <c r="BN498" s="196"/>
      <c r="BO498" s="196"/>
      <c r="BP498" s="196"/>
      <c r="BQ498" s="196"/>
      <c r="BR498" s="196"/>
      <c r="BS498" s="196"/>
      <c r="BT498" s="196"/>
      <c r="BU498" s="196"/>
      <c r="BV498" s="196"/>
      <c r="BW498" s="196"/>
      <c r="BX498" s="196"/>
      <c r="BY498" s="196"/>
      <c r="BZ498" s="196"/>
      <c r="CA498" s="196"/>
      <c r="CB498" s="196"/>
      <c r="CC498" s="196"/>
      <c r="CD498" s="196"/>
      <c r="CE498" s="196"/>
      <c r="CF498" s="196"/>
      <c r="CG498" s="196"/>
      <c r="CH498" s="196"/>
      <c r="CI498" s="196"/>
      <c r="CJ498" s="196"/>
      <c r="CK498" s="196"/>
      <c r="CL498" s="196"/>
      <c r="CM498" s="196"/>
      <c r="CN498" s="196"/>
    </row>
    <row r="499" spans="4:102" ht="14.25" customHeight="1" x14ac:dyDescent="0.35">
      <c r="D499" s="197" t="s">
        <v>286</v>
      </c>
      <c r="E499" s="198"/>
      <c r="F499" s="198"/>
      <c r="G499" s="198"/>
      <c r="H499" s="198"/>
      <c r="I499" s="198"/>
      <c r="J499" s="198"/>
      <c r="K499" s="198"/>
      <c r="L499" s="198"/>
      <c r="M499" s="198"/>
      <c r="N499" s="198"/>
      <c r="O499" s="198"/>
      <c r="P499" s="198"/>
      <c r="Q499" s="199"/>
      <c r="R499" s="197" t="s">
        <v>287</v>
      </c>
      <c r="S499" s="198"/>
      <c r="T499" s="198"/>
      <c r="U499" s="198"/>
      <c r="V499" s="198"/>
      <c r="W499" s="198"/>
      <c r="X499" s="198"/>
      <c r="Y499" s="198"/>
      <c r="Z499" s="198"/>
      <c r="AA499" s="198"/>
      <c r="AB499" s="198"/>
      <c r="AC499" s="198"/>
      <c r="AD499" s="198"/>
      <c r="AE499" s="199"/>
      <c r="AF499" s="197" t="s">
        <v>288</v>
      </c>
      <c r="AG499" s="198"/>
      <c r="AH499" s="198"/>
      <c r="AI499" s="198"/>
      <c r="AJ499" s="198"/>
      <c r="AK499" s="198"/>
      <c r="AL499" s="198"/>
      <c r="AM499" s="198"/>
      <c r="AN499" s="198"/>
      <c r="AO499" s="198"/>
      <c r="AP499" s="198"/>
      <c r="AQ499" s="198"/>
      <c r="AR499" s="198"/>
      <c r="AS499" s="198"/>
      <c r="AT499" s="199"/>
      <c r="AV499" s="196" t="s">
        <v>126</v>
      </c>
      <c r="AW499" s="196"/>
      <c r="AX499" s="196"/>
      <c r="AY499" s="196"/>
      <c r="AZ499" s="196"/>
      <c r="BA499" s="196"/>
      <c r="BB499" s="196"/>
      <c r="BC499" s="196"/>
      <c r="BD499" s="196"/>
      <c r="BE499" s="196"/>
      <c r="BF499" s="196"/>
      <c r="BG499" s="196"/>
      <c r="BH499" s="196"/>
      <c r="BI499" s="196" t="s">
        <v>292</v>
      </c>
      <c r="BJ499" s="196"/>
      <c r="BK499" s="196"/>
      <c r="BL499" s="196"/>
      <c r="BM499" s="196"/>
      <c r="BN499" s="196"/>
      <c r="BO499" s="196"/>
      <c r="BP499" s="196"/>
      <c r="BQ499" s="196"/>
      <c r="BR499" s="196"/>
      <c r="BS499" s="196"/>
      <c r="BT499" s="196"/>
      <c r="BU499" s="196"/>
      <c r="BV499" s="196"/>
      <c r="BW499" s="196"/>
      <c r="BX499" s="196"/>
      <c r="BY499" s="196"/>
      <c r="BZ499" s="196"/>
      <c r="CA499" s="196" t="s">
        <v>295</v>
      </c>
      <c r="CB499" s="196"/>
      <c r="CC499" s="196"/>
      <c r="CD499" s="196"/>
      <c r="CE499" s="196"/>
      <c r="CF499" s="196"/>
      <c r="CG499" s="196"/>
      <c r="CH499" s="196"/>
      <c r="CI499" s="196"/>
      <c r="CJ499" s="196"/>
      <c r="CK499" s="196"/>
      <c r="CL499" s="196"/>
      <c r="CM499" s="196"/>
      <c r="CN499" s="196"/>
    </row>
    <row r="500" spans="4:102" ht="14.25" customHeight="1" x14ac:dyDescent="0.35">
      <c r="D500" s="231"/>
      <c r="E500" s="232"/>
      <c r="F500" s="232"/>
      <c r="G500" s="232"/>
      <c r="H500" s="232"/>
      <c r="I500" s="232"/>
      <c r="J500" s="232"/>
      <c r="K500" s="232"/>
      <c r="L500" s="232"/>
      <c r="M500" s="232"/>
      <c r="N500" s="232"/>
      <c r="O500" s="232"/>
      <c r="P500" s="232"/>
      <c r="Q500" s="233"/>
      <c r="R500" s="231"/>
      <c r="S500" s="232"/>
      <c r="T500" s="232"/>
      <c r="U500" s="232"/>
      <c r="V500" s="232"/>
      <c r="W500" s="232"/>
      <c r="X500" s="232"/>
      <c r="Y500" s="232"/>
      <c r="Z500" s="232"/>
      <c r="AA500" s="232"/>
      <c r="AB500" s="232"/>
      <c r="AC500" s="232"/>
      <c r="AD500" s="232"/>
      <c r="AE500" s="233"/>
      <c r="AF500" s="231"/>
      <c r="AG500" s="232"/>
      <c r="AH500" s="232"/>
      <c r="AI500" s="232"/>
      <c r="AJ500" s="232"/>
      <c r="AK500" s="232"/>
      <c r="AL500" s="232"/>
      <c r="AM500" s="232"/>
      <c r="AN500" s="232"/>
      <c r="AO500" s="232"/>
      <c r="AP500" s="232"/>
      <c r="AQ500" s="232"/>
      <c r="AR500" s="232"/>
      <c r="AS500" s="232"/>
      <c r="AT500" s="233"/>
      <c r="AV500" s="196"/>
      <c r="AW500" s="196"/>
      <c r="AX500" s="196"/>
      <c r="AY500" s="196"/>
      <c r="AZ500" s="196"/>
      <c r="BA500" s="196"/>
      <c r="BB500" s="196"/>
      <c r="BC500" s="196"/>
      <c r="BD500" s="196"/>
      <c r="BE500" s="196"/>
      <c r="BF500" s="196"/>
      <c r="BG500" s="196"/>
      <c r="BH500" s="196"/>
      <c r="BI500" s="196" t="s">
        <v>290</v>
      </c>
      <c r="BJ500" s="196"/>
      <c r="BK500" s="196"/>
      <c r="BL500" s="196"/>
      <c r="BM500" s="196"/>
      <c r="BN500" s="196"/>
      <c r="BO500" s="196"/>
      <c r="BP500" s="196"/>
      <c r="BQ500" s="196"/>
      <c r="BR500" s="196" t="s">
        <v>291</v>
      </c>
      <c r="BS500" s="196"/>
      <c r="BT500" s="196"/>
      <c r="BU500" s="196"/>
      <c r="BV500" s="196"/>
      <c r="BW500" s="196"/>
      <c r="BX500" s="196"/>
      <c r="BY500" s="196"/>
      <c r="BZ500" s="196"/>
      <c r="CA500" s="196" t="s">
        <v>293</v>
      </c>
      <c r="CB500" s="196"/>
      <c r="CC500" s="196"/>
      <c r="CD500" s="196"/>
      <c r="CE500" s="196"/>
      <c r="CF500" s="196"/>
      <c r="CG500" s="196"/>
      <c r="CH500" s="196" t="s">
        <v>294</v>
      </c>
      <c r="CI500" s="196"/>
      <c r="CJ500" s="196"/>
      <c r="CK500" s="196"/>
      <c r="CL500" s="196"/>
      <c r="CM500" s="196"/>
      <c r="CN500" s="196"/>
    </row>
    <row r="501" spans="4:102" ht="14.25" customHeight="1" x14ac:dyDescent="0.35">
      <c r="D501" s="163">
        <v>6</v>
      </c>
      <c r="E501" s="163"/>
      <c r="F501" s="163"/>
      <c r="G501" s="163"/>
      <c r="H501" s="163"/>
      <c r="I501" s="163"/>
      <c r="J501" s="163"/>
      <c r="K501" s="163"/>
      <c r="L501" s="163"/>
      <c r="M501" s="163"/>
      <c r="N501" s="163"/>
      <c r="O501" s="163"/>
      <c r="P501" s="163"/>
      <c r="Q501" s="163"/>
      <c r="R501" s="190">
        <v>1.49</v>
      </c>
      <c r="S501" s="190"/>
      <c r="T501" s="190"/>
      <c r="U501" s="190"/>
      <c r="V501" s="190"/>
      <c r="W501" s="190"/>
      <c r="X501" s="190"/>
      <c r="Y501" s="190"/>
      <c r="Z501" s="190"/>
      <c r="AA501" s="190"/>
      <c r="AB501" s="190"/>
      <c r="AC501" s="190"/>
      <c r="AD501" s="190"/>
      <c r="AE501" s="190"/>
      <c r="AF501" s="190">
        <v>17.57</v>
      </c>
      <c r="AG501" s="190"/>
      <c r="AH501" s="190"/>
      <c r="AI501" s="190"/>
      <c r="AJ501" s="190"/>
      <c r="AK501" s="190"/>
      <c r="AL501" s="190"/>
      <c r="AM501" s="190"/>
      <c r="AN501" s="190"/>
      <c r="AO501" s="190"/>
      <c r="AP501" s="190"/>
      <c r="AQ501" s="190"/>
      <c r="AR501" s="190"/>
      <c r="AS501" s="190"/>
      <c r="AT501" s="190"/>
      <c r="AV501" s="163">
        <v>4</v>
      </c>
      <c r="AW501" s="163"/>
      <c r="AX501" s="163"/>
      <c r="AY501" s="163"/>
      <c r="AZ501" s="163"/>
      <c r="BA501" s="163"/>
      <c r="BB501" s="163"/>
      <c r="BC501" s="163"/>
      <c r="BD501" s="163"/>
      <c r="BE501" s="163"/>
      <c r="BF501" s="163"/>
      <c r="BG501" s="163"/>
      <c r="BH501" s="163"/>
      <c r="BI501" s="163">
        <v>4</v>
      </c>
      <c r="BJ501" s="163"/>
      <c r="BK501" s="163"/>
      <c r="BL501" s="163"/>
      <c r="BM501" s="163"/>
      <c r="BN501" s="163"/>
      <c r="BO501" s="163"/>
      <c r="BP501" s="163"/>
      <c r="BQ501" s="163"/>
      <c r="BR501" s="163">
        <v>0</v>
      </c>
      <c r="BS501" s="163"/>
      <c r="BT501" s="163"/>
      <c r="BU501" s="163"/>
      <c r="BV501" s="163"/>
      <c r="BW501" s="163"/>
      <c r="BX501" s="163"/>
      <c r="BY501" s="163"/>
      <c r="BZ501" s="163"/>
      <c r="CA501" s="163">
        <v>4</v>
      </c>
      <c r="CB501" s="163"/>
      <c r="CC501" s="163"/>
      <c r="CD501" s="163"/>
      <c r="CE501" s="163"/>
      <c r="CF501" s="163"/>
      <c r="CG501" s="163"/>
      <c r="CH501" s="190">
        <v>0</v>
      </c>
      <c r="CI501" s="190"/>
      <c r="CJ501" s="190"/>
      <c r="CK501" s="190"/>
      <c r="CL501" s="190"/>
      <c r="CM501" s="190"/>
      <c r="CN501" s="190"/>
    </row>
    <row r="502" spans="4:102" ht="14.25" customHeight="1" x14ac:dyDescent="0.35">
      <c r="D502" s="12" t="s">
        <v>285</v>
      </c>
      <c r="AV502" s="223" t="s">
        <v>285</v>
      </c>
      <c r="AW502" s="223"/>
      <c r="AX502" s="223"/>
      <c r="AY502" s="223"/>
      <c r="AZ502" s="223"/>
      <c r="BA502" s="223"/>
      <c r="BB502" s="223"/>
      <c r="BC502" s="223"/>
      <c r="BD502" s="223"/>
      <c r="BE502" s="223"/>
      <c r="BF502" s="223"/>
      <c r="BG502" s="223"/>
      <c r="BH502" s="223"/>
      <c r="BI502" s="223"/>
      <c r="BJ502" s="223"/>
      <c r="BK502" s="223"/>
      <c r="BL502" s="223"/>
      <c r="BM502" s="223"/>
      <c r="BN502" s="223"/>
      <c r="BO502" s="223"/>
      <c r="BP502" s="223"/>
      <c r="BQ502" s="223"/>
      <c r="BR502" s="223"/>
      <c r="BS502" s="223"/>
      <c r="BT502" s="223"/>
      <c r="BU502" s="223"/>
      <c r="BV502" s="223"/>
      <c r="BW502" s="223"/>
      <c r="BX502" s="223"/>
      <c r="BY502" s="223"/>
      <c r="BZ502" s="223"/>
      <c r="CA502" s="223"/>
      <c r="CB502" s="223"/>
      <c r="CC502" s="223"/>
      <c r="CD502" s="223"/>
      <c r="CE502" s="223"/>
      <c r="CF502" s="223"/>
      <c r="CG502" s="223"/>
      <c r="CH502" s="223"/>
      <c r="CI502" s="223"/>
      <c r="CJ502" s="223"/>
      <c r="CK502" s="223"/>
      <c r="CL502" s="223"/>
      <c r="CM502" s="223"/>
      <c r="CN502" s="223"/>
    </row>
    <row r="503" spans="4:102" ht="14.25" customHeight="1" x14ac:dyDescent="0.35">
      <c r="BB503" s="115"/>
      <c r="BC503" s="115"/>
      <c r="BD503" s="115"/>
      <c r="BE503" s="115"/>
      <c r="BF503" s="115"/>
      <c r="BG503" s="115"/>
      <c r="BH503" s="115"/>
      <c r="BI503" s="115"/>
      <c r="BJ503" s="115"/>
      <c r="BK503" s="115"/>
      <c r="BL503" s="115"/>
      <c r="BM503" s="115"/>
      <c r="BN503" s="115"/>
      <c r="BO503" s="115"/>
      <c r="BP503" s="115"/>
      <c r="BQ503" s="115"/>
      <c r="BR503" s="115"/>
      <c r="BS503" s="115"/>
      <c r="BT503" s="115"/>
      <c r="BU503" s="115"/>
      <c r="BV503" s="115"/>
      <c r="BW503" s="115"/>
      <c r="BX503" s="115"/>
      <c r="BY503" s="115"/>
      <c r="BZ503" s="115"/>
    </row>
    <row r="504" spans="4:102" ht="14.25" customHeight="1" x14ac:dyDescent="0.35">
      <c r="D504" s="180" t="s">
        <v>299</v>
      </c>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c r="AA504" s="180"/>
      <c r="AB504" s="180"/>
      <c r="AC504" s="180"/>
      <c r="AD504" s="180"/>
      <c r="AE504" s="180"/>
      <c r="AF504" s="180"/>
      <c r="AG504" s="180"/>
      <c r="AH504" s="180"/>
      <c r="AI504" s="180"/>
      <c r="AJ504" s="180"/>
      <c r="AK504" s="180"/>
      <c r="AL504" s="180"/>
      <c r="AM504" s="180"/>
      <c r="AN504" s="180"/>
      <c r="AO504" s="180"/>
      <c r="AP504" s="180"/>
      <c r="AQ504" s="180"/>
      <c r="AR504" s="180"/>
      <c r="AS504" s="180"/>
      <c r="AT504" s="180"/>
      <c r="AV504" s="229" t="s">
        <v>316</v>
      </c>
      <c r="AW504" s="229"/>
      <c r="AX504" s="229"/>
      <c r="AY504" s="229"/>
      <c r="AZ504" s="229"/>
      <c r="BA504" s="229"/>
      <c r="BB504" s="229"/>
      <c r="BC504" s="229"/>
      <c r="BD504" s="229"/>
      <c r="BE504" s="229"/>
      <c r="BF504" s="229"/>
      <c r="BG504" s="229"/>
      <c r="BH504" s="229"/>
      <c r="BI504" s="229"/>
      <c r="BJ504" s="229"/>
      <c r="BK504" s="229"/>
      <c r="BL504" s="229"/>
      <c r="BM504" s="229"/>
      <c r="BN504" s="229"/>
      <c r="BO504" s="229"/>
      <c r="BP504" s="229"/>
      <c r="BQ504" s="229"/>
      <c r="BR504" s="229"/>
      <c r="BS504" s="229"/>
      <c r="BT504" s="229"/>
      <c r="BU504" s="229"/>
      <c r="BV504" s="229"/>
      <c r="BW504" s="229"/>
      <c r="BX504" s="229"/>
      <c r="BY504" s="229"/>
      <c r="BZ504" s="229"/>
      <c r="CA504" s="229"/>
      <c r="CB504" s="229"/>
      <c r="CC504" s="229"/>
      <c r="CD504" s="229"/>
      <c r="CE504" s="229"/>
      <c r="CF504" s="229"/>
      <c r="CG504" s="229"/>
      <c r="CH504" s="229"/>
      <c r="CI504" s="229"/>
      <c r="CJ504" s="229"/>
      <c r="CK504" s="229"/>
      <c r="CL504" s="229"/>
      <c r="CM504" s="229"/>
      <c r="CN504" s="229"/>
      <c r="CO504" s="9"/>
      <c r="CP504" s="122"/>
      <c r="CQ504" s="122"/>
      <c r="CR504" s="122"/>
      <c r="CS504" s="122"/>
      <c r="CT504" s="122"/>
      <c r="CU504" s="122"/>
      <c r="CV504" s="122"/>
      <c r="CW504" s="122"/>
      <c r="CX504" s="122"/>
    </row>
    <row r="505" spans="4:102" ht="14.25" customHeight="1" x14ac:dyDescent="0.35">
      <c r="D505" s="226"/>
      <c r="E505" s="226"/>
      <c r="F505" s="226"/>
      <c r="G505" s="226"/>
      <c r="H505" s="226"/>
      <c r="I505" s="226"/>
      <c r="J505" s="226"/>
      <c r="K505" s="226"/>
      <c r="L505" s="226"/>
      <c r="M505" s="226"/>
      <c r="N505" s="226"/>
      <c r="O505" s="226"/>
      <c r="P505" s="226"/>
      <c r="Q505" s="226"/>
      <c r="R505" s="226"/>
      <c r="S505" s="226"/>
      <c r="T505" s="226"/>
      <c r="U505" s="226"/>
      <c r="V505" s="226"/>
      <c r="W505" s="226"/>
      <c r="X505" s="226"/>
      <c r="Y505" s="226"/>
      <c r="Z505" s="226"/>
      <c r="AA505" s="226"/>
      <c r="AB505" s="226"/>
      <c r="AC505" s="226"/>
      <c r="AD505" s="226"/>
      <c r="AE505" s="226"/>
      <c r="AF505" s="226"/>
      <c r="AG505" s="226"/>
      <c r="AH505" s="226"/>
      <c r="AI505" s="226"/>
      <c r="AJ505" s="226"/>
      <c r="AK505" s="226"/>
      <c r="AL505" s="226"/>
      <c r="AM505" s="226"/>
      <c r="AN505" s="226"/>
      <c r="AO505" s="226"/>
      <c r="AP505" s="226"/>
      <c r="AQ505" s="226"/>
      <c r="AR505" s="226"/>
      <c r="AS505" s="226"/>
      <c r="AT505" s="226"/>
      <c r="AV505" s="229"/>
      <c r="AW505" s="229"/>
      <c r="AX505" s="229"/>
      <c r="AY505" s="229"/>
      <c r="AZ505" s="229"/>
      <c r="BA505" s="229"/>
      <c r="BB505" s="229"/>
      <c r="BC505" s="229"/>
      <c r="BD505" s="229"/>
      <c r="BE505" s="229"/>
      <c r="BF505" s="229"/>
      <c r="BG505" s="229"/>
      <c r="BH505" s="229"/>
      <c r="BI505" s="229"/>
      <c r="BJ505" s="229"/>
      <c r="BK505" s="229"/>
      <c r="BL505" s="229"/>
      <c r="BM505" s="229"/>
      <c r="BN505" s="229"/>
      <c r="BO505" s="229"/>
      <c r="BP505" s="229"/>
      <c r="BQ505" s="229"/>
      <c r="BR505" s="229"/>
      <c r="BS505" s="229"/>
      <c r="BT505" s="229"/>
      <c r="BU505" s="229"/>
      <c r="BV505" s="229"/>
      <c r="BW505" s="229"/>
      <c r="BX505" s="229"/>
      <c r="BY505" s="229"/>
      <c r="BZ505" s="229"/>
      <c r="CA505" s="229"/>
      <c r="CB505" s="229"/>
      <c r="CC505" s="229"/>
      <c r="CD505" s="229"/>
      <c r="CE505" s="229"/>
      <c r="CF505" s="229"/>
      <c r="CG505" s="229"/>
      <c r="CH505" s="229"/>
      <c r="CI505" s="229"/>
      <c r="CJ505" s="229"/>
      <c r="CK505" s="229"/>
      <c r="CL505" s="229"/>
      <c r="CM505" s="229"/>
      <c r="CN505" s="229"/>
      <c r="CO505" s="9"/>
      <c r="CP505" s="122"/>
      <c r="CQ505" s="122"/>
      <c r="CR505" s="122"/>
      <c r="CS505" s="122"/>
      <c r="CT505" s="122"/>
      <c r="CU505" s="122"/>
      <c r="CV505" s="122"/>
      <c r="CW505" s="122"/>
      <c r="CX505" s="122"/>
    </row>
    <row r="506" spans="4:102" ht="14.25" customHeight="1" x14ac:dyDescent="0.35">
      <c r="D506" s="196" t="s">
        <v>308</v>
      </c>
      <c r="E506" s="196"/>
      <c r="F506" s="196"/>
      <c r="G506" s="196"/>
      <c r="H506" s="196"/>
      <c r="I506" s="196"/>
      <c r="J506" s="196"/>
      <c r="K506" s="196"/>
      <c r="L506" s="196"/>
      <c r="M506" s="271" t="s">
        <v>309</v>
      </c>
      <c r="N506" s="271"/>
      <c r="O506" s="271"/>
      <c r="P506" s="271"/>
      <c r="Q506" s="271"/>
      <c r="R506" s="271"/>
      <c r="S506" s="271"/>
      <c r="T506" s="271"/>
      <c r="U506" s="271"/>
      <c r="V506" s="271"/>
      <c r="W506" s="271"/>
      <c r="X506" s="271"/>
      <c r="Y506" s="271"/>
      <c r="Z506" s="271"/>
      <c r="AA506" s="271"/>
      <c r="AB506" s="271"/>
      <c r="AC506" s="271"/>
      <c r="AD506" s="271"/>
      <c r="AE506" s="271"/>
      <c r="AF506" s="271"/>
      <c r="AG506" s="271"/>
      <c r="AH506" s="271"/>
      <c r="AI506" s="271"/>
      <c r="AJ506" s="271"/>
      <c r="AK506" s="271"/>
      <c r="AL506" s="271"/>
      <c r="AM506" s="271"/>
      <c r="AN506" s="271"/>
      <c r="AO506" s="271"/>
      <c r="AP506" s="271"/>
      <c r="AQ506" s="271"/>
      <c r="AR506" s="271"/>
      <c r="AS506" s="271"/>
      <c r="AT506" s="271"/>
      <c r="AU506" s="105"/>
      <c r="AV506" s="251" t="s">
        <v>317</v>
      </c>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c r="BT506" s="251"/>
      <c r="BU506" s="251"/>
      <c r="BV506" s="251" t="s">
        <v>318</v>
      </c>
      <c r="BW506" s="251"/>
      <c r="BX506" s="251"/>
      <c r="BY506" s="251"/>
      <c r="BZ506" s="251"/>
      <c r="CA506" s="251"/>
      <c r="CB506" s="251"/>
      <c r="CC506" s="251"/>
      <c r="CD506" s="251"/>
      <c r="CE506" s="251"/>
      <c r="CF506" s="251"/>
      <c r="CG506" s="251"/>
      <c r="CH506" s="251"/>
      <c r="CI506" s="251"/>
      <c r="CJ506" s="251"/>
      <c r="CK506" s="251"/>
      <c r="CL506" s="251"/>
      <c r="CM506" s="251"/>
      <c r="CN506" s="251"/>
    </row>
    <row r="507" spans="4:102" ht="14.25" customHeight="1" x14ac:dyDescent="0.35">
      <c r="D507" s="196"/>
      <c r="E507" s="196"/>
      <c r="F507" s="196"/>
      <c r="G507" s="196"/>
      <c r="H507" s="196"/>
      <c r="I507" s="196"/>
      <c r="J507" s="196"/>
      <c r="K507" s="196"/>
      <c r="L507" s="196"/>
      <c r="M507" s="196" t="s">
        <v>310</v>
      </c>
      <c r="N507" s="196"/>
      <c r="O507" s="196"/>
      <c r="P507" s="196"/>
      <c r="Q507" s="196"/>
      <c r="R507" s="196"/>
      <c r="S507" s="196" t="s">
        <v>311</v>
      </c>
      <c r="T507" s="196"/>
      <c r="U507" s="196"/>
      <c r="V507" s="196"/>
      <c r="W507" s="196" t="s">
        <v>312</v>
      </c>
      <c r="X507" s="196"/>
      <c r="Y507" s="196"/>
      <c r="Z507" s="196"/>
      <c r="AA507" s="196" t="s">
        <v>313</v>
      </c>
      <c r="AB507" s="196"/>
      <c r="AC507" s="196"/>
      <c r="AD507" s="196"/>
      <c r="AE507" s="196"/>
      <c r="AF507" s="196"/>
      <c r="AG507" s="196"/>
      <c r="AH507" s="196" t="s">
        <v>314</v>
      </c>
      <c r="AI507" s="196"/>
      <c r="AJ507" s="196"/>
      <c r="AK507" s="196"/>
      <c r="AL507" s="196"/>
      <c r="AM507" s="196"/>
      <c r="AN507" s="196"/>
      <c r="AO507" s="196" t="s">
        <v>315</v>
      </c>
      <c r="AP507" s="196"/>
      <c r="AQ507" s="196"/>
      <c r="AR507" s="196"/>
      <c r="AS507" s="196"/>
      <c r="AT507" s="196"/>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c r="BT507" s="251"/>
      <c r="BU507" s="251"/>
      <c r="BV507" s="251"/>
      <c r="BW507" s="251"/>
      <c r="BX507" s="251"/>
      <c r="BY507" s="251"/>
      <c r="BZ507" s="251"/>
      <c r="CA507" s="251"/>
      <c r="CB507" s="251"/>
      <c r="CC507" s="251"/>
      <c r="CD507" s="251"/>
      <c r="CE507" s="251"/>
      <c r="CF507" s="251"/>
      <c r="CG507" s="251"/>
      <c r="CH507" s="251"/>
      <c r="CI507" s="251"/>
      <c r="CJ507" s="251"/>
      <c r="CK507" s="251"/>
      <c r="CL507" s="251"/>
      <c r="CM507" s="251"/>
      <c r="CN507" s="251"/>
    </row>
    <row r="508" spans="4:102" ht="14.25" customHeight="1" x14ac:dyDescent="0.35">
      <c r="D508" s="272" t="s">
        <v>300</v>
      </c>
      <c r="E508" s="272"/>
      <c r="F508" s="272"/>
      <c r="G508" s="272"/>
      <c r="H508" s="272"/>
      <c r="I508" s="272"/>
      <c r="J508" s="272"/>
      <c r="K508" s="272"/>
      <c r="L508" s="272"/>
      <c r="M508" s="177">
        <v>1</v>
      </c>
      <c r="N508" s="177"/>
      <c r="O508" s="177"/>
      <c r="P508" s="177"/>
      <c r="Q508" s="177"/>
      <c r="R508" s="177"/>
      <c r="S508" s="177">
        <v>0</v>
      </c>
      <c r="T508" s="177"/>
      <c r="U508" s="177"/>
      <c r="V508" s="177"/>
      <c r="W508" s="177">
        <v>0</v>
      </c>
      <c r="X508" s="177"/>
      <c r="Y508" s="177"/>
      <c r="Z508" s="177"/>
      <c r="AA508" s="177">
        <v>0</v>
      </c>
      <c r="AB508" s="177"/>
      <c r="AC508" s="177"/>
      <c r="AD508" s="177"/>
      <c r="AE508" s="177"/>
      <c r="AF508" s="177"/>
      <c r="AG508" s="177"/>
      <c r="AH508" s="177">
        <v>0</v>
      </c>
      <c r="AI508" s="177"/>
      <c r="AJ508" s="177"/>
      <c r="AK508" s="177"/>
      <c r="AL508" s="177"/>
      <c r="AM508" s="177"/>
      <c r="AN508" s="177"/>
      <c r="AO508" s="177"/>
      <c r="AP508" s="177"/>
      <c r="AQ508" s="177"/>
      <c r="AR508" s="177"/>
      <c r="AS508" s="177"/>
      <c r="AT508" s="177"/>
      <c r="AV508" s="251"/>
      <c r="AW508" s="251"/>
      <c r="AX508" s="251"/>
      <c r="AY508" s="251"/>
      <c r="AZ508" s="251"/>
      <c r="BA508" s="251"/>
      <c r="BB508" s="251"/>
      <c r="BC508" s="251"/>
      <c r="BD508" s="251"/>
      <c r="BE508" s="251"/>
      <c r="BF508" s="251"/>
      <c r="BG508" s="251"/>
      <c r="BH508" s="251"/>
      <c r="BI508" s="251"/>
      <c r="BJ508" s="251"/>
      <c r="BK508" s="251"/>
      <c r="BL508" s="251"/>
      <c r="BM508" s="251"/>
      <c r="BN508" s="251"/>
      <c r="BO508" s="251"/>
      <c r="BP508" s="251"/>
      <c r="BQ508" s="251"/>
      <c r="BR508" s="251"/>
      <c r="BS508" s="251"/>
      <c r="BT508" s="251"/>
      <c r="BU508" s="251"/>
      <c r="BV508" s="251"/>
      <c r="BW508" s="251"/>
      <c r="BX508" s="251"/>
      <c r="BY508" s="251"/>
      <c r="BZ508" s="251"/>
      <c r="CA508" s="251"/>
      <c r="CB508" s="251"/>
      <c r="CC508" s="251"/>
      <c r="CD508" s="251"/>
      <c r="CE508" s="251"/>
      <c r="CF508" s="251"/>
      <c r="CG508" s="251"/>
      <c r="CH508" s="251"/>
      <c r="CI508" s="251"/>
      <c r="CJ508" s="251"/>
      <c r="CK508" s="251"/>
      <c r="CL508" s="251"/>
      <c r="CM508" s="251"/>
      <c r="CN508" s="251"/>
    </row>
    <row r="509" spans="4:102" ht="14.25" customHeight="1" x14ac:dyDescent="0.35">
      <c r="D509" s="272" t="s">
        <v>321</v>
      </c>
      <c r="E509" s="272"/>
      <c r="F509" s="272"/>
      <c r="G509" s="272"/>
      <c r="H509" s="272"/>
      <c r="I509" s="272"/>
      <c r="J509" s="272"/>
      <c r="K509" s="272"/>
      <c r="L509" s="272"/>
      <c r="M509" s="177">
        <v>0</v>
      </c>
      <c r="N509" s="177"/>
      <c r="O509" s="177"/>
      <c r="P509" s="177"/>
      <c r="Q509" s="177"/>
      <c r="R509" s="177"/>
      <c r="S509" s="177">
        <v>85</v>
      </c>
      <c r="T509" s="177"/>
      <c r="U509" s="177"/>
      <c r="V509" s="177"/>
      <c r="W509" s="177">
        <v>78</v>
      </c>
      <c r="X509" s="177"/>
      <c r="Y509" s="177"/>
      <c r="Z509" s="177"/>
      <c r="AA509" s="177">
        <v>0</v>
      </c>
      <c r="AB509" s="177"/>
      <c r="AC509" s="177"/>
      <c r="AD509" s="177"/>
      <c r="AE509" s="177"/>
      <c r="AF509" s="177"/>
      <c r="AG509" s="177"/>
      <c r="AH509" s="177">
        <v>0</v>
      </c>
      <c r="AI509" s="177"/>
      <c r="AJ509" s="177"/>
      <c r="AK509" s="177"/>
      <c r="AL509" s="177"/>
      <c r="AM509" s="177"/>
      <c r="AN509" s="177"/>
      <c r="AO509" s="177">
        <v>68</v>
      </c>
      <c r="AP509" s="177"/>
      <c r="AQ509" s="177"/>
      <c r="AR509" s="177"/>
      <c r="AS509" s="177"/>
      <c r="AT509" s="177"/>
      <c r="AV509" s="251"/>
      <c r="AW509" s="251"/>
      <c r="AX509" s="251"/>
      <c r="AY509" s="251"/>
      <c r="AZ509" s="251"/>
      <c r="BA509" s="251"/>
      <c r="BB509" s="251"/>
      <c r="BC509" s="251"/>
      <c r="BD509" s="251"/>
      <c r="BE509" s="251"/>
      <c r="BF509" s="251"/>
      <c r="BG509" s="251"/>
      <c r="BH509" s="251"/>
      <c r="BI509" s="251"/>
      <c r="BJ509" s="251"/>
      <c r="BK509" s="251"/>
      <c r="BL509" s="251"/>
      <c r="BM509" s="251"/>
      <c r="BN509" s="251"/>
      <c r="BO509" s="251"/>
      <c r="BP509" s="251"/>
      <c r="BQ509" s="251"/>
      <c r="BR509" s="251"/>
      <c r="BS509" s="251"/>
      <c r="BT509" s="251"/>
      <c r="BU509" s="251"/>
      <c r="BV509" s="251"/>
      <c r="BW509" s="251"/>
      <c r="BX509" s="251"/>
      <c r="BY509" s="251"/>
      <c r="BZ509" s="251"/>
      <c r="CA509" s="251"/>
      <c r="CB509" s="251"/>
      <c r="CC509" s="251"/>
      <c r="CD509" s="251"/>
      <c r="CE509" s="251"/>
      <c r="CF509" s="251"/>
      <c r="CG509" s="251"/>
      <c r="CH509" s="251"/>
      <c r="CI509" s="251"/>
      <c r="CJ509" s="251"/>
      <c r="CK509" s="251"/>
      <c r="CL509" s="251"/>
      <c r="CM509" s="251"/>
      <c r="CN509" s="251"/>
    </row>
    <row r="510" spans="4:102" ht="14.25" customHeight="1" x14ac:dyDescent="0.35">
      <c r="D510" s="272" t="s">
        <v>301</v>
      </c>
      <c r="E510" s="272"/>
      <c r="F510" s="272"/>
      <c r="G510" s="272"/>
      <c r="H510" s="272"/>
      <c r="I510" s="272"/>
      <c r="J510" s="272"/>
      <c r="K510" s="272"/>
      <c r="L510" s="272"/>
      <c r="M510" s="177">
        <v>89</v>
      </c>
      <c r="N510" s="177"/>
      <c r="O510" s="177"/>
      <c r="P510" s="177"/>
      <c r="Q510" s="177"/>
      <c r="R510" s="177"/>
      <c r="S510" s="177">
        <v>85</v>
      </c>
      <c r="T510" s="177"/>
      <c r="U510" s="177"/>
      <c r="V510" s="177"/>
      <c r="W510" s="177">
        <v>79</v>
      </c>
      <c r="X510" s="177"/>
      <c r="Y510" s="177"/>
      <c r="Z510" s="177"/>
      <c r="AA510" s="177">
        <v>0</v>
      </c>
      <c r="AB510" s="177"/>
      <c r="AC510" s="177"/>
      <c r="AD510" s="177"/>
      <c r="AE510" s="177"/>
      <c r="AF510" s="177"/>
      <c r="AG510" s="177"/>
      <c r="AH510" s="177">
        <v>0</v>
      </c>
      <c r="AI510" s="177"/>
      <c r="AJ510" s="177"/>
      <c r="AK510" s="177"/>
      <c r="AL510" s="177"/>
      <c r="AM510" s="177"/>
      <c r="AN510" s="177"/>
      <c r="AO510" s="177">
        <v>68</v>
      </c>
      <c r="AP510" s="177"/>
      <c r="AQ510" s="177"/>
      <c r="AR510" s="177"/>
      <c r="AS510" s="177"/>
      <c r="AT510" s="177"/>
      <c r="AV510" s="251"/>
      <c r="AW510" s="251"/>
      <c r="AX510" s="251"/>
      <c r="AY510" s="251"/>
      <c r="AZ510" s="251"/>
      <c r="BA510" s="251"/>
      <c r="BB510" s="251"/>
      <c r="BC510" s="251"/>
      <c r="BD510" s="251"/>
      <c r="BE510" s="251"/>
      <c r="BF510" s="251"/>
      <c r="BG510" s="251"/>
      <c r="BH510" s="251"/>
      <c r="BI510" s="251"/>
      <c r="BJ510" s="251"/>
      <c r="BK510" s="251"/>
      <c r="BL510" s="251"/>
      <c r="BM510" s="251"/>
      <c r="BN510" s="251"/>
      <c r="BO510" s="251"/>
      <c r="BP510" s="251"/>
      <c r="BQ510" s="251"/>
      <c r="BR510" s="251"/>
      <c r="BS510" s="251"/>
      <c r="BT510" s="251"/>
      <c r="BU510" s="251"/>
      <c r="BV510" s="251"/>
      <c r="BW510" s="251"/>
      <c r="BX510" s="251"/>
      <c r="BY510" s="251"/>
      <c r="BZ510" s="251"/>
      <c r="CA510" s="251"/>
      <c r="CB510" s="251"/>
      <c r="CC510" s="251"/>
      <c r="CD510" s="251"/>
      <c r="CE510" s="251"/>
      <c r="CF510" s="251"/>
      <c r="CG510" s="251"/>
      <c r="CH510" s="251"/>
      <c r="CI510" s="251"/>
      <c r="CJ510" s="251"/>
      <c r="CK510" s="251"/>
      <c r="CL510" s="251"/>
      <c r="CM510" s="251"/>
      <c r="CN510" s="251"/>
    </row>
    <row r="511" spans="4:102" ht="14.25" customHeight="1" x14ac:dyDescent="0.35">
      <c r="D511" s="272" t="s">
        <v>815</v>
      </c>
      <c r="E511" s="272"/>
      <c r="F511" s="272"/>
      <c r="G511" s="272"/>
      <c r="H511" s="272"/>
      <c r="I511" s="272"/>
      <c r="J511" s="272"/>
      <c r="K511" s="272"/>
      <c r="L511" s="272"/>
      <c r="M511" s="177">
        <v>0</v>
      </c>
      <c r="N511" s="177"/>
      <c r="O511" s="177"/>
      <c r="P511" s="177"/>
      <c r="Q511" s="177"/>
      <c r="R511" s="177"/>
      <c r="S511" s="177">
        <v>0</v>
      </c>
      <c r="T511" s="177"/>
      <c r="U511" s="177"/>
      <c r="V511" s="177"/>
      <c r="W511" s="177">
        <v>0</v>
      </c>
      <c r="X511" s="177"/>
      <c r="Y511" s="177"/>
      <c r="Z511" s="177"/>
      <c r="AA511" s="177">
        <v>0</v>
      </c>
      <c r="AB511" s="177"/>
      <c r="AC511" s="177"/>
      <c r="AD511" s="177"/>
      <c r="AE511" s="177"/>
      <c r="AF511" s="177"/>
      <c r="AG511" s="177"/>
      <c r="AH511" s="177">
        <v>0</v>
      </c>
      <c r="AI511" s="177"/>
      <c r="AJ511" s="177"/>
      <c r="AK511" s="177"/>
      <c r="AL511" s="177"/>
      <c r="AM511" s="177"/>
      <c r="AN511" s="177"/>
      <c r="AO511" s="177"/>
      <c r="AP511" s="177"/>
      <c r="AQ511" s="177"/>
      <c r="AR511" s="177"/>
      <c r="AS511" s="177"/>
      <c r="AT511" s="177"/>
      <c r="AV511" s="251"/>
      <c r="AW511" s="251"/>
      <c r="AX511" s="251"/>
      <c r="AY511" s="251"/>
      <c r="AZ511" s="251"/>
      <c r="BA511" s="251"/>
      <c r="BB511" s="251"/>
      <c r="BC511" s="251"/>
      <c r="BD511" s="251"/>
      <c r="BE511" s="251"/>
      <c r="BF511" s="251"/>
      <c r="BG511" s="251"/>
      <c r="BH511" s="251"/>
      <c r="BI511" s="251"/>
      <c r="BJ511" s="251"/>
      <c r="BK511" s="251"/>
      <c r="BL511" s="251"/>
      <c r="BM511" s="251"/>
      <c r="BN511" s="251"/>
      <c r="BO511" s="251"/>
      <c r="BP511" s="251"/>
      <c r="BQ511" s="251"/>
      <c r="BR511" s="251"/>
      <c r="BS511" s="251"/>
      <c r="BT511" s="251"/>
      <c r="BU511" s="251"/>
      <c r="BV511" s="251"/>
      <c r="BW511" s="251"/>
      <c r="BX511" s="251"/>
      <c r="BY511" s="251"/>
      <c r="BZ511" s="251"/>
      <c r="CA511" s="251"/>
      <c r="CB511" s="251"/>
      <c r="CC511" s="251"/>
      <c r="CD511" s="251"/>
      <c r="CE511" s="251"/>
      <c r="CF511" s="251"/>
      <c r="CG511" s="251"/>
      <c r="CH511" s="251"/>
      <c r="CI511" s="251"/>
      <c r="CJ511" s="251"/>
      <c r="CK511" s="251"/>
      <c r="CL511" s="251"/>
      <c r="CM511" s="251"/>
      <c r="CN511" s="251"/>
    </row>
    <row r="512" spans="4:102" ht="14.25" customHeight="1" x14ac:dyDescent="0.35">
      <c r="D512" s="272" t="s">
        <v>302</v>
      </c>
      <c r="E512" s="272"/>
      <c r="F512" s="272"/>
      <c r="G512" s="272"/>
      <c r="H512" s="272"/>
      <c r="I512" s="272"/>
      <c r="J512" s="272"/>
      <c r="K512" s="272"/>
      <c r="L512" s="272"/>
      <c r="M512" s="177">
        <v>0</v>
      </c>
      <c r="N512" s="177"/>
      <c r="O512" s="177"/>
      <c r="P512" s="177"/>
      <c r="Q512" s="177"/>
      <c r="R512" s="177"/>
      <c r="S512" s="177">
        <v>0</v>
      </c>
      <c r="T512" s="177"/>
      <c r="U512" s="177"/>
      <c r="V512" s="177"/>
      <c r="W512" s="177">
        <v>0</v>
      </c>
      <c r="X512" s="177"/>
      <c r="Y512" s="177"/>
      <c r="Z512" s="177"/>
      <c r="AA512" s="177">
        <v>0</v>
      </c>
      <c r="AB512" s="177"/>
      <c r="AC512" s="177"/>
      <c r="AD512" s="177"/>
      <c r="AE512" s="177"/>
      <c r="AF512" s="177"/>
      <c r="AG512" s="177"/>
      <c r="AH512" s="177">
        <v>0</v>
      </c>
      <c r="AI512" s="177"/>
      <c r="AJ512" s="177"/>
      <c r="AK512" s="177"/>
      <c r="AL512" s="177"/>
      <c r="AM512" s="177"/>
      <c r="AN512" s="177"/>
      <c r="AO512" s="177"/>
      <c r="AP512" s="177"/>
      <c r="AQ512" s="177"/>
      <c r="AR512" s="177"/>
      <c r="AS512" s="177"/>
      <c r="AT512" s="177"/>
      <c r="AV512" s="177" t="s">
        <v>816</v>
      </c>
      <c r="AW512" s="177"/>
      <c r="AX512" s="177"/>
      <c r="AY512" s="177"/>
      <c r="AZ512" s="177"/>
      <c r="BA512" s="177"/>
      <c r="BB512" s="177"/>
      <c r="BC512" s="177"/>
      <c r="BD512" s="177"/>
      <c r="BE512" s="177"/>
      <c r="BF512" s="177"/>
      <c r="BG512" s="177"/>
      <c r="BH512" s="177"/>
      <c r="BI512" s="177"/>
      <c r="BJ512" s="177"/>
      <c r="BK512" s="177"/>
      <c r="BL512" s="177"/>
      <c r="BM512" s="177"/>
      <c r="BN512" s="177"/>
      <c r="BO512" s="177"/>
      <c r="BP512" s="177"/>
      <c r="BQ512" s="177"/>
      <c r="BR512" s="177"/>
      <c r="BS512" s="177"/>
      <c r="BT512" s="177"/>
      <c r="BU512" s="177"/>
      <c r="BV512" s="177">
        <v>3</v>
      </c>
      <c r="BW512" s="177"/>
      <c r="BX512" s="177"/>
      <c r="BY512" s="177"/>
      <c r="BZ512" s="177"/>
      <c r="CA512" s="177"/>
      <c r="CB512" s="177"/>
      <c r="CC512" s="177"/>
      <c r="CD512" s="177"/>
      <c r="CE512" s="177"/>
      <c r="CF512" s="177"/>
      <c r="CG512" s="177"/>
      <c r="CH512" s="177"/>
      <c r="CI512" s="177"/>
      <c r="CJ512" s="177"/>
      <c r="CK512" s="177"/>
      <c r="CL512" s="177"/>
      <c r="CM512" s="177"/>
      <c r="CN512" s="177"/>
    </row>
    <row r="513" spans="4:92" ht="14.25" customHeight="1" x14ac:dyDescent="0.35">
      <c r="D513" s="272" t="s">
        <v>303</v>
      </c>
      <c r="E513" s="272"/>
      <c r="F513" s="272"/>
      <c r="G513" s="272"/>
      <c r="H513" s="272"/>
      <c r="I513" s="272"/>
      <c r="J513" s="272"/>
      <c r="K513" s="272"/>
      <c r="L513" s="272"/>
      <c r="M513" s="177">
        <v>79</v>
      </c>
      <c r="N513" s="177"/>
      <c r="O513" s="177"/>
      <c r="P513" s="177"/>
      <c r="Q513" s="177"/>
      <c r="R513" s="177"/>
      <c r="S513" s="177">
        <v>0</v>
      </c>
      <c r="T513" s="177"/>
      <c r="U513" s="177"/>
      <c r="V513" s="177"/>
      <c r="W513" s="177">
        <v>0</v>
      </c>
      <c r="X513" s="177"/>
      <c r="Y513" s="177"/>
      <c r="Z513" s="177"/>
      <c r="AA513" s="177">
        <v>0</v>
      </c>
      <c r="AB513" s="177"/>
      <c r="AC513" s="177"/>
      <c r="AD513" s="177"/>
      <c r="AE513" s="177"/>
      <c r="AF513" s="177"/>
      <c r="AG513" s="177"/>
      <c r="AH513" s="177">
        <v>0</v>
      </c>
      <c r="AI513" s="177"/>
      <c r="AJ513" s="177"/>
      <c r="AK513" s="177"/>
      <c r="AL513" s="177"/>
      <c r="AM513" s="177"/>
      <c r="AN513" s="177"/>
      <c r="AO513" s="177"/>
      <c r="AP513" s="177"/>
      <c r="AQ513" s="177"/>
      <c r="AR513" s="177"/>
      <c r="AS513" s="177"/>
      <c r="AT513" s="177"/>
      <c r="AV513" s="177" t="s">
        <v>817</v>
      </c>
      <c r="AW513" s="177"/>
      <c r="AX513" s="177"/>
      <c r="AY513" s="177"/>
      <c r="AZ513" s="177"/>
      <c r="BA513" s="177"/>
      <c r="BB513" s="177"/>
      <c r="BC513" s="177"/>
      <c r="BD513" s="177"/>
      <c r="BE513" s="177"/>
      <c r="BF513" s="177"/>
      <c r="BG513" s="177"/>
      <c r="BH513" s="177"/>
      <c r="BI513" s="177"/>
      <c r="BJ513" s="177"/>
      <c r="BK513" s="177"/>
      <c r="BL513" s="177"/>
      <c r="BM513" s="177"/>
      <c r="BN513" s="177"/>
      <c r="BO513" s="177"/>
      <c r="BP513" s="177"/>
      <c r="BQ513" s="177"/>
      <c r="BR513" s="177"/>
      <c r="BS513" s="177"/>
      <c r="BT513" s="177"/>
      <c r="BU513" s="177"/>
      <c r="BV513" s="177">
        <v>1</v>
      </c>
      <c r="BW513" s="177"/>
      <c r="BX513" s="177"/>
      <c r="BY513" s="177"/>
      <c r="BZ513" s="177"/>
      <c r="CA513" s="177"/>
      <c r="CB513" s="177"/>
      <c r="CC513" s="177"/>
      <c r="CD513" s="177"/>
      <c r="CE513" s="177"/>
      <c r="CF513" s="177"/>
      <c r="CG513" s="177"/>
      <c r="CH513" s="177"/>
      <c r="CI513" s="177"/>
      <c r="CJ513" s="177"/>
      <c r="CK513" s="177"/>
      <c r="CL513" s="177"/>
      <c r="CM513" s="177"/>
      <c r="CN513" s="177"/>
    </row>
    <row r="514" spans="4:92" ht="14.25" customHeight="1" x14ac:dyDescent="0.35">
      <c r="D514" s="272" t="s">
        <v>304</v>
      </c>
      <c r="E514" s="272"/>
      <c r="F514" s="272"/>
      <c r="G514" s="272"/>
      <c r="H514" s="272"/>
      <c r="I514" s="272"/>
      <c r="J514" s="272"/>
      <c r="K514" s="272"/>
      <c r="L514" s="272"/>
      <c r="M514" s="177">
        <v>89</v>
      </c>
      <c r="N514" s="177"/>
      <c r="O514" s="177"/>
      <c r="P514" s="177"/>
      <c r="Q514" s="177"/>
      <c r="R514" s="177"/>
      <c r="S514" s="177">
        <v>85</v>
      </c>
      <c r="T514" s="177"/>
      <c r="U514" s="177"/>
      <c r="V514" s="177"/>
      <c r="W514" s="177">
        <v>78</v>
      </c>
      <c r="X514" s="177"/>
      <c r="Y514" s="177"/>
      <c r="Z514" s="177"/>
      <c r="AA514" s="177">
        <v>0</v>
      </c>
      <c r="AB514" s="177"/>
      <c r="AC514" s="177"/>
      <c r="AD514" s="177"/>
      <c r="AE514" s="177"/>
      <c r="AF514" s="177"/>
      <c r="AG514" s="177"/>
      <c r="AH514" s="177">
        <v>0</v>
      </c>
      <c r="AI514" s="177"/>
      <c r="AJ514" s="177"/>
      <c r="AK514" s="177"/>
      <c r="AL514" s="177"/>
      <c r="AM514" s="177"/>
      <c r="AN514" s="177"/>
      <c r="AO514" s="177">
        <v>1</v>
      </c>
      <c r="AP514" s="177"/>
      <c r="AQ514" s="177"/>
      <c r="AR514" s="177"/>
      <c r="AS514" s="177"/>
      <c r="AT514" s="177"/>
      <c r="AV514" s="177" t="s">
        <v>818</v>
      </c>
      <c r="AW514" s="177"/>
      <c r="AX514" s="177"/>
      <c r="AY514" s="177"/>
      <c r="AZ514" s="177"/>
      <c r="BA514" s="177"/>
      <c r="BB514" s="177"/>
      <c r="BC514" s="177"/>
      <c r="BD514" s="177"/>
      <c r="BE514" s="177"/>
      <c r="BF514" s="177"/>
      <c r="BG514" s="177"/>
      <c r="BH514" s="177"/>
      <c r="BI514" s="177"/>
      <c r="BJ514" s="177"/>
      <c r="BK514" s="177"/>
      <c r="BL514" s="177"/>
      <c r="BM514" s="177"/>
      <c r="BN514" s="177"/>
      <c r="BO514" s="177"/>
      <c r="BP514" s="177"/>
      <c r="BQ514" s="177"/>
      <c r="BR514" s="177"/>
      <c r="BS514" s="177"/>
      <c r="BT514" s="177"/>
      <c r="BU514" s="177"/>
      <c r="BV514" s="177">
        <v>1</v>
      </c>
      <c r="BW514" s="177"/>
      <c r="BX514" s="177"/>
      <c r="BY514" s="177"/>
      <c r="BZ514" s="177"/>
      <c r="CA514" s="177"/>
      <c r="CB514" s="177"/>
      <c r="CC514" s="177"/>
      <c r="CD514" s="177"/>
      <c r="CE514" s="177"/>
      <c r="CF514" s="177"/>
      <c r="CG514" s="177"/>
      <c r="CH514" s="177"/>
      <c r="CI514" s="177"/>
      <c r="CJ514" s="177"/>
      <c r="CK514" s="177"/>
      <c r="CL514" s="177"/>
      <c r="CM514" s="177"/>
      <c r="CN514" s="177"/>
    </row>
    <row r="515" spans="4:92" ht="14.25" customHeight="1" x14ac:dyDescent="0.35">
      <c r="D515" s="272" t="s">
        <v>305</v>
      </c>
      <c r="E515" s="272"/>
      <c r="F515" s="272"/>
      <c r="G515" s="272"/>
      <c r="H515" s="272"/>
      <c r="I515" s="272"/>
      <c r="J515" s="272"/>
      <c r="K515" s="272"/>
      <c r="L515" s="272"/>
      <c r="M515" s="177">
        <v>89</v>
      </c>
      <c r="N515" s="177"/>
      <c r="O515" s="177"/>
      <c r="P515" s="177"/>
      <c r="Q515" s="177"/>
      <c r="R515" s="177"/>
      <c r="S515" s="177">
        <v>85</v>
      </c>
      <c r="T515" s="177"/>
      <c r="U515" s="177"/>
      <c r="V515" s="177"/>
      <c r="W515" s="177">
        <v>78</v>
      </c>
      <c r="X515" s="177"/>
      <c r="Y515" s="177"/>
      <c r="Z515" s="177"/>
      <c r="AA515" s="177">
        <v>31</v>
      </c>
      <c r="AB515" s="177"/>
      <c r="AC515" s="177"/>
      <c r="AD515" s="177"/>
      <c r="AE515" s="177"/>
      <c r="AF515" s="177"/>
      <c r="AG515" s="177"/>
      <c r="AH515" s="177">
        <v>0</v>
      </c>
      <c r="AI515" s="177"/>
      <c r="AJ515" s="177"/>
      <c r="AK515" s="177"/>
      <c r="AL515" s="177"/>
      <c r="AM515" s="177"/>
      <c r="AN515" s="177"/>
      <c r="AO515" s="177"/>
      <c r="AP515" s="177"/>
      <c r="AQ515" s="177"/>
      <c r="AR515" s="177"/>
      <c r="AS515" s="177"/>
      <c r="AT515" s="177"/>
      <c r="AV515" s="177" t="s">
        <v>819</v>
      </c>
      <c r="AW515" s="177"/>
      <c r="AX515" s="177"/>
      <c r="AY515" s="177"/>
      <c r="AZ515" s="177"/>
      <c r="BA515" s="177"/>
      <c r="BB515" s="177"/>
      <c r="BC515" s="177"/>
      <c r="BD515" s="177"/>
      <c r="BE515" s="177"/>
      <c r="BF515" s="177"/>
      <c r="BG515" s="177"/>
      <c r="BH515" s="177"/>
      <c r="BI515" s="177"/>
      <c r="BJ515" s="177"/>
      <c r="BK515" s="177"/>
      <c r="BL515" s="177"/>
      <c r="BM515" s="177"/>
      <c r="BN515" s="177"/>
      <c r="BO515" s="177"/>
      <c r="BP515" s="177"/>
      <c r="BQ515" s="177"/>
      <c r="BR515" s="177"/>
      <c r="BS515" s="177"/>
      <c r="BT515" s="177"/>
      <c r="BU515" s="177"/>
      <c r="BV515" s="177">
        <v>1</v>
      </c>
      <c r="BW515" s="177"/>
      <c r="BX515" s="177"/>
      <c r="BY515" s="177"/>
      <c r="BZ515" s="177"/>
      <c r="CA515" s="177"/>
      <c r="CB515" s="177"/>
      <c r="CC515" s="177"/>
      <c r="CD515" s="177"/>
      <c r="CE515" s="177"/>
      <c r="CF515" s="177"/>
      <c r="CG515" s="177"/>
      <c r="CH515" s="177"/>
      <c r="CI515" s="177"/>
      <c r="CJ515" s="177"/>
      <c r="CK515" s="177"/>
      <c r="CL515" s="177"/>
      <c r="CM515" s="177"/>
      <c r="CN515" s="177"/>
    </row>
    <row r="516" spans="4:92" ht="14.25" customHeight="1" x14ac:dyDescent="0.35">
      <c r="D516" s="272" t="s">
        <v>306</v>
      </c>
      <c r="E516" s="272"/>
      <c r="F516" s="272"/>
      <c r="G516" s="272"/>
      <c r="H516" s="272"/>
      <c r="I516" s="272"/>
      <c r="J516" s="272"/>
      <c r="K516" s="272"/>
      <c r="L516" s="272"/>
      <c r="M516" s="177">
        <v>62</v>
      </c>
      <c r="N516" s="177"/>
      <c r="O516" s="177"/>
      <c r="P516" s="177"/>
      <c r="Q516" s="177"/>
      <c r="R516" s="177"/>
      <c r="S516" s="177">
        <v>1</v>
      </c>
      <c r="T516" s="177"/>
      <c r="U516" s="177"/>
      <c r="V516" s="177"/>
      <c r="W516" s="177">
        <v>15</v>
      </c>
      <c r="X516" s="177"/>
      <c r="Y516" s="177"/>
      <c r="Z516" s="177"/>
      <c r="AA516" s="177">
        <v>5</v>
      </c>
      <c r="AB516" s="177"/>
      <c r="AC516" s="177"/>
      <c r="AD516" s="177"/>
      <c r="AE516" s="177"/>
      <c r="AF516" s="177"/>
      <c r="AG516" s="177"/>
      <c r="AH516" s="177">
        <v>4</v>
      </c>
      <c r="AI516" s="177"/>
      <c r="AJ516" s="177"/>
      <c r="AK516" s="177"/>
      <c r="AL516" s="177"/>
      <c r="AM516" s="177"/>
      <c r="AN516" s="177"/>
      <c r="AO516" s="177"/>
      <c r="AP516" s="177"/>
      <c r="AQ516" s="177"/>
      <c r="AR516" s="177"/>
      <c r="AS516" s="177"/>
      <c r="AT516" s="177"/>
      <c r="AV516" s="177" t="s">
        <v>319</v>
      </c>
      <c r="AW516" s="177"/>
      <c r="AX516" s="177"/>
      <c r="AY516" s="177"/>
      <c r="AZ516" s="177"/>
      <c r="BA516" s="177"/>
      <c r="BB516" s="177"/>
      <c r="BC516" s="177"/>
      <c r="BD516" s="177"/>
      <c r="BE516" s="177"/>
      <c r="BF516" s="177"/>
      <c r="BG516" s="177"/>
      <c r="BH516" s="177"/>
      <c r="BI516" s="177"/>
      <c r="BJ516" s="177"/>
      <c r="BK516" s="177"/>
      <c r="BL516" s="177"/>
      <c r="BM516" s="177"/>
      <c r="BN516" s="177"/>
      <c r="BO516" s="177"/>
      <c r="BP516" s="177"/>
      <c r="BQ516" s="177"/>
      <c r="BR516" s="177"/>
      <c r="BS516" s="177"/>
      <c r="BT516" s="177"/>
      <c r="BU516" s="177"/>
      <c r="BV516" s="177">
        <v>0</v>
      </c>
      <c r="BW516" s="177"/>
      <c r="BX516" s="177"/>
      <c r="BY516" s="177"/>
      <c r="BZ516" s="177"/>
      <c r="CA516" s="177"/>
      <c r="CB516" s="177"/>
      <c r="CC516" s="177"/>
      <c r="CD516" s="177"/>
      <c r="CE516" s="177"/>
      <c r="CF516" s="177"/>
      <c r="CG516" s="177"/>
      <c r="CH516" s="177"/>
      <c r="CI516" s="177"/>
      <c r="CJ516" s="177"/>
      <c r="CK516" s="177"/>
      <c r="CL516" s="177"/>
      <c r="CM516" s="177"/>
      <c r="CN516" s="177"/>
    </row>
    <row r="517" spans="4:92" ht="14.25" customHeight="1" x14ac:dyDescent="0.35">
      <c r="D517" s="272" t="s">
        <v>307</v>
      </c>
      <c r="E517" s="272"/>
      <c r="F517" s="272"/>
      <c r="G517" s="272"/>
      <c r="H517" s="272"/>
      <c r="I517" s="272"/>
      <c r="J517" s="272"/>
      <c r="K517" s="272"/>
      <c r="L517" s="272"/>
      <c r="M517" s="177">
        <v>40</v>
      </c>
      <c r="N517" s="177"/>
      <c r="O517" s="177"/>
      <c r="P517" s="177"/>
      <c r="Q517" s="177"/>
      <c r="R517" s="177"/>
      <c r="S517" s="177">
        <v>33</v>
      </c>
      <c r="T517" s="177"/>
      <c r="U517" s="177"/>
      <c r="V517" s="177"/>
      <c r="W517" s="177">
        <v>33</v>
      </c>
      <c r="X517" s="177"/>
      <c r="Y517" s="177"/>
      <c r="Z517" s="177"/>
      <c r="AA517" s="177">
        <v>37</v>
      </c>
      <c r="AB517" s="177"/>
      <c r="AC517" s="177"/>
      <c r="AD517" s="177"/>
      <c r="AE517" s="177"/>
      <c r="AF517" s="177"/>
      <c r="AG517" s="177"/>
      <c r="AH517" s="177">
        <v>43</v>
      </c>
      <c r="AI517" s="177"/>
      <c r="AJ517" s="177"/>
      <c r="AK517" s="177"/>
      <c r="AL517" s="177"/>
      <c r="AM517" s="177"/>
      <c r="AN517" s="177"/>
      <c r="AO517" s="177">
        <v>77</v>
      </c>
      <c r="AP517" s="177"/>
      <c r="AQ517" s="177"/>
      <c r="AR517" s="177"/>
      <c r="AS517" s="177"/>
      <c r="AT517" s="177"/>
      <c r="AV517" s="192" t="s">
        <v>126</v>
      </c>
      <c r="AW517" s="192"/>
      <c r="AX517" s="192"/>
      <c r="AY517" s="192"/>
      <c r="AZ517" s="192"/>
      <c r="BA517" s="192"/>
      <c r="BB517" s="192"/>
      <c r="BC517" s="192"/>
      <c r="BD517" s="192"/>
      <c r="BE517" s="192"/>
      <c r="BF517" s="192"/>
      <c r="BG517" s="192"/>
      <c r="BH517" s="192"/>
      <c r="BI517" s="192"/>
      <c r="BJ517" s="192"/>
      <c r="BK517" s="192"/>
      <c r="BL517" s="192"/>
      <c r="BM517" s="192"/>
      <c r="BN517" s="192"/>
      <c r="BO517" s="192"/>
      <c r="BP517" s="192"/>
      <c r="BQ517" s="192"/>
      <c r="BR517" s="192"/>
      <c r="BS517" s="192"/>
      <c r="BT517" s="192"/>
      <c r="BU517" s="192"/>
      <c r="BV517" s="192">
        <f>SUM(BV512:CC516)</f>
        <v>6</v>
      </c>
      <c r="BW517" s="192"/>
      <c r="BX517" s="192"/>
      <c r="BY517" s="192"/>
      <c r="BZ517" s="192"/>
      <c r="CA517" s="192"/>
      <c r="CB517" s="192"/>
      <c r="CC517" s="192"/>
      <c r="CD517" s="192"/>
      <c r="CE517" s="192"/>
      <c r="CF517" s="192"/>
      <c r="CG517" s="192"/>
      <c r="CH517" s="192"/>
      <c r="CI517" s="192"/>
      <c r="CJ517" s="192"/>
      <c r="CK517" s="192"/>
      <c r="CL517" s="192"/>
      <c r="CM517" s="192"/>
      <c r="CN517" s="192"/>
    </row>
    <row r="518" spans="4:92" ht="14.25" customHeight="1" x14ac:dyDescent="0.35">
      <c r="D518" s="223" t="s">
        <v>285</v>
      </c>
      <c r="E518" s="223"/>
      <c r="F518" s="223"/>
      <c r="G518" s="223"/>
      <c r="H518" s="223"/>
      <c r="I518" s="223"/>
      <c r="J518" s="223"/>
      <c r="K518" s="223"/>
      <c r="L518" s="223"/>
      <c r="M518" s="223"/>
      <c r="N518" s="223"/>
      <c r="O518" s="223"/>
      <c r="P518" s="223"/>
      <c r="Q518" s="223"/>
      <c r="R518" s="223"/>
      <c r="S518" s="223"/>
      <c r="T518" s="223"/>
      <c r="U518" s="223"/>
      <c r="V518" s="223"/>
      <c r="W518" s="223"/>
      <c r="X518" s="223"/>
      <c r="Y518" s="223"/>
      <c r="Z518" s="223"/>
      <c r="AA518" s="223"/>
      <c r="AB518" s="223"/>
      <c r="AC518" s="223"/>
      <c r="AD518" s="223"/>
      <c r="AE518" s="223"/>
      <c r="AF518" s="223"/>
      <c r="AG518" s="223"/>
      <c r="AH518" s="223"/>
      <c r="AI518" s="223"/>
      <c r="AJ518" s="223"/>
      <c r="AK518" s="223"/>
      <c r="AL518" s="223"/>
      <c r="AM518" s="223"/>
      <c r="AN518" s="223"/>
      <c r="AO518" s="223"/>
      <c r="AP518" s="223"/>
      <c r="AQ518" s="223"/>
      <c r="AR518" s="223"/>
      <c r="AS518" s="223"/>
      <c r="AT518" s="223"/>
      <c r="AV518" s="179" t="s">
        <v>320</v>
      </c>
      <c r="AW518" s="179"/>
      <c r="AX518" s="179"/>
      <c r="AY518" s="179"/>
      <c r="AZ518" s="179"/>
      <c r="BA518" s="179"/>
      <c r="BB518" s="179"/>
      <c r="BC518" s="179"/>
      <c r="BD518" s="179"/>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c r="CA518" s="179"/>
      <c r="CB518" s="179"/>
      <c r="CC518" s="179"/>
      <c r="CD518" s="179"/>
      <c r="CE518" s="179"/>
      <c r="CF518" s="179"/>
      <c r="CG518" s="179"/>
      <c r="CH518" s="179"/>
      <c r="CI518" s="179"/>
      <c r="CJ518" s="179"/>
      <c r="CK518" s="179"/>
      <c r="CL518" s="179"/>
      <c r="CM518" s="179"/>
      <c r="CN518" s="179"/>
    </row>
    <row r="519" spans="4:92" ht="14.25" customHeight="1" x14ac:dyDescent="0.35"/>
    <row r="520" spans="4:92" ht="14.25" customHeight="1" x14ac:dyDescent="0.35">
      <c r="D520" s="224" t="s">
        <v>339</v>
      </c>
      <c r="E520" s="224"/>
      <c r="F520" s="224"/>
      <c r="G520" s="224"/>
      <c r="H520" s="224"/>
      <c r="I520" s="224"/>
      <c r="J520" s="224"/>
      <c r="K520" s="224"/>
      <c r="L520" s="224"/>
      <c r="M520" s="224"/>
      <c r="N520" s="224"/>
      <c r="O520" s="224"/>
      <c r="P520" s="224"/>
      <c r="Q520" s="224"/>
      <c r="R520" s="224"/>
      <c r="S520" s="224"/>
      <c r="T520" s="224"/>
      <c r="U520" s="224"/>
      <c r="V520" s="224"/>
      <c r="W520" s="224"/>
      <c r="X520" s="224"/>
      <c r="Y520" s="224"/>
      <c r="Z520" s="224"/>
      <c r="AA520" s="224"/>
      <c r="AB520" s="224"/>
      <c r="AC520" s="224"/>
      <c r="AD520" s="224"/>
      <c r="AE520" s="224"/>
      <c r="AF520" s="224"/>
      <c r="AG520" s="224"/>
      <c r="AH520" s="224"/>
      <c r="AI520" s="224"/>
      <c r="AJ520" s="224"/>
      <c r="AK520" s="224"/>
      <c r="AL520" s="224"/>
      <c r="AM520" s="224"/>
      <c r="AN520" s="224"/>
      <c r="AO520" s="224"/>
      <c r="AP520" s="224"/>
      <c r="AQ520" s="224"/>
      <c r="AR520" s="224"/>
      <c r="AS520" s="224"/>
      <c r="AT520" s="224"/>
      <c r="AU520" s="224"/>
      <c r="AV520" s="224"/>
      <c r="AW520" s="224"/>
      <c r="AX520" s="224"/>
      <c r="AY520" s="224"/>
      <c r="AZ520" s="224"/>
      <c r="BA520" s="224"/>
      <c r="BB520" s="224"/>
      <c r="BC520" s="224"/>
      <c r="BD520" s="224"/>
      <c r="BE520" s="224"/>
      <c r="BF520" s="224"/>
      <c r="BG520" s="224"/>
      <c r="BH520" s="224"/>
      <c r="BI520" s="224"/>
      <c r="BJ520" s="224"/>
      <c r="BK520" s="224"/>
      <c r="BL520" s="224"/>
      <c r="BM520" s="224"/>
      <c r="BN520" s="224"/>
      <c r="BO520" s="224"/>
      <c r="BP520" s="224"/>
      <c r="BQ520" s="224"/>
      <c r="BR520" s="224"/>
      <c r="BS520" s="224"/>
      <c r="BT520" s="224"/>
      <c r="BU520" s="224"/>
      <c r="BV520" s="224"/>
      <c r="BW520" s="224"/>
      <c r="BX520" s="224"/>
      <c r="BY520" s="224"/>
      <c r="BZ520" s="224"/>
      <c r="CA520" s="224"/>
      <c r="CB520" s="224"/>
      <c r="CC520" s="224"/>
      <c r="CD520" s="224"/>
      <c r="CE520" s="224"/>
      <c r="CF520" s="224"/>
      <c r="CG520" s="224"/>
      <c r="CH520" s="224"/>
      <c r="CI520" s="224"/>
      <c r="CJ520" s="224"/>
      <c r="CK520" s="224"/>
      <c r="CL520" s="224"/>
      <c r="CM520" s="224"/>
      <c r="CN520" s="224"/>
    </row>
    <row r="521" spans="4:92" ht="14.25" customHeight="1" x14ac:dyDescent="0.35">
      <c r="D521" s="224"/>
      <c r="E521" s="224"/>
      <c r="F521" s="224"/>
      <c r="G521" s="224"/>
      <c r="H521" s="224"/>
      <c r="I521" s="224"/>
      <c r="J521" s="224"/>
      <c r="K521" s="224"/>
      <c r="L521" s="224"/>
      <c r="M521" s="224"/>
      <c r="N521" s="224"/>
      <c r="O521" s="224"/>
      <c r="P521" s="224"/>
      <c r="Q521" s="224"/>
      <c r="R521" s="224"/>
      <c r="S521" s="224"/>
      <c r="T521" s="224"/>
      <c r="U521" s="224"/>
      <c r="V521" s="224"/>
      <c r="W521" s="224"/>
      <c r="X521" s="224"/>
      <c r="Y521" s="224"/>
      <c r="Z521" s="224"/>
      <c r="AA521" s="224"/>
      <c r="AB521" s="224"/>
      <c r="AC521" s="224"/>
      <c r="AD521" s="224"/>
      <c r="AE521" s="224"/>
      <c r="AF521" s="224"/>
      <c r="AG521" s="224"/>
      <c r="AH521" s="224"/>
      <c r="AI521" s="224"/>
      <c r="AJ521" s="224"/>
      <c r="AK521" s="224"/>
      <c r="AL521" s="224"/>
      <c r="AM521" s="224"/>
      <c r="AN521" s="224"/>
      <c r="AO521" s="224"/>
      <c r="AP521" s="224"/>
      <c r="AQ521" s="224"/>
      <c r="AR521" s="224"/>
      <c r="AS521" s="224"/>
      <c r="AT521" s="224"/>
      <c r="AU521" s="224"/>
      <c r="AV521" s="224"/>
      <c r="AW521" s="224"/>
      <c r="AX521" s="224"/>
      <c r="AY521" s="224"/>
      <c r="AZ521" s="224"/>
      <c r="BA521" s="224"/>
      <c r="BB521" s="224"/>
      <c r="BC521" s="224"/>
      <c r="BD521" s="224"/>
      <c r="BE521" s="224"/>
      <c r="BF521" s="224"/>
      <c r="BG521" s="224"/>
      <c r="BH521" s="224"/>
      <c r="BI521" s="224"/>
      <c r="BJ521" s="224"/>
      <c r="BK521" s="224"/>
      <c r="BL521" s="224"/>
      <c r="BM521" s="224"/>
      <c r="BN521" s="224"/>
      <c r="BO521" s="224"/>
      <c r="BP521" s="224"/>
      <c r="BQ521" s="224"/>
      <c r="BR521" s="224"/>
      <c r="BS521" s="224"/>
      <c r="BT521" s="224"/>
      <c r="BU521" s="224"/>
      <c r="BV521" s="224"/>
      <c r="BW521" s="224"/>
      <c r="BX521" s="224"/>
      <c r="BY521" s="224"/>
      <c r="BZ521" s="224"/>
      <c r="CA521" s="224"/>
      <c r="CB521" s="224"/>
      <c r="CC521" s="224"/>
      <c r="CD521" s="224"/>
      <c r="CE521" s="224"/>
      <c r="CF521" s="224"/>
      <c r="CG521" s="224"/>
      <c r="CH521" s="224"/>
      <c r="CI521" s="224"/>
      <c r="CJ521" s="224"/>
      <c r="CK521" s="224"/>
      <c r="CL521" s="224"/>
      <c r="CM521" s="224"/>
      <c r="CN521" s="224"/>
    </row>
    <row r="522" spans="4:92" ht="14.25" customHeight="1" x14ac:dyDescent="0.35">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6"/>
      <c r="AL522" s="106"/>
      <c r="AM522" s="106"/>
      <c r="AN522" s="106"/>
      <c r="AO522" s="106"/>
      <c r="AP522" s="106"/>
      <c r="AQ522" s="106"/>
      <c r="AR522" s="106"/>
      <c r="AS522" s="106"/>
      <c r="AT522" s="106"/>
      <c r="AU522" s="106"/>
      <c r="AV522" s="106"/>
      <c r="AW522" s="106"/>
      <c r="AX522" s="106"/>
      <c r="AY522" s="106"/>
      <c r="AZ522" s="106"/>
      <c r="BA522" s="106"/>
      <c r="BB522" s="106"/>
      <c r="BC522" s="106"/>
      <c r="BD522" s="106"/>
      <c r="BE522" s="106"/>
      <c r="BF522" s="106"/>
      <c r="BG522" s="106"/>
      <c r="BH522" s="106"/>
      <c r="BI522" s="106"/>
      <c r="BJ522" s="106"/>
      <c r="BK522" s="106"/>
      <c r="BL522" s="106"/>
      <c r="BM522" s="106"/>
      <c r="BN522" s="106"/>
      <c r="BO522" s="106"/>
      <c r="BP522" s="106"/>
      <c r="BQ522" s="106"/>
      <c r="BR522" s="106"/>
      <c r="BS522" s="106"/>
      <c r="BT522" s="106"/>
      <c r="BU522" s="106"/>
      <c r="BV522" s="106"/>
      <c r="BW522" s="106"/>
      <c r="BX522" s="106"/>
      <c r="BY522" s="106"/>
      <c r="BZ522" s="106"/>
      <c r="CA522" s="106"/>
      <c r="CB522" s="106"/>
      <c r="CC522" s="106"/>
      <c r="CD522" s="106"/>
      <c r="CE522" s="106"/>
      <c r="CF522" s="106"/>
      <c r="CG522" s="106"/>
      <c r="CH522" s="106"/>
      <c r="CI522" s="106"/>
      <c r="CJ522" s="106"/>
      <c r="CK522" s="106"/>
      <c r="CL522" s="106"/>
      <c r="CM522" s="106"/>
      <c r="CN522" s="106"/>
    </row>
    <row r="523" spans="4:92" ht="14.25" customHeight="1" x14ac:dyDescent="0.35">
      <c r="D523" s="229" t="s">
        <v>982</v>
      </c>
      <c r="E523" s="229"/>
      <c r="F523" s="229"/>
      <c r="G523" s="229"/>
      <c r="H523" s="229"/>
      <c r="I523" s="229"/>
      <c r="J523" s="229"/>
      <c r="K523" s="229"/>
      <c r="L523" s="229"/>
      <c r="M523" s="229"/>
      <c r="N523" s="229"/>
      <c r="O523" s="229"/>
      <c r="P523" s="229"/>
      <c r="Q523" s="229"/>
      <c r="R523" s="229"/>
      <c r="S523" s="229"/>
      <c r="T523" s="229"/>
      <c r="U523" s="229"/>
      <c r="V523" s="229"/>
      <c r="W523" s="229"/>
      <c r="X523" s="229"/>
      <c r="Y523" s="229"/>
      <c r="Z523" s="229"/>
      <c r="AA523" s="229"/>
      <c r="AB523" s="229"/>
      <c r="AC523" s="229"/>
      <c r="AD523" s="229"/>
      <c r="AE523" s="229"/>
      <c r="AF523" s="229"/>
      <c r="AG523" s="229"/>
      <c r="AH523" s="229"/>
      <c r="AI523" s="229"/>
      <c r="AJ523" s="229"/>
      <c r="AK523" s="229"/>
      <c r="AL523" s="229"/>
      <c r="AM523" s="229"/>
      <c r="AN523" s="229"/>
      <c r="AO523" s="229"/>
      <c r="AP523" s="229"/>
      <c r="AQ523" s="229"/>
      <c r="AR523" s="229"/>
      <c r="AS523" s="229"/>
      <c r="AT523" s="229"/>
      <c r="AU523" s="9"/>
      <c r="AV523" s="229" t="s">
        <v>983</v>
      </c>
      <c r="AW523" s="229"/>
      <c r="AX523" s="229"/>
      <c r="AY523" s="229"/>
      <c r="AZ523" s="229"/>
      <c r="BA523" s="229"/>
      <c r="BB523" s="229"/>
      <c r="BC523" s="229"/>
      <c r="BD523" s="229"/>
      <c r="BE523" s="229"/>
      <c r="BF523" s="229"/>
      <c r="BG523" s="229"/>
      <c r="BH523" s="229"/>
      <c r="BI523" s="229"/>
      <c r="BJ523" s="229"/>
      <c r="BK523" s="229"/>
      <c r="BL523" s="229"/>
      <c r="BM523" s="229"/>
      <c r="BN523" s="229"/>
      <c r="BO523" s="229"/>
      <c r="BP523" s="229"/>
      <c r="BQ523" s="229"/>
      <c r="BR523" s="229"/>
      <c r="BS523" s="229"/>
      <c r="BT523" s="229"/>
      <c r="BU523" s="229"/>
      <c r="BV523" s="229"/>
      <c r="BW523" s="229"/>
      <c r="BX523" s="229"/>
      <c r="BY523" s="229"/>
      <c r="BZ523" s="229"/>
      <c r="CA523" s="229"/>
      <c r="CB523" s="229"/>
      <c r="CC523" s="229"/>
      <c r="CD523" s="229"/>
      <c r="CE523" s="229"/>
      <c r="CF523" s="229"/>
      <c r="CG523" s="229"/>
      <c r="CH523" s="229"/>
      <c r="CI523" s="229"/>
      <c r="CJ523" s="229"/>
      <c r="CK523" s="229"/>
      <c r="CL523" s="229"/>
      <c r="CM523" s="229"/>
      <c r="CN523" s="229"/>
    </row>
    <row r="524" spans="4:92" ht="14.25" customHeight="1" x14ac:dyDescent="0.35">
      <c r="D524" s="230"/>
      <c r="E524" s="230"/>
      <c r="F524" s="230"/>
      <c r="G524" s="230"/>
      <c r="H524" s="230"/>
      <c r="I524" s="230"/>
      <c r="J524" s="230"/>
      <c r="K524" s="230"/>
      <c r="L524" s="230"/>
      <c r="M524" s="230"/>
      <c r="N524" s="230"/>
      <c r="O524" s="230"/>
      <c r="P524" s="230"/>
      <c r="Q524" s="230"/>
      <c r="R524" s="230"/>
      <c r="S524" s="230"/>
      <c r="T524" s="230"/>
      <c r="U524" s="230"/>
      <c r="V524" s="230"/>
      <c r="W524" s="230"/>
      <c r="X524" s="230"/>
      <c r="Y524" s="230"/>
      <c r="Z524" s="230"/>
      <c r="AA524" s="230"/>
      <c r="AB524" s="230"/>
      <c r="AC524" s="230"/>
      <c r="AD524" s="230"/>
      <c r="AE524" s="230"/>
      <c r="AF524" s="230"/>
      <c r="AG524" s="230"/>
      <c r="AH524" s="230"/>
      <c r="AI524" s="230"/>
      <c r="AJ524" s="230"/>
      <c r="AK524" s="230"/>
      <c r="AL524" s="230"/>
      <c r="AM524" s="230"/>
      <c r="AN524" s="230"/>
      <c r="AO524" s="230"/>
      <c r="AP524" s="230"/>
      <c r="AQ524" s="230"/>
      <c r="AR524" s="230"/>
      <c r="AS524" s="230"/>
      <c r="AT524" s="230"/>
      <c r="AU524" s="9"/>
      <c r="AV524" s="230"/>
      <c r="AW524" s="230"/>
      <c r="AX524" s="230"/>
      <c r="AY524" s="230"/>
      <c r="AZ524" s="230"/>
      <c r="BA524" s="230"/>
      <c r="BB524" s="230"/>
      <c r="BC524" s="230"/>
      <c r="BD524" s="230"/>
      <c r="BE524" s="230"/>
      <c r="BF524" s="230"/>
      <c r="BG524" s="230"/>
      <c r="BH524" s="230"/>
      <c r="BI524" s="230"/>
      <c r="BJ524" s="230"/>
      <c r="BK524" s="230"/>
      <c r="BL524" s="230"/>
      <c r="BM524" s="230"/>
      <c r="BN524" s="230"/>
      <c r="BO524" s="230"/>
      <c r="BP524" s="230"/>
      <c r="BQ524" s="230"/>
      <c r="BR524" s="230"/>
      <c r="BS524" s="230"/>
      <c r="BT524" s="230"/>
      <c r="BU524" s="230"/>
      <c r="BV524" s="230"/>
      <c r="BW524" s="230"/>
      <c r="BX524" s="230"/>
      <c r="BY524" s="230"/>
      <c r="BZ524" s="230"/>
      <c r="CA524" s="230"/>
      <c r="CB524" s="230"/>
      <c r="CC524" s="230"/>
      <c r="CD524" s="230"/>
      <c r="CE524" s="230"/>
      <c r="CF524" s="230"/>
      <c r="CG524" s="230"/>
      <c r="CH524" s="230"/>
      <c r="CI524" s="230"/>
      <c r="CJ524" s="230"/>
      <c r="CK524" s="230"/>
      <c r="CL524" s="230"/>
      <c r="CM524" s="230"/>
      <c r="CN524" s="230"/>
    </row>
    <row r="525" spans="4:92" ht="14.25" customHeight="1" x14ac:dyDescent="0.35">
      <c r="D525" s="196" t="s">
        <v>344</v>
      </c>
      <c r="E525" s="196"/>
      <c r="F525" s="196"/>
      <c r="G525" s="196"/>
      <c r="H525" s="196"/>
      <c r="I525" s="196"/>
      <c r="J525" s="196"/>
      <c r="K525" s="197" t="s">
        <v>984</v>
      </c>
      <c r="L525" s="198"/>
      <c r="M525" s="198"/>
      <c r="N525" s="198"/>
      <c r="O525" s="198"/>
      <c r="P525" s="198"/>
      <c r="Q525" s="198"/>
      <c r="R525" s="198"/>
      <c r="S525" s="199"/>
      <c r="T525" s="197" t="s">
        <v>164</v>
      </c>
      <c r="U525" s="198"/>
      <c r="V525" s="198"/>
      <c r="W525" s="198"/>
      <c r="X525" s="198"/>
      <c r="Y525" s="198"/>
      <c r="Z525" s="198"/>
      <c r="AA525" s="198"/>
      <c r="AB525" s="199"/>
      <c r="AC525" s="197" t="s">
        <v>165</v>
      </c>
      <c r="AD525" s="198"/>
      <c r="AE525" s="198"/>
      <c r="AF525" s="198"/>
      <c r="AG525" s="198"/>
      <c r="AH525" s="198"/>
      <c r="AI525" s="198"/>
      <c r="AJ525" s="198"/>
      <c r="AK525" s="199"/>
      <c r="AL525" s="197" t="s">
        <v>126</v>
      </c>
      <c r="AM525" s="198"/>
      <c r="AN525" s="198"/>
      <c r="AO525" s="198"/>
      <c r="AP525" s="198"/>
      <c r="AQ525" s="198"/>
      <c r="AR525" s="198"/>
      <c r="AS525" s="198"/>
      <c r="AT525" s="199"/>
      <c r="AV525" s="197" t="s">
        <v>985</v>
      </c>
      <c r="AW525" s="198"/>
      <c r="AX525" s="198"/>
      <c r="AY525" s="198"/>
      <c r="AZ525" s="198"/>
      <c r="BA525" s="197">
        <v>2008</v>
      </c>
      <c r="BB525" s="198"/>
      <c r="BC525" s="198"/>
      <c r="BD525" s="198"/>
      <c r="BE525" s="198"/>
      <c r="BF525" s="197">
        <v>2009</v>
      </c>
      <c r="BG525" s="198"/>
      <c r="BH525" s="198"/>
      <c r="BI525" s="198"/>
      <c r="BJ525" s="198"/>
      <c r="BK525" s="197">
        <v>2010</v>
      </c>
      <c r="BL525" s="198"/>
      <c r="BM525" s="198"/>
      <c r="BN525" s="198"/>
      <c r="BO525" s="198"/>
      <c r="BP525" s="197">
        <v>2011</v>
      </c>
      <c r="BQ525" s="198"/>
      <c r="BR525" s="198"/>
      <c r="BS525" s="198"/>
      <c r="BT525" s="198"/>
      <c r="BU525" s="197">
        <v>2012</v>
      </c>
      <c r="BV525" s="198"/>
      <c r="BW525" s="198"/>
      <c r="BX525" s="198"/>
      <c r="BY525" s="198"/>
      <c r="BZ525" s="197">
        <v>2013</v>
      </c>
      <c r="CA525" s="198"/>
      <c r="CB525" s="198"/>
      <c r="CC525" s="198"/>
      <c r="CD525" s="198"/>
      <c r="CE525" s="197">
        <v>2014</v>
      </c>
      <c r="CF525" s="198"/>
      <c r="CG525" s="198"/>
      <c r="CH525" s="198"/>
      <c r="CI525" s="198"/>
      <c r="CJ525" s="196">
        <v>2015</v>
      </c>
      <c r="CK525" s="196"/>
      <c r="CL525" s="196"/>
      <c r="CM525" s="196"/>
      <c r="CN525" s="196"/>
    </row>
    <row r="526" spans="4:92" ht="14.25" customHeight="1" x14ac:dyDescent="0.35">
      <c r="D526" s="196"/>
      <c r="E526" s="196"/>
      <c r="F526" s="196"/>
      <c r="G526" s="196"/>
      <c r="H526" s="196"/>
      <c r="I526" s="196"/>
      <c r="J526" s="196"/>
      <c r="K526" s="200"/>
      <c r="L526" s="201"/>
      <c r="M526" s="201"/>
      <c r="N526" s="201"/>
      <c r="O526" s="201"/>
      <c r="P526" s="201"/>
      <c r="Q526" s="201"/>
      <c r="R526" s="201"/>
      <c r="S526" s="202"/>
      <c r="T526" s="200"/>
      <c r="U526" s="201"/>
      <c r="V526" s="201"/>
      <c r="W526" s="201"/>
      <c r="X526" s="201"/>
      <c r="Y526" s="201"/>
      <c r="Z526" s="201"/>
      <c r="AA526" s="201"/>
      <c r="AB526" s="202"/>
      <c r="AC526" s="200"/>
      <c r="AD526" s="201"/>
      <c r="AE526" s="201"/>
      <c r="AF526" s="201"/>
      <c r="AG526" s="201"/>
      <c r="AH526" s="201"/>
      <c r="AI526" s="201"/>
      <c r="AJ526" s="201"/>
      <c r="AK526" s="202"/>
      <c r="AL526" s="200"/>
      <c r="AM526" s="201"/>
      <c r="AN526" s="201"/>
      <c r="AO526" s="201"/>
      <c r="AP526" s="201"/>
      <c r="AQ526" s="201"/>
      <c r="AR526" s="201"/>
      <c r="AS526" s="201"/>
      <c r="AT526" s="202"/>
      <c r="AV526" s="200"/>
      <c r="AW526" s="201"/>
      <c r="AX526" s="201"/>
      <c r="AY526" s="201"/>
      <c r="AZ526" s="201"/>
      <c r="BA526" s="200"/>
      <c r="BB526" s="201"/>
      <c r="BC526" s="201"/>
      <c r="BD526" s="201"/>
      <c r="BE526" s="201"/>
      <c r="BF526" s="200"/>
      <c r="BG526" s="201"/>
      <c r="BH526" s="201"/>
      <c r="BI526" s="201"/>
      <c r="BJ526" s="201"/>
      <c r="BK526" s="200"/>
      <c r="BL526" s="201"/>
      <c r="BM526" s="201"/>
      <c r="BN526" s="201"/>
      <c r="BO526" s="201"/>
      <c r="BP526" s="200"/>
      <c r="BQ526" s="201"/>
      <c r="BR526" s="201"/>
      <c r="BS526" s="201"/>
      <c r="BT526" s="201"/>
      <c r="BU526" s="200"/>
      <c r="BV526" s="201"/>
      <c r="BW526" s="201"/>
      <c r="BX526" s="201"/>
      <c r="BY526" s="201"/>
      <c r="BZ526" s="200"/>
      <c r="CA526" s="201"/>
      <c r="CB526" s="201"/>
      <c r="CC526" s="201"/>
      <c r="CD526" s="201"/>
      <c r="CE526" s="200"/>
      <c r="CF526" s="201"/>
      <c r="CG526" s="201"/>
      <c r="CH526" s="201"/>
      <c r="CI526" s="201"/>
      <c r="CJ526" s="196"/>
      <c r="CK526" s="196"/>
      <c r="CL526" s="196"/>
      <c r="CM526" s="196"/>
      <c r="CN526" s="196"/>
    </row>
    <row r="527" spans="4:92" ht="14.25" customHeight="1" x14ac:dyDescent="0.35">
      <c r="D527" s="196"/>
      <c r="E527" s="196"/>
      <c r="F527" s="196"/>
      <c r="G527" s="196"/>
      <c r="H527" s="196"/>
      <c r="I527" s="196"/>
      <c r="J527" s="196"/>
      <c r="K527" s="231"/>
      <c r="L527" s="232"/>
      <c r="M527" s="232"/>
      <c r="N527" s="232"/>
      <c r="O527" s="232"/>
      <c r="P527" s="232"/>
      <c r="Q527" s="232"/>
      <c r="R527" s="232"/>
      <c r="S527" s="233"/>
      <c r="T527" s="231"/>
      <c r="U527" s="232"/>
      <c r="V527" s="232"/>
      <c r="W527" s="232"/>
      <c r="X527" s="232"/>
      <c r="Y527" s="232"/>
      <c r="Z527" s="232"/>
      <c r="AA527" s="232"/>
      <c r="AB527" s="233"/>
      <c r="AC527" s="231"/>
      <c r="AD527" s="232"/>
      <c r="AE527" s="232"/>
      <c r="AF527" s="232"/>
      <c r="AG527" s="232"/>
      <c r="AH527" s="232"/>
      <c r="AI527" s="232"/>
      <c r="AJ527" s="232"/>
      <c r="AK527" s="233"/>
      <c r="AL527" s="231"/>
      <c r="AM527" s="232"/>
      <c r="AN527" s="232"/>
      <c r="AO527" s="232"/>
      <c r="AP527" s="232"/>
      <c r="AQ527" s="232"/>
      <c r="AR527" s="232"/>
      <c r="AS527" s="232"/>
      <c r="AT527" s="233"/>
      <c r="AV527" s="231"/>
      <c r="AW527" s="232"/>
      <c r="AX527" s="232"/>
      <c r="AY527" s="232"/>
      <c r="AZ527" s="232"/>
      <c r="BA527" s="231"/>
      <c r="BB527" s="232"/>
      <c r="BC527" s="232"/>
      <c r="BD527" s="232"/>
      <c r="BE527" s="232"/>
      <c r="BF527" s="231"/>
      <c r="BG527" s="232"/>
      <c r="BH527" s="232"/>
      <c r="BI527" s="232"/>
      <c r="BJ527" s="232"/>
      <c r="BK527" s="231"/>
      <c r="BL527" s="232"/>
      <c r="BM527" s="232"/>
      <c r="BN527" s="232"/>
      <c r="BO527" s="232"/>
      <c r="BP527" s="231"/>
      <c r="BQ527" s="232"/>
      <c r="BR527" s="232"/>
      <c r="BS527" s="232"/>
      <c r="BT527" s="232"/>
      <c r="BU527" s="231"/>
      <c r="BV527" s="232"/>
      <c r="BW527" s="232"/>
      <c r="BX527" s="232"/>
      <c r="BY527" s="232"/>
      <c r="BZ527" s="231"/>
      <c r="CA527" s="232"/>
      <c r="CB527" s="232"/>
      <c r="CC527" s="232"/>
      <c r="CD527" s="232"/>
      <c r="CE527" s="231"/>
      <c r="CF527" s="232"/>
      <c r="CG527" s="232"/>
      <c r="CH527" s="232"/>
      <c r="CI527" s="232"/>
      <c r="CJ527" s="196"/>
      <c r="CK527" s="196"/>
      <c r="CL527" s="196"/>
      <c r="CM527" s="196"/>
      <c r="CN527" s="196"/>
    </row>
    <row r="528" spans="4:92" ht="14.25" customHeight="1" x14ac:dyDescent="0.35">
      <c r="D528" s="177" t="s">
        <v>322</v>
      </c>
      <c r="E528" s="177"/>
      <c r="F528" s="177"/>
      <c r="G528" s="177"/>
      <c r="H528" s="177"/>
      <c r="I528" s="177"/>
      <c r="J528" s="177"/>
      <c r="K528" s="210">
        <v>0</v>
      </c>
      <c r="L528" s="211"/>
      <c r="M528" s="211"/>
      <c r="N528" s="211"/>
      <c r="O528" s="211"/>
      <c r="P528" s="211"/>
      <c r="Q528" s="211"/>
      <c r="R528" s="211"/>
      <c r="S528" s="212"/>
      <c r="T528" s="216">
        <v>46</v>
      </c>
      <c r="U528" s="217"/>
      <c r="V528" s="217"/>
      <c r="W528" s="217"/>
      <c r="X528" s="217"/>
      <c r="Y528" s="217"/>
      <c r="Z528" s="217"/>
      <c r="AA528" s="217"/>
      <c r="AB528" s="218"/>
      <c r="AC528" s="216">
        <v>34</v>
      </c>
      <c r="AD528" s="217"/>
      <c r="AE528" s="217"/>
      <c r="AF528" s="217"/>
      <c r="AG528" s="217"/>
      <c r="AH528" s="217"/>
      <c r="AI528" s="217"/>
      <c r="AJ528" s="217"/>
      <c r="AK528" s="218"/>
      <c r="AL528" s="216">
        <v>80</v>
      </c>
      <c r="AM528" s="217"/>
      <c r="AN528" s="217"/>
      <c r="AO528" s="217"/>
      <c r="AP528" s="217"/>
      <c r="AQ528" s="217"/>
      <c r="AR528" s="217"/>
      <c r="AS528" s="217"/>
      <c r="AT528" s="218"/>
      <c r="AV528" s="207" t="s">
        <v>832</v>
      </c>
      <c r="AW528" s="208"/>
      <c r="AX528" s="208"/>
      <c r="AY528" s="208"/>
      <c r="AZ528" s="209"/>
      <c r="BA528" s="207">
        <v>19.3</v>
      </c>
      <c r="BB528" s="208"/>
      <c r="BC528" s="208"/>
      <c r="BD528" s="208"/>
      <c r="BE528" s="209"/>
      <c r="BF528" s="207">
        <v>19.100000000000001</v>
      </c>
      <c r="BG528" s="208"/>
      <c r="BH528" s="208"/>
      <c r="BI528" s="208"/>
      <c r="BJ528" s="209"/>
      <c r="BK528" s="207">
        <v>19</v>
      </c>
      <c r="BL528" s="208"/>
      <c r="BM528" s="208"/>
      <c r="BN528" s="208"/>
      <c r="BO528" s="209"/>
      <c r="BP528" s="207">
        <v>18.8</v>
      </c>
      <c r="BQ528" s="208"/>
      <c r="BR528" s="208"/>
      <c r="BS528" s="208"/>
      <c r="BT528" s="209"/>
      <c r="BU528" s="207">
        <v>18.8</v>
      </c>
      <c r="BV528" s="208"/>
      <c r="BW528" s="208"/>
      <c r="BX528" s="208"/>
      <c r="BY528" s="209"/>
      <c r="BZ528" s="207">
        <v>16.899999999999999</v>
      </c>
      <c r="CA528" s="208"/>
      <c r="CB528" s="208"/>
      <c r="CC528" s="208"/>
      <c r="CD528" s="209"/>
      <c r="CE528" s="207">
        <v>15.3</v>
      </c>
      <c r="CF528" s="208"/>
      <c r="CG528" s="208"/>
      <c r="CH528" s="208"/>
      <c r="CI528" s="209"/>
      <c r="CJ528" s="207">
        <v>14</v>
      </c>
      <c r="CK528" s="208"/>
      <c r="CL528" s="208"/>
      <c r="CM528" s="208"/>
      <c r="CN528" s="209"/>
    </row>
    <row r="529" spans="4:92" ht="14.25" customHeight="1" x14ac:dyDescent="0.35">
      <c r="D529" s="177" t="s">
        <v>323</v>
      </c>
      <c r="E529" s="177"/>
      <c r="F529" s="177"/>
      <c r="G529" s="177"/>
      <c r="H529" s="177"/>
      <c r="I529" s="177"/>
      <c r="J529" s="177"/>
      <c r="K529" s="210">
        <v>4</v>
      </c>
      <c r="L529" s="211"/>
      <c r="M529" s="211"/>
      <c r="N529" s="211"/>
      <c r="O529" s="211"/>
      <c r="P529" s="211"/>
      <c r="Q529" s="211"/>
      <c r="R529" s="211"/>
      <c r="S529" s="212"/>
      <c r="T529" s="216">
        <v>0</v>
      </c>
      <c r="U529" s="217"/>
      <c r="V529" s="217"/>
      <c r="W529" s="217"/>
      <c r="X529" s="217"/>
      <c r="Y529" s="217"/>
      <c r="Z529" s="217"/>
      <c r="AA529" s="217"/>
      <c r="AB529" s="218"/>
      <c r="AC529" s="216">
        <v>1</v>
      </c>
      <c r="AD529" s="217"/>
      <c r="AE529" s="217"/>
      <c r="AF529" s="217"/>
      <c r="AG529" s="217"/>
      <c r="AH529" s="217"/>
      <c r="AI529" s="217"/>
      <c r="AJ529" s="217"/>
      <c r="AK529" s="218"/>
      <c r="AL529" s="216">
        <v>5</v>
      </c>
      <c r="AM529" s="217"/>
      <c r="AN529" s="217"/>
      <c r="AO529" s="217"/>
      <c r="AP529" s="217"/>
      <c r="AQ529" s="217"/>
      <c r="AR529" s="217"/>
      <c r="AS529" s="217"/>
      <c r="AT529" s="218"/>
      <c r="AV529" s="207" t="s">
        <v>142</v>
      </c>
      <c r="AW529" s="208"/>
      <c r="AX529" s="208"/>
      <c r="AY529" s="208"/>
      <c r="AZ529" s="209"/>
      <c r="BA529" s="207">
        <v>13.8</v>
      </c>
      <c r="BB529" s="208"/>
      <c r="BC529" s="208"/>
      <c r="BD529" s="208"/>
      <c r="BE529" s="209"/>
      <c r="BF529" s="207">
        <v>13.4</v>
      </c>
      <c r="BG529" s="208"/>
      <c r="BH529" s="208"/>
      <c r="BI529" s="208"/>
      <c r="BJ529" s="209"/>
      <c r="BK529" s="207">
        <v>13</v>
      </c>
      <c r="BL529" s="208"/>
      <c r="BM529" s="208"/>
      <c r="BN529" s="208"/>
      <c r="BO529" s="209"/>
      <c r="BP529" s="207">
        <v>12.4</v>
      </c>
      <c r="BQ529" s="208"/>
      <c r="BR529" s="208"/>
      <c r="BS529" s="208"/>
      <c r="BT529" s="209"/>
      <c r="BU529" s="207">
        <v>12.1</v>
      </c>
      <c r="BV529" s="208"/>
      <c r="BW529" s="208"/>
      <c r="BX529" s="208"/>
      <c r="BY529" s="209"/>
      <c r="BZ529" s="207">
        <v>11.8</v>
      </c>
      <c r="CA529" s="208"/>
      <c r="CB529" s="208"/>
      <c r="CC529" s="208"/>
      <c r="CD529" s="209"/>
      <c r="CE529" s="207">
        <v>11.8</v>
      </c>
      <c r="CF529" s="208"/>
      <c r="CG529" s="208"/>
      <c r="CH529" s="208"/>
      <c r="CI529" s="209"/>
      <c r="CJ529" s="207">
        <v>12</v>
      </c>
      <c r="CK529" s="208"/>
      <c r="CL529" s="208"/>
      <c r="CM529" s="208"/>
      <c r="CN529" s="209"/>
    </row>
    <row r="530" spans="4:92" ht="14.25" customHeight="1" x14ac:dyDescent="0.35">
      <c r="D530" s="192" t="s">
        <v>126</v>
      </c>
      <c r="E530" s="192"/>
      <c r="F530" s="192"/>
      <c r="G530" s="192"/>
      <c r="H530" s="192"/>
      <c r="I530" s="192"/>
      <c r="J530" s="192"/>
      <c r="K530" s="213">
        <f>SUM(K528:S529)</f>
        <v>4</v>
      </c>
      <c r="L530" s="214"/>
      <c r="M530" s="214"/>
      <c r="N530" s="214"/>
      <c r="O530" s="214"/>
      <c r="P530" s="214"/>
      <c r="Q530" s="214"/>
      <c r="R530" s="214"/>
      <c r="S530" s="215"/>
      <c r="T530" s="213">
        <f>SUM(T528:AB529)</f>
        <v>46</v>
      </c>
      <c r="U530" s="214"/>
      <c r="V530" s="214"/>
      <c r="W530" s="214"/>
      <c r="X530" s="214"/>
      <c r="Y530" s="214"/>
      <c r="Z530" s="214"/>
      <c r="AA530" s="214"/>
      <c r="AB530" s="215"/>
      <c r="AC530" s="213">
        <f t="shared" ref="AC530" si="32">SUM(AC528:AK529)</f>
        <v>35</v>
      </c>
      <c r="AD530" s="214"/>
      <c r="AE530" s="214"/>
      <c r="AF530" s="214"/>
      <c r="AG530" s="214"/>
      <c r="AH530" s="214"/>
      <c r="AI530" s="214"/>
      <c r="AJ530" s="214"/>
      <c r="AK530" s="215"/>
      <c r="AL530" s="213">
        <f t="shared" ref="AL530" si="33">SUM(AL528:AT529)</f>
        <v>85</v>
      </c>
      <c r="AM530" s="214"/>
      <c r="AN530" s="214"/>
      <c r="AO530" s="214"/>
      <c r="AP530" s="214"/>
      <c r="AQ530" s="214"/>
      <c r="AR530" s="214"/>
      <c r="AS530" s="214"/>
      <c r="AT530" s="215"/>
      <c r="AV530" s="207" t="s">
        <v>143</v>
      </c>
      <c r="AW530" s="208"/>
      <c r="AX530" s="208"/>
      <c r="AY530" s="208"/>
      <c r="AZ530" s="209"/>
      <c r="BA530" s="207">
        <v>19.2</v>
      </c>
      <c r="BB530" s="208"/>
      <c r="BC530" s="208"/>
      <c r="BD530" s="208"/>
      <c r="BE530" s="209"/>
      <c r="BF530" s="207">
        <v>18.8</v>
      </c>
      <c r="BG530" s="208"/>
      <c r="BH530" s="208"/>
      <c r="BI530" s="208"/>
      <c r="BJ530" s="209"/>
      <c r="BK530" s="207">
        <v>18.399999999999999</v>
      </c>
      <c r="BL530" s="208"/>
      <c r="BM530" s="208"/>
      <c r="BN530" s="208"/>
      <c r="BO530" s="209"/>
      <c r="BP530" s="207">
        <v>17.8</v>
      </c>
      <c r="BQ530" s="208"/>
      <c r="BR530" s="208"/>
      <c r="BS530" s="208"/>
      <c r="BT530" s="209"/>
      <c r="BU530" s="207">
        <v>17.5</v>
      </c>
      <c r="BV530" s="208"/>
      <c r="BW530" s="208"/>
      <c r="BX530" s="208"/>
      <c r="BY530" s="209"/>
      <c r="BZ530" s="207">
        <v>17.2</v>
      </c>
      <c r="CA530" s="208"/>
      <c r="CB530" s="208"/>
      <c r="CC530" s="208"/>
      <c r="CD530" s="209"/>
      <c r="CE530" s="207">
        <v>17.2</v>
      </c>
      <c r="CF530" s="208"/>
      <c r="CG530" s="208"/>
      <c r="CH530" s="208"/>
      <c r="CI530" s="209"/>
      <c r="CJ530" s="207">
        <v>17.100000000000001</v>
      </c>
      <c r="CK530" s="208"/>
      <c r="CL530" s="208"/>
      <c r="CM530" s="208"/>
      <c r="CN530" s="209"/>
    </row>
    <row r="531" spans="4:92" ht="14.25" customHeight="1" x14ac:dyDescent="0.35">
      <c r="D531" s="109" t="s">
        <v>986</v>
      </c>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c r="AO531" s="109"/>
      <c r="AP531" s="109"/>
      <c r="AQ531" s="109"/>
      <c r="AR531" s="109"/>
      <c r="AS531" s="109"/>
      <c r="AT531" s="109"/>
      <c r="AU531" s="9"/>
      <c r="AV531" s="179" t="s">
        <v>987</v>
      </c>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row>
    <row r="532" spans="4:92" ht="14.25" customHeight="1" x14ac:dyDescent="0.35">
      <c r="AV532" s="5"/>
      <c r="BC532" s="9"/>
      <c r="BD532" s="9"/>
      <c r="BE532" s="9"/>
      <c r="BF532" s="9"/>
      <c r="BG532" s="9"/>
    </row>
    <row r="533" spans="4:92" ht="14.25" customHeight="1" x14ac:dyDescent="0.35">
      <c r="D533" s="229" t="s">
        <v>988</v>
      </c>
      <c r="E533" s="229"/>
      <c r="F533" s="229"/>
      <c r="G533" s="229"/>
      <c r="H533" s="229"/>
      <c r="I533" s="229"/>
      <c r="J533" s="229"/>
      <c r="K533" s="229"/>
      <c r="L533" s="229"/>
      <c r="M533" s="229"/>
      <c r="N533" s="229"/>
      <c r="O533" s="229"/>
      <c r="P533" s="229"/>
      <c r="Q533" s="229"/>
      <c r="R533" s="229"/>
      <c r="S533" s="229"/>
      <c r="T533" s="229"/>
      <c r="U533" s="229"/>
      <c r="V533" s="229"/>
      <c r="W533" s="229"/>
      <c r="X533" s="229"/>
      <c r="Y533" s="229"/>
      <c r="Z533" s="229"/>
      <c r="AA533" s="229"/>
      <c r="AB533" s="229"/>
      <c r="AC533" s="229"/>
      <c r="AD533" s="229"/>
      <c r="AE533" s="229"/>
      <c r="AF533" s="229"/>
      <c r="AG533" s="229"/>
      <c r="AH533" s="229"/>
      <c r="AI533" s="229"/>
      <c r="AJ533" s="229"/>
      <c r="AK533" s="229"/>
      <c r="AL533" s="229"/>
      <c r="AM533" s="229"/>
      <c r="AN533" s="229"/>
      <c r="AO533" s="229"/>
      <c r="AP533" s="229"/>
      <c r="AQ533" s="229"/>
      <c r="AR533" s="229"/>
      <c r="AS533" s="229"/>
      <c r="AT533" s="229"/>
      <c r="AU533" s="9"/>
      <c r="AV533" s="229" t="s">
        <v>989</v>
      </c>
      <c r="AW533" s="229"/>
      <c r="AX533" s="229"/>
      <c r="AY533" s="229"/>
      <c r="AZ533" s="229"/>
      <c r="BA533" s="229"/>
      <c r="BB533" s="229"/>
      <c r="BC533" s="229"/>
      <c r="BD533" s="229"/>
      <c r="BE533" s="229"/>
      <c r="BF533" s="229"/>
      <c r="BG533" s="229"/>
      <c r="BH533" s="229"/>
      <c r="BI533" s="229"/>
      <c r="BJ533" s="229"/>
      <c r="BK533" s="229"/>
      <c r="BL533" s="229"/>
      <c r="BM533" s="229"/>
      <c r="BN533" s="229"/>
      <c r="BO533" s="229"/>
      <c r="BP533" s="229"/>
      <c r="BQ533" s="229"/>
      <c r="BR533" s="229"/>
      <c r="BS533" s="229"/>
      <c r="BT533" s="229"/>
      <c r="BU533" s="229"/>
      <c r="BV533" s="229"/>
      <c r="BW533" s="229"/>
      <c r="BX533" s="229"/>
      <c r="BY533" s="229"/>
      <c r="BZ533" s="229"/>
      <c r="CA533" s="229"/>
      <c r="CB533" s="229"/>
      <c r="CC533" s="229"/>
      <c r="CD533" s="229"/>
      <c r="CE533" s="229"/>
      <c r="CF533" s="229"/>
      <c r="CG533" s="229"/>
      <c r="CH533" s="229"/>
      <c r="CI533" s="229"/>
      <c r="CJ533" s="229"/>
      <c r="CK533" s="229"/>
      <c r="CL533" s="229"/>
      <c r="CM533" s="229"/>
      <c r="CN533" s="229"/>
    </row>
    <row r="534" spans="4:92" ht="14.25" customHeight="1" x14ac:dyDescent="0.35">
      <c r="D534" s="230"/>
      <c r="E534" s="230"/>
      <c r="F534" s="230"/>
      <c r="G534" s="230"/>
      <c r="H534" s="230"/>
      <c r="I534" s="230"/>
      <c r="J534" s="230"/>
      <c r="K534" s="230"/>
      <c r="L534" s="230"/>
      <c r="M534" s="230"/>
      <c r="N534" s="230"/>
      <c r="O534" s="230"/>
      <c r="P534" s="230"/>
      <c r="Q534" s="230"/>
      <c r="R534" s="230"/>
      <c r="S534" s="230"/>
      <c r="T534" s="230"/>
      <c r="U534" s="230"/>
      <c r="V534" s="230"/>
      <c r="W534" s="230"/>
      <c r="X534" s="230"/>
      <c r="Y534" s="230"/>
      <c r="Z534" s="230"/>
      <c r="AA534" s="230"/>
      <c r="AB534" s="230"/>
      <c r="AC534" s="230"/>
      <c r="AD534" s="230"/>
      <c r="AE534" s="230"/>
      <c r="AF534" s="230"/>
      <c r="AG534" s="230"/>
      <c r="AH534" s="230"/>
      <c r="AI534" s="230"/>
      <c r="AJ534" s="230"/>
      <c r="AK534" s="230"/>
      <c r="AL534" s="230"/>
      <c r="AM534" s="230"/>
      <c r="AN534" s="230"/>
      <c r="AO534" s="230"/>
      <c r="AP534" s="230"/>
      <c r="AQ534" s="230"/>
      <c r="AR534" s="230"/>
      <c r="AS534" s="230"/>
      <c r="AT534" s="230"/>
      <c r="AU534" s="9"/>
      <c r="AV534" s="230"/>
      <c r="AW534" s="230"/>
      <c r="AX534" s="230"/>
      <c r="AY534" s="230"/>
      <c r="AZ534" s="230"/>
      <c r="BA534" s="230"/>
      <c r="BB534" s="230"/>
      <c r="BC534" s="230"/>
      <c r="BD534" s="230"/>
      <c r="BE534" s="230"/>
      <c r="BF534" s="230"/>
      <c r="BG534" s="230"/>
      <c r="BH534" s="230"/>
      <c r="BI534" s="230"/>
      <c r="BJ534" s="230"/>
      <c r="BK534" s="230"/>
      <c r="BL534" s="230"/>
      <c r="BM534" s="230"/>
      <c r="BN534" s="230"/>
      <c r="BO534" s="230"/>
      <c r="BP534" s="230"/>
      <c r="BQ534" s="230"/>
      <c r="BR534" s="230"/>
      <c r="BS534" s="230"/>
      <c r="BT534" s="230"/>
      <c r="BU534" s="230"/>
      <c r="BV534" s="230"/>
      <c r="BW534" s="230"/>
      <c r="BX534" s="230"/>
      <c r="BY534" s="230"/>
      <c r="BZ534" s="230"/>
      <c r="CA534" s="230"/>
      <c r="CB534" s="230"/>
      <c r="CC534" s="230"/>
      <c r="CD534" s="230"/>
      <c r="CE534" s="230"/>
      <c r="CF534" s="230"/>
      <c r="CG534" s="230"/>
      <c r="CH534" s="230"/>
      <c r="CI534" s="230"/>
      <c r="CJ534" s="230"/>
      <c r="CK534" s="230"/>
      <c r="CL534" s="230"/>
      <c r="CM534" s="230"/>
      <c r="CN534" s="230"/>
    </row>
    <row r="535" spans="4:92" ht="14.25" customHeight="1" x14ac:dyDescent="0.35">
      <c r="D535" s="196" t="s">
        <v>990</v>
      </c>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c r="AA535" s="196"/>
      <c r="AB535" s="196"/>
      <c r="AC535" s="196"/>
      <c r="AD535" s="196"/>
      <c r="AE535" s="196"/>
      <c r="AF535" s="196"/>
      <c r="AG535" s="196"/>
      <c r="AH535" s="196"/>
      <c r="AI535" s="196"/>
      <c r="AJ535" s="196"/>
      <c r="AK535" s="196"/>
      <c r="AL535" s="196"/>
      <c r="AM535" s="196"/>
      <c r="AN535" s="196"/>
      <c r="AO535" s="196"/>
      <c r="AP535" s="196"/>
      <c r="AQ535" s="196"/>
      <c r="AR535" s="196"/>
      <c r="AS535" s="196"/>
      <c r="AT535" s="196"/>
      <c r="AV535" s="375" t="s">
        <v>163</v>
      </c>
      <c r="AW535" s="375"/>
      <c r="AX535" s="375"/>
      <c r="AY535" s="375"/>
      <c r="AZ535" s="375"/>
      <c r="BA535" s="375"/>
      <c r="BB535" s="375"/>
      <c r="BC535" s="375"/>
      <c r="BD535" s="375"/>
      <c r="BE535" s="375"/>
      <c r="BF535" s="375"/>
      <c r="BG535" s="375"/>
      <c r="BH535" s="375"/>
      <c r="BI535" s="375"/>
      <c r="BJ535" s="375"/>
      <c r="BK535" s="375"/>
      <c r="BL535" s="375"/>
      <c r="BM535" s="375"/>
      <c r="BN535" s="375"/>
      <c r="BO535" s="375"/>
      <c r="BP535" s="375"/>
      <c r="BQ535" s="375"/>
      <c r="BR535" s="375"/>
      <c r="BS535" s="375"/>
      <c r="BT535" s="376" t="s">
        <v>318</v>
      </c>
      <c r="BU535" s="376"/>
      <c r="BV535" s="376"/>
      <c r="BW535" s="376"/>
      <c r="BX535" s="376"/>
      <c r="BY535" s="376"/>
      <c r="BZ535" s="376"/>
      <c r="CA535" s="376"/>
      <c r="CB535" s="376"/>
      <c r="CC535" s="376"/>
      <c r="CD535" s="376"/>
      <c r="CE535" s="376"/>
      <c r="CF535" s="376"/>
      <c r="CG535" s="375" t="s">
        <v>190</v>
      </c>
      <c r="CH535" s="375"/>
      <c r="CI535" s="375"/>
      <c r="CJ535" s="375"/>
      <c r="CK535" s="375"/>
      <c r="CL535" s="375"/>
      <c r="CM535" s="375"/>
      <c r="CN535" s="375"/>
    </row>
    <row r="536" spans="4:92" ht="14.25" customHeight="1" x14ac:dyDescent="0.35">
      <c r="D536" s="251" t="s">
        <v>991</v>
      </c>
      <c r="E536" s="251"/>
      <c r="F536" s="251"/>
      <c r="G536" s="251"/>
      <c r="H536" s="251"/>
      <c r="I536" s="251"/>
      <c r="J536" s="251"/>
      <c r="K536" s="251"/>
      <c r="L536" s="196" t="s">
        <v>984</v>
      </c>
      <c r="M536" s="196"/>
      <c r="N536" s="196"/>
      <c r="O536" s="196"/>
      <c r="P536" s="196"/>
      <c r="Q536" s="196"/>
      <c r="R536" s="196"/>
      <c r="S536" s="196"/>
      <c r="T536" s="196"/>
      <c r="U536" s="196"/>
      <c r="V536" s="196" t="s">
        <v>164</v>
      </c>
      <c r="W536" s="196"/>
      <c r="X536" s="196"/>
      <c r="Y536" s="196"/>
      <c r="Z536" s="196"/>
      <c r="AA536" s="196"/>
      <c r="AB536" s="196"/>
      <c r="AC536" s="196"/>
      <c r="AD536" s="196"/>
      <c r="AE536" s="196" t="s">
        <v>165</v>
      </c>
      <c r="AF536" s="196"/>
      <c r="AG536" s="196"/>
      <c r="AH536" s="196"/>
      <c r="AI536" s="196"/>
      <c r="AJ536" s="196"/>
      <c r="AK536" s="196"/>
      <c r="AL536" s="196"/>
      <c r="AM536" s="196" t="s">
        <v>126</v>
      </c>
      <c r="AN536" s="196"/>
      <c r="AO536" s="196"/>
      <c r="AP536" s="196"/>
      <c r="AQ536" s="196"/>
      <c r="AR536" s="196"/>
      <c r="AS536" s="196"/>
      <c r="AT536" s="196"/>
      <c r="AV536" s="375"/>
      <c r="AW536" s="375"/>
      <c r="AX536" s="375"/>
      <c r="AY536" s="375"/>
      <c r="AZ536" s="375"/>
      <c r="BA536" s="375"/>
      <c r="BB536" s="375"/>
      <c r="BC536" s="375"/>
      <c r="BD536" s="375"/>
      <c r="BE536" s="375"/>
      <c r="BF536" s="375"/>
      <c r="BG536" s="375"/>
      <c r="BH536" s="375"/>
      <c r="BI536" s="375"/>
      <c r="BJ536" s="375"/>
      <c r="BK536" s="375"/>
      <c r="BL536" s="375"/>
      <c r="BM536" s="375"/>
      <c r="BN536" s="375"/>
      <c r="BO536" s="375"/>
      <c r="BP536" s="375"/>
      <c r="BQ536" s="375"/>
      <c r="BR536" s="375"/>
      <c r="BS536" s="375"/>
      <c r="BT536" s="376"/>
      <c r="BU536" s="376"/>
      <c r="BV536" s="376"/>
      <c r="BW536" s="376"/>
      <c r="BX536" s="376"/>
      <c r="BY536" s="376"/>
      <c r="BZ536" s="376"/>
      <c r="CA536" s="376"/>
      <c r="CB536" s="376"/>
      <c r="CC536" s="376"/>
      <c r="CD536" s="376"/>
      <c r="CE536" s="376"/>
      <c r="CF536" s="376"/>
      <c r="CG536" s="375"/>
      <c r="CH536" s="375"/>
      <c r="CI536" s="375"/>
      <c r="CJ536" s="375"/>
      <c r="CK536" s="375"/>
      <c r="CL536" s="375"/>
      <c r="CM536" s="375"/>
      <c r="CN536" s="375"/>
    </row>
    <row r="537" spans="4:92" ht="14.25" customHeight="1" x14ac:dyDescent="0.35">
      <c r="D537" s="251"/>
      <c r="E537" s="251"/>
      <c r="F537" s="251"/>
      <c r="G537" s="251"/>
      <c r="H537" s="251"/>
      <c r="I537" s="251"/>
      <c r="J537" s="251"/>
      <c r="K537" s="251"/>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V537" s="253" t="s">
        <v>340</v>
      </c>
      <c r="AW537" s="253"/>
      <c r="AX537" s="253"/>
      <c r="AY537" s="253"/>
      <c r="AZ537" s="253"/>
      <c r="BA537" s="253"/>
      <c r="BB537" s="253"/>
      <c r="BC537" s="253"/>
      <c r="BD537" s="253"/>
      <c r="BE537" s="253"/>
      <c r="BF537" s="253"/>
      <c r="BG537" s="253"/>
      <c r="BH537" s="253"/>
      <c r="BI537" s="253"/>
      <c r="BJ537" s="253"/>
      <c r="BK537" s="253"/>
      <c r="BL537" s="253"/>
      <c r="BM537" s="253"/>
      <c r="BN537" s="253"/>
      <c r="BO537" s="253"/>
      <c r="BP537" s="253"/>
      <c r="BQ537" s="253"/>
      <c r="BR537" s="253"/>
      <c r="BS537" s="253"/>
      <c r="BT537" s="253">
        <v>1</v>
      </c>
      <c r="BU537" s="253"/>
      <c r="BV537" s="253"/>
      <c r="BW537" s="253"/>
      <c r="BX537" s="253"/>
      <c r="BY537" s="253"/>
      <c r="BZ537" s="253"/>
      <c r="CA537" s="253"/>
      <c r="CB537" s="253"/>
      <c r="CC537" s="253"/>
      <c r="CD537" s="253"/>
      <c r="CE537" s="253"/>
      <c r="CF537" s="253"/>
      <c r="CG537" s="203">
        <f>+BT537/$BT$541*100</f>
        <v>1.8867924528301887</v>
      </c>
      <c r="CH537" s="203"/>
      <c r="CI537" s="203"/>
      <c r="CJ537" s="203"/>
      <c r="CK537" s="203"/>
      <c r="CL537" s="203"/>
      <c r="CM537" s="203"/>
      <c r="CN537" s="203"/>
    </row>
    <row r="538" spans="4:92" ht="14.25" customHeight="1" x14ac:dyDescent="0.35">
      <c r="D538" s="257" t="s">
        <v>124</v>
      </c>
      <c r="E538" s="257"/>
      <c r="F538" s="257"/>
      <c r="G538" s="257"/>
      <c r="H538" s="257"/>
      <c r="I538" s="257"/>
      <c r="J538" s="257"/>
      <c r="K538" s="257"/>
      <c r="L538" s="257">
        <v>0</v>
      </c>
      <c r="M538" s="257"/>
      <c r="N538" s="257"/>
      <c r="O538" s="257"/>
      <c r="P538" s="257"/>
      <c r="Q538" s="257"/>
      <c r="R538" s="257"/>
      <c r="S538" s="257"/>
      <c r="T538" s="257"/>
      <c r="U538" s="257"/>
      <c r="V538" s="258">
        <v>20</v>
      </c>
      <c r="W538" s="258"/>
      <c r="X538" s="258"/>
      <c r="Y538" s="258"/>
      <c r="Z538" s="258"/>
      <c r="AA538" s="258"/>
      <c r="AB538" s="258"/>
      <c r="AC538" s="258"/>
      <c r="AD538" s="258"/>
      <c r="AE538" s="258">
        <v>19</v>
      </c>
      <c r="AF538" s="258"/>
      <c r="AG538" s="258"/>
      <c r="AH538" s="258"/>
      <c r="AI538" s="258"/>
      <c r="AJ538" s="258"/>
      <c r="AK538" s="258"/>
      <c r="AL538" s="258"/>
      <c r="AM538" s="257">
        <f>SUM(L538:AL538)</f>
        <v>39</v>
      </c>
      <c r="AN538" s="257"/>
      <c r="AO538" s="257"/>
      <c r="AP538" s="257"/>
      <c r="AQ538" s="257"/>
      <c r="AR538" s="257"/>
      <c r="AS538" s="257"/>
      <c r="AT538" s="257"/>
      <c r="AV538" s="253" t="s">
        <v>341</v>
      </c>
      <c r="AW538" s="253"/>
      <c r="AX538" s="253"/>
      <c r="AY538" s="253"/>
      <c r="AZ538" s="253"/>
      <c r="BA538" s="253"/>
      <c r="BB538" s="253"/>
      <c r="BC538" s="253"/>
      <c r="BD538" s="253"/>
      <c r="BE538" s="253"/>
      <c r="BF538" s="253"/>
      <c r="BG538" s="253"/>
      <c r="BH538" s="253"/>
      <c r="BI538" s="253"/>
      <c r="BJ538" s="253"/>
      <c r="BK538" s="253"/>
      <c r="BL538" s="253"/>
      <c r="BM538" s="253"/>
      <c r="BN538" s="253"/>
      <c r="BO538" s="253"/>
      <c r="BP538" s="253"/>
      <c r="BQ538" s="253"/>
      <c r="BR538" s="253"/>
      <c r="BS538" s="253"/>
      <c r="BT538" s="253">
        <v>9</v>
      </c>
      <c r="BU538" s="253"/>
      <c r="BV538" s="253"/>
      <c r="BW538" s="253"/>
      <c r="BX538" s="253"/>
      <c r="BY538" s="253"/>
      <c r="BZ538" s="253"/>
      <c r="CA538" s="253"/>
      <c r="CB538" s="253"/>
      <c r="CC538" s="253"/>
      <c r="CD538" s="253"/>
      <c r="CE538" s="253"/>
      <c r="CF538" s="253"/>
      <c r="CG538" s="203">
        <f t="shared" ref="CG538:CG540" si="34">+BT538/$BT$541*100</f>
        <v>16.981132075471699</v>
      </c>
      <c r="CH538" s="203"/>
      <c r="CI538" s="203"/>
      <c r="CJ538" s="203"/>
      <c r="CK538" s="203"/>
      <c r="CL538" s="203"/>
      <c r="CM538" s="203"/>
      <c r="CN538" s="203"/>
    </row>
    <row r="539" spans="4:92" ht="14.25" customHeight="1" x14ac:dyDescent="0.35">
      <c r="D539" s="257" t="s">
        <v>111</v>
      </c>
      <c r="E539" s="257"/>
      <c r="F539" s="257"/>
      <c r="G539" s="257"/>
      <c r="H539" s="257"/>
      <c r="I539" s="257"/>
      <c r="J539" s="257"/>
      <c r="K539" s="257"/>
      <c r="L539" s="257">
        <v>1</v>
      </c>
      <c r="M539" s="257"/>
      <c r="N539" s="257"/>
      <c r="O539" s="257"/>
      <c r="P539" s="257"/>
      <c r="Q539" s="257"/>
      <c r="R539" s="257"/>
      <c r="S539" s="257"/>
      <c r="T539" s="257"/>
      <c r="U539" s="257"/>
      <c r="V539" s="258">
        <v>1</v>
      </c>
      <c r="W539" s="258"/>
      <c r="X539" s="258"/>
      <c r="Y539" s="258"/>
      <c r="Z539" s="258"/>
      <c r="AA539" s="258"/>
      <c r="AB539" s="258"/>
      <c r="AC539" s="258"/>
      <c r="AD539" s="258"/>
      <c r="AE539" s="258">
        <v>0</v>
      </c>
      <c r="AF539" s="258"/>
      <c r="AG539" s="258"/>
      <c r="AH539" s="258"/>
      <c r="AI539" s="258"/>
      <c r="AJ539" s="258"/>
      <c r="AK539" s="258"/>
      <c r="AL539" s="258"/>
      <c r="AM539" s="257">
        <f t="shared" ref="AM539:AM541" si="35">SUM(L539:AL539)</f>
        <v>2</v>
      </c>
      <c r="AN539" s="257"/>
      <c r="AO539" s="257"/>
      <c r="AP539" s="257"/>
      <c r="AQ539" s="257"/>
      <c r="AR539" s="257"/>
      <c r="AS539" s="257"/>
      <c r="AT539" s="257"/>
      <c r="AV539" s="253" t="s">
        <v>342</v>
      </c>
      <c r="AW539" s="253"/>
      <c r="AX539" s="253"/>
      <c r="AY539" s="253"/>
      <c r="AZ539" s="253"/>
      <c r="BA539" s="253"/>
      <c r="BB539" s="253"/>
      <c r="BC539" s="253"/>
      <c r="BD539" s="253"/>
      <c r="BE539" s="253"/>
      <c r="BF539" s="253"/>
      <c r="BG539" s="253"/>
      <c r="BH539" s="253"/>
      <c r="BI539" s="253"/>
      <c r="BJ539" s="253"/>
      <c r="BK539" s="253"/>
      <c r="BL539" s="253"/>
      <c r="BM539" s="253"/>
      <c r="BN539" s="253"/>
      <c r="BO539" s="253"/>
      <c r="BP539" s="253"/>
      <c r="BQ539" s="253"/>
      <c r="BR539" s="253"/>
      <c r="BS539" s="253"/>
      <c r="BT539" s="253">
        <v>10</v>
      </c>
      <c r="BU539" s="253"/>
      <c r="BV539" s="253"/>
      <c r="BW539" s="253"/>
      <c r="BX539" s="253"/>
      <c r="BY539" s="253"/>
      <c r="BZ539" s="253"/>
      <c r="CA539" s="253"/>
      <c r="CB539" s="253"/>
      <c r="CC539" s="253"/>
      <c r="CD539" s="253"/>
      <c r="CE539" s="253"/>
      <c r="CF539" s="253"/>
      <c r="CG539" s="203">
        <f t="shared" si="34"/>
        <v>18.867924528301888</v>
      </c>
      <c r="CH539" s="203"/>
      <c r="CI539" s="203"/>
      <c r="CJ539" s="203"/>
      <c r="CK539" s="203"/>
      <c r="CL539" s="203"/>
      <c r="CM539" s="203"/>
      <c r="CN539" s="203"/>
    </row>
    <row r="540" spans="4:92" ht="14.25" customHeight="1" x14ac:dyDescent="0.35">
      <c r="D540" s="257" t="s">
        <v>240</v>
      </c>
      <c r="E540" s="257"/>
      <c r="F540" s="257"/>
      <c r="G540" s="257"/>
      <c r="H540" s="257"/>
      <c r="I540" s="257"/>
      <c r="J540" s="257"/>
      <c r="K540" s="257"/>
      <c r="L540" s="257">
        <v>0</v>
      </c>
      <c r="M540" s="257"/>
      <c r="N540" s="257"/>
      <c r="O540" s="257"/>
      <c r="P540" s="257"/>
      <c r="Q540" s="257"/>
      <c r="R540" s="257"/>
      <c r="S540" s="257"/>
      <c r="T540" s="257"/>
      <c r="U540" s="257"/>
      <c r="V540" s="258">
        <v>9</v>
      </c>
      <c r="W540" s="258"/>
      <c r="X540" s="258"/>
      <c r="Y540" s="258"/>
      <c r="Z540" s="258"/>
      <c r="AA540" s="258"/>
      <c r="AB540" s="258"/>
      <c r="AC540" s="258"/>
      <c r="AD540" s="258"/>
      <c r="AE540" s="258">
        <v>3</v>
      </c>
      <c r="AF540" s="258"/>
      <c r="AG540" s="258"/>
      <c r="AH540" s="258"/>
      <c r="AI540" s="258"/>
      <c r="AJ540" s="258"/>
      <c r="AK540" s="258"/>
      <c r="AL540" s="258"/>
      <c r="AM540" s="257">
        <f t="shared" si="35"/>
        <v>12</v>
      </c>
      <c r="AN540" s="257"/>
      <c r="AO540" s="257"/>
      <c r="AP540" s="257"/>
      <c r="AQ540" s="257"/>
      <c r="AR540" s="257"/>
      <c r="AS540" s="257"/>
      <c r="AT540" s="257"/>
      <c r="AV540" s="253" t="s">
        <v>343</v>
      </c>
      <c r="AW540" s="253"/>
      <c r="AX540" s="253"/>
      <c r="AY540" s="253"/>
      <c r="AZ540" s="253"/>
      <c r="BA540" s="253"/>
      <c r="BB540" s="253"/>
      <c r="BC540" s="253"/>
      <c r="BD540" s="253"/>
      <c r="BE540" s="253"/>
      <c r="BF540" s="253"/>
      <c r="BG540" s="253"/>
      <c r="BH540" s="253"/>
      <c r="BI540" s="253"/>
      <c r="BJ540" s="253"/>
      <c r="BK540" s="253"/>
      <c r="BL540" s="253"/>
      <c r="BM540" s="253"/>
      <c r="BN540" s="253"/>
      <c r="BO540" s="253"/>
      <c r="BP540" s="253"/>
      <c r="BQ540" s="253"/>
      <c r="BR540" s="253"/>
      <c r="BS540" s="253"/>
      <c r="BT540" s="253">
        <v>33</v>
      </c>
      <c r="BU540" s="253"/>
      <c r="BV540" s="253"/>
      <c r="BW540" s="253"/>
      <c r="BX540" s="253"/>
      <c r="BY540" s="253"/>
      <c r="BZ540" s="253"/>
      <c r="CA540" s="253"/>
      <c r="CB540" s="253"/>
      <c r="CC540" s="253"/>
      <c r="CD540" s="253"/>
      <c r="CE540" s="253"/>
      <c r="CF540" s="253"/>
      <c r="CG540" s="203">
        <f t="shared" si="34"/>
        <v>62.264150943396224</v>
      </c>
      <c r="CH540" s="203"/>
      <c r="CI540" s="203"/>
      <c r="CJ540" s="203"/>
      <c r="CK540" s="203"/>
      <c r="CL540" s="203"/>
      <c r="CM540" s="203"/>
      <c r="CN540" s="203"/>
    </row>
    <row r="541" spans="4:92" ht="14.25" customHeight="1" x14ac:dyDescent="0.35">
      <c r="D541" s="257" t="s">
        <v>992</v>
      </c>
      <c r="E541" s="257"/>
      <c r="F541" s="257"/>
      <c r="G541" s="257"/>
      <c r="H541" s="257"/>
      <c r="I541" s="257"/>
      <c r="J541" s="257"/>
      <c r="K541" s="257"/>
      <c r="L541" s="257">
        <v>0</v>
      </c>
      <c r="M541" s="257"/>
      <c r="N541" s="257"/>
      <c r="O541" s="257"/>
      <c r="P541" s="257"/>
      <c r="Q541" s="257"/>
      <c r="R541" s="257"/>
      <c r="S541" s="257"/>
      <c r="T541" s="257"/>
      <c r="U541" s="257"/>
      <c r="V541" s="258">
        <v>0</v>
      </c>
      <c r="W541" s="258"/>
      <c r="X541" s="258"/>
      <c r="Y541" s="258"/>
      <c r="Z541" s="258"/>
      <c r="AA541" s="258"/>
      <c r="AB541" s="258"/>
      <c r="AC541" s="258"/>
      <c r="AD541" s="258"/>
      <c r="AE541" s="258">
        <v>0</v>
      </c>
      <c r="AF541" s="258"/>
      <c r="AG541" s="258"/>
      <c r="AH541" s="258"/>
      <c r="AI541" s="258"/>
      <c r="AJ541" s="258"/>
      <c r="AK541" s="258"/>
      <c r="AL541" s="258"/>
      <c r="AM541" s="257">
        <f t="shared" si="35"/>
        <v>0</v>
      </c>
      <c r="AN541" s="257"/>
      <c r="AO541" s="257"/>
      <c r="AP541" s="257"/>
      <c r="AQ541" s="257"/>
      <c r="AR541" s="257"/>
      <c r="AS541" s="257"/>
      <c r="AT541" s="257"/>
      <c r="AV541" s="256" t="s">
        <v>993</v>
      </c>
      <c r="AW541" s="256"/>
      <c r="AX541" s="256"/>
      <c r="AY541" s="256"/>
      <c r="AZ541" s="256"/>
      <c r="BA541" s="256"/>
      <c r="BB541" s="256"/>
      <c r="BC541" s="256"/>
      <c r="BD541" s="256"/>
      <c r="BE541" s="256"/>
      <c r="BF541" s="256"/>
      <c r="BG541" s="256"/>
      <c r="BH541" s="256"/>
      <c r="BI541" s="256"/>
      <c r="BJ541" s="256"/>
      <c r="BK541" s="256"/>
      <c r="BL541" s="256"/>
      <c r="BM541" s="256"/>
      <c r="BN541" s="256"/>
      <c r="BO541" s="256"/>
      <c r="BP541" s="256"/>
      <c r="BQ541" s="256"/>
      <c r="BR541" s="256"/>
      <c r="BS541" s="256"/>
      <c r="BT541" s="256">
        <f>SUM(BT537:CF540)</f>
        <v>53</v>
      </c>
      <c r="BU541" s="256"/>
      <c r="BV541" s="256"/>
      <c r="BW541" s="256"/>
      <c r="BX541" s="256"/>
      <c r="BY541" s="256"/>
      <c r="BZ541" s="256"/>
      <c r="CA541" s="256"/>
      <c r="CB541" s="256"/>
      <c r="CC541" s="256"/>
      <c r="CD541" s="256"/>
      <c r="CE541" s="256"/>
      <c r="CF541" s="256"/>
      <c r="CG541" s="256">
        <v>100</v>
      </c>
      <c r="CH541" s="256"/>
      <c r="CI541" s="256"/>
      <c r="CJ541" s="256"/>
      <c r="CK541" s="256"/>
      <c r="CL541" s="256"/>
      <c r="CM541" s="256"/>
      <c r="CN541" s="256"/>
    </row>
    <row r="542" spans="4:92" ht="14.25" customHeight="1" x14ac:dyDescent="0.35">
      <c r="D542" s="179" t="s">
        <v>986</v>
      </c>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V542" s="179" t="s">
        <v>1016</v>
      </c>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row>
    <row r="543" spans="4:92" ht="14.25" customHeight="1" x14ac:dyDescent="0.35"/>
    <row r="544" spans="4:92" ht="14.25" customHeight="1" x14ac:dyDescent="0.35">
      <c r="D544" s="229" t="s">
        <v>994</v>
      </c>
      <c r="E544" s="229"/>
      <c r="F544" s="229"/>
      <c r="G544" s="229"/>
      <c r="H544" s="229"/>
      <c r="I544" s="229"/>
      <c r="J544" s="229"/>
      <c r="K544" s="229"/>
      <c r="L544" s="229"/>
      <c r="M544" s="229"/>
      <c r="N544" s="229"/>
      <c r="O544" s="229"/>
      <c r="P544" s="229"/>
      <c r="Q544" s="229"/>
      <c r="R544" s="229"/>
      <c r="S544" s="229"/>
      <c r="T544" s="229"/>
      <c r="U544" s="229"/>
      <c r="V544" s="229"/>
      <c r="W544" s="229"/>
      <c r="X544" s="229"/>
      <c r="Y544" s="229"/>
      <c r="Z544" s="229"/>
      <c r="AA544" s="229"/>
      <c r="AB544" s="229"/>
      <c r="AC544" s="229"/>
      <c r="AD544" s="229"/>
      <c r="AE544" s="229"/>
      <c r="AF544" s="229"/>
      <c r="AG544" s="229"/>
      <c r="AH544" s="229"/>
      <c r="AI544" s="229"/>
      <c r="AJ544" s="229"/>
      <c r="AK544" s="229"/>
      <c r="AL544" s="229"/>
      <c r="AM544" s="229"/>
      <c r="AN544" s="229"/>
      <c r="AO544" s="229"/>
      <c r="AP544" s="229"/>
      <c r="AQ544" s="229"/>
      <c r="AR544" s="229"/>
      <c r="AS544" s="229"/>
      <c r="AT544" s="229"/>
      <c r="AV544" s="180" t="s">
        <v>995</v>
      </c>
      <c r="AW544" s="180"/>
      <c r="AX544" s="180"/>
      <c r="AY544" s="180"/>
      <c r="AZ544" s="180"/>
      <c r="BA544" s="180"/>
      <c r="BB544" s="180"/>
      <c r="BC544" s="180"/>
      <c r="BD544" s="180"/>
      <c r="BE544" s="180"/>
      <c r="BF544" s="180"/>
      <c r="BG544" s="180"/>
      <c r="BH544" s="180"/>
      <c r="BI544" s="180"/>
      <c r="BJ544" s="180"/>
      <c r="BK544" s="180"/>
      <c r="BL544" s="180"/>
      <c r="BM544" s="180"/>
      <c r="BN544" s="180"/>
      <c r="BO544" s="180"/>
      <c r="BP544" s="180"/>
      <c r="BQ544" s="180"/>
      <c r="BR544" s="180"/>
      <c r="BS544" s="180"/>
      <c r="BT544" s="180"/>
      <c r="BU544" s="180"/>
      <c r="BV544" s="180"/>
      <c r="BW544" s="180"/>
      <c r="BX544" s="180"/>
      <c r="BY544" s="180"/>
      <c r="BZ544" s="180"/>
      <c r="CA544" s="180"/>
      <c r="CB544" s="180"/>
      <c r="CC544" s="180"/>
      <c r="CD544" s="180"/>
      <c r="CE544" s="180"/>
      <c r="CF544" s="180"/>
      <c r="CG544" s="180"/>
      <c r="CH544" s="180"/>
      <c r="CI544" s="180"/>
      <c r="CJ544" s="180"/>
      <c r="CK544" s="180"/>
      <c r="CL544" s="180"/>
      <c r="CM544" s="180"/>
      <c r="CN544" s="180"/>
    </row>
    <row r="545" spans="4:92" ht="14.25" customHeight="1" x14ac:dyDescent="0.35">
      <c r="D545" s="230"/>
      <c r="E545" s="230"/>
      <c r="F545" s="230"/>
      <c r="G545" s="230"/>
      <c r="H545" s="230"/>
      <c r="I545" s="230"/>
      <c r="J545" s="230"/>
      <c r="K545" s="230"/>
      <c r="L545" s="230"/>
      <c r="M545" s="230"/>
      <c r="N545" s="230"/>
      <c r="O545" s="230"/>
      <c r="P545" s="230"/>
      <c r="Q545" s="230"/>
      <c r="R545" s="230"/>
      <c r="S545" s="230"/>
      <c r="T545" s="230"/>
      <c r="U545" s="230"/>
      <c r="V545" s="230"/>
      <c r="W545" s="230"/>
      <c r="X545" s="230"/>
      <c r="Y545" s="230"/>
      <c r="Z545" s="230"/>
      <c r="AA545" s="230"/>
      <c r="AB545" s="230"/>
      <c r="AC545" s="230"/>
      <c r="AD545" s="230"/>
      <c r="AE545" s="230"/>
      <c r="AF545" s="230"/>
      <c r="AG545" s="230"/>
      <c r="AH545" s="230"/>
      <c r="AI545" s="230"/>
      <c r="AJ545" s="230"/>
      <c r="AK545" s="230"/>
      <c r="AL545" s="230"/>
      <c r="AM545" s="230"/>
      <c r="AN545" s="230"/>
      <c r="AO545" s="230"/>
      <c r="AP545" s="230"/>
      <c r="AQ545" s="230"/>
      <c r="AR545" s="230"/>
      <c r="AS545" s="230"/>
      <c r="AT545" s="230"/>
      <c r="AV545" s="180"/>
      <c r="AW545" s="180"/>
      <c r="AX545" s="180"/>
      <c r="AY545" s="180"/>
      <c r="AZ545" s="180"/>
      <c r="BA545" s="180"/>
      <c r="BB545" s="180"/>
      <c r="BC545" s="180"/>
      <c r="BD545" s="180"/>
      <c r="BE545" s="180"/>
      <c r="BF545" s="180"/>
      <c r="BG545" s="180"/>
      <c r="BH545" s="180"/>
      <c r="BI545" s="180"/>
      <c r="BJ545" s="180"/>
      <c r="BK545" s="180"/>
      <c r="BL545" s="180"/>
      <c r="BM545" s="180"/>
      <c r="BN545" s="180"/>
      <c r="BO545" s="180"/>
      <c r="BP545" s="180"/>
      <c r="BQ545" s="180"/>
      <c r="BR545" s="180"/>
      <c r="BS545" s="180"/>
      <c r="BT545" s="180"/>
      <c r="BU545" s="180"/>
      <c r="BV545" s="180"/>
      <c r="BW545" s="180"/>
      <c r="BX545" s="180"/>
      <c r="BY545" s="180"/>
      <c r="BZ545" s="180"/>
      <c r="CA545" s="180"/>
      <c r="CB545" s="180"/>
      <c r="CC545" s="180"/>
      <c r="CD545" s="180"/>
      <c r="CE545" s="180"/>
      <c r="CF545" s="180"/>
      <c r="CG545" s="180"/>
      <c r="CH545" s="180"/>
      <c r="CI545" s="180"/>
      <c r="CJ545" s="180"/>
      <c r="CK545" s="180"/>
      <c r="CL545" s="180"/>
      <c r="CM545" s="180"/>
      <c r="CN545" s="180"/>
    </row>
    <row r="546" spans="4:92" ht="14.25" customHeight="1" x14ac:dyDescent="0.35">
      <c r="D546" s="197" t="s">
        <v>336</v>
      </c>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c r="AA546" s="198"/>
      <c r="AB546" s="198"/>
      <c r="AC546" s="198"/>
      <c r="AD546" s="198"/>
      <c r="AE546" s="198"/>
      <c r="AF546" s="199"/>
      <c r="AG546" s="196" t="s">
        <v>337</v>
      </c>
      <c r="AH546" s="196"/>
      <c r="AI546" s="196"/>
      <c r="AJ546" s="196"/>
      <c r="AK546" s="196"/>
      <c r="AL546" s="196"/>
      <c r="AM546" s="196"/>
      <c r="AN546" s="196"/>
      <c r="AO546" s="196"/>
      <c r="AP546" s="196"/>
      <c r="AQ546" s="196"/>
      <c r="AR546" s="196"/>
      <c r="AS546" s="196"/>
      <c r="AT546" s="196"/>
      <c r="AV546" s="196" t="s">
        <v>336</v>
      </c>
      <c r="AW546" s="196"/>
      <c r="AX546" s="196"/>
      <c r="AY546" s="196"/>
      <c r="AZ546" s="196"/>
      <c r="BA546" s="196"/>
      <c r="BB546" s="196"/>
      <c r="BC546" s="196"/>
      <c r="BD546" s="196"/>
      <c r="BE546" s="196"/>
      <c r="BF546" s="196"/>
      <c r="BG546" s="196"/>
      <c r="BH546" s="196"/>
      <c r="BI546" s="196"/>
      <c r="BJ546" s="196"/>
      <c r="BK546" s="196"/>
      <c r="BL546" s="196"/>
      <c r="BM546" s="196"/>
      <c r="BN546" s="196"/>
      <c r="BO546" s="196"/>
      <c r="BP546" s="196"/>
      <c r="BQ546" s="196"/>
      <c r="BR546" s="196"/>
      <c r="BS546" s="196"/>
      <c r="BT546" s="196"/>
      <c r="BU546" s="196"/>
      <c r="BV546" s="196"/>
      <c r="BW546" s="196"/>
      <c r="BX546" s="196"/>
      <c r="BY546" s="196"/>
      <c r="BZ546" s="196"/>
      <c r="CA546" s="196"/>
      <c r="CB546" s="196"/>
      <c r="CC546" s="196"/>
      <c r="CD546" s="196" t="s">
        <v>337</v>
      </c>
      <c r="CE546" s="196"/>
      <c r="CF546" s="196"/>
      <c r="CG546" s="196"/>
      <c r="CH546" s="196"/>
      <c r="CI546" s="196"/>
      <c r="CJ546" s="196"/>
      <c r="CK546" s="196"/>
      <c r="CL546" s="196"/>
      <c r="CM546" s="196"/>
      <c r="CN546" s="196"/>
    </row>
    <row r="547" spans="4:92" ht="14.25" customHeight="1" x14ac:dyDescent="0.35">
      <c r="D547" s="231"/>
      <c r="E547" s="232"/>
      <c r="F547" s="232"/>
      <c r="G547" s="232"/>
      <c r="H547" s="232"/>
      <c r="I547" s="232"/>
      <c r="J547" s="232"/>
      <c r="K547" s="232"/>
      <c r="L547" s="232"/>
      <c r="M547" s="232"/>
      <c r="N547" s="232"/>
      <c r="O547" s="232"/>
      <c r="P547" s="232"/>
      <c r="Q547" s="232"/>
      <c r="R547" s="232"/>
      <c r="S547" s="232"/>
      <c r="T547" s="232"/>
      <c r="U547" s="232"/>
      <c r="V547" s="232"/>
      <c r="W547" s="232"/>
      <c r="X547" s="232"/>
      <c r="Y547" s="232"/>
      <c r="Z547" s="232"/>
      <c r="AA547" s="232"/>
      <c r="AB547" s="232"/>
      <c r="AC547" s="232"/>
      <c r="AD547" s="232"/>
      <c r="AE547" s="232"/>
      <c r="AF547" s="233"/>
      <c r="AG547" s="196" t="s">
        <v>126</v>
      </c>
      <c r="AH547" s="196"/>
      <c r="AI547" s="196"/>
      <c r="AJ547" s="196"/>
      <c r="AK547" s="204" t="s">
        <v>996</v>
      </c>
      <c r="AL547" s="205"/>
      <c r="AM547" s="205"/>
      <c r="AN547" s="205"/>
      <c r="AO547" s="196" t="s">
        <v>997</v>
      </c>
      <c r="AP547" s="196"/>
      <c r="AQ547" s="196"/>
      <c r="AR547" s="204" t="s">
        <v>115</v>
      </c>
      <c r="AS547" s="205"/>
      <c r="AT547" s="206"/>
      <c r="AV547" s="196"/>
      <c r="AW547" s="196"/>
      <c r="AX547" s="196"/>
      <c r="AY547" s="196"/>
      <c r="AZ547" s="196"/>
      <c r="BA547" s="196"/>
      <c r="BB547" s="196"/>
      <c r="BC547" s="196"/>
      <c r="BD547" s="196"/>
      <c r="BE547" s="196"/>
      <c r="BF547" s="196"/>
      <c r="BG547" s="196"/>
      <c r="BH547" s="196"/>
      <c r="BI547" s="196"/>
      <c r="BJ547" s="196"/>
      <c r="BK547" s="196"/>
      <c r="BL547" s="196"/>
      <c r="BM547" s="196"/>
      <c r="BN547" s="196"/>
      <c r="BO547" s="196"/>
      <c r="BP547" s="196"/>
      <c r="BQ547" s="196"/>
      <c r="BR547" s="196"/>
      <c r="BS547" s="196"/>
      <c r="BT547" s="196"/>
      <c r="BU547" s="196"/>
      <c r="BV547" s="196"/>
      <c r="BW547" s="196"/>
      <c r="BX547" s="196"/>
      <c r="BY547" s="196"/>
      <c r="BZ547" s="196"/>
      <c r="CA547" s="196"/>
      <c r="CB547" s="196"/>
      <c r="CC547" s="196"/>
      <c r="CD547" s="196"/>
      <c r="CE547" s="196"/>
      <c r="CF547" s="196"/>
      <c r="CG547" s="196"/>
      <c r="CH547" s="196"/>
      <c r="CI547" s="196"/>
      <c r="CJ547" s="196"/>
      <c r="CK547" s="196"/>
      <c r="CL547" s="196"/>
      <c r="CM547" s="196"/>
      <c r="CN547" s="196"/>
    </row>
    <row r="548" spans="4:92" ht="14.25" customHeight="1" x14ac:dyDescent="0.35">
      <c r="D548" s="234" t="s">
        <v>998</v>
      </c>
      <c r="E548" s="235"/>
      <c r="F548" s="235"/>
      <c r="G548" s="235"/>
      <c r="H548" s="235"/>
      <c r="I548" s="235"/>
      <c r="J548" s="235"/>
      <c r="K548" s="235"/>
      <c r="L548" s="235"/>
      <c r="M548" s="235"/>
      <c r="N548" s="235"/>
      <c r="O548" s="235"/>
      <c r="P548" s="235"/>
      <c r="Q548" s="235"/>
      <c r="R548" s="235"/>
      <c r="S548" s="235"/>
      <c r="T548" s="235"/>
      <c r="U548" s="235"/>
      <c r="V548" s="235"/>
      <c r="W548" s="235"/>
      <c r="X548" s="235"/>
      <c r="Y548" s="235"/>
      <c r="Z548" s="235"/>
      <c r="AA548" s="235"/>
      <c r="AB548" s="235"/>
      <c r="AC548" s="235"/>
      <c r="AD548" s="235"/>
      <c r="AE548" s="235"/>
      <c r="AF548" s="236"/>
      <c r="AG548" s="163">
        <v>1</v>
      </c>
      <c r="AH548" s="163"/>
      <c r="AI548" s="163"/>
      <c r="AJ548" s="163"/>
      <c r="AK548" s="163">
        <v>0</v>
      </c>
      <c r="AL548" s="163"/>
      <c r="AM548" s="163"/>
      <c r="AN548" s="163"/>
      <c r="AO548" s="163">
        <v>0</v>
      </c>
      <c r="AP548" s="163"/>
      <c r="AQ548" s="163"/>
      <c r="AR548" s="163">
        <v>1</v>
      </c>
      <c r="AS548" s="163"/>
      <c r="AT548" s="163"/>
      <c r="AV548" s="177" t="s">
        <v>999</v>
      </c>
      <c r="AW548" s="177"/>
      <c r="AX548" s="177"/>
      <c r="AY548" s="177"/>
      <c r="AZ548" s="177"/>
      <c r="BA548" s="177"/>
      <c r="BB548" s="177"/>
      <c r="BC548" s="177"/>
      <c r="BD548" s="177"/>
      <c r="BE548" s="177"/>
      <c r="BF548" s="177"/>
      <c r="BG548" s="177"/>
      <c r="BH548" s="177"/>
      <c r="BI548" s="177"/>
      <c r="BJ548" s="177"/>
      <c r="BK548" s="177"/>
      <c r="BL548" s="177"/>
      <c r="BM548" s="177"/>
      <c r="BN548" s="177"/>
      <c r="BO548" s="177"/>
      <c r="BP548" s="177"/>
      <c r="BQ548" s="177"/>
      <c r="BR548" s="177"/>
      <c r="BS548" s="177"/>
      <c r="BT548" s="177"/>
      <c r="BU548" s="177"/>
      <c r="BV548" s="177"/>
      <c r="BW548" s="177"/>
      <c r="BX548" s="177"/>
      <c r="BY548" s="177"/>
      <c r="BZ548" s="177"/>
      <c r="CA548" s="177"/>
      <c r="CB548" s="177"/>
      <c r="CC548" s="177"/>
      <c r="CD548" s="177">
        <v>3</v>
      </c>
      <c r="CE548" s="177"/>
      <c r="CF548" s="177"/>
      <c r="CG548" s="177"/>
      <c r="CH548" s="177"/>
      <c r="CI548" s="177"/>
      <c r="CJ548" s="177"/>
      <c r="CK548" s="177"/>
      <c r="CL548" s="177"/>
      <c r="CM548" s="177"/>
      <c r="CN548" s="177"/>
    </row>
    <row r="549" spans="4:92" ht="14.25" customHeight="1" x14ac:dyDescent="0.35">
      <c r="D549" s="237" t="s">
        <v>1000</v>
      </c>
      <c r="E549" s="238"/>
      <c r="F549" s="238"/>
      <c r="G549" s="238"/>
      <c r="H549" s="238"/>
      <c r="I549" s="238"/>
      <c r="J549" s="238"/>
      <c r="K549" s="238"/>
      <c r="L549" s="238"/>
      <c r="M549" s="238"/>
      <c r="N549" s="238"/>
      <c r="O549" s="238"/>
      <c r="P549" s="238"/>
      <c r="Q549" s="238"/>
      <c r="R549" s="238"/>
      <c r="S549" s="238"/>
      <c r="T549" s="238"/>
      <c r="U549" s="238"/>
      <c r="V549" s="238"/>
      <c r="W549" s="238"/>
      <c r="X549" s="238"/>
      <c r="Y549" s="238"/>
      <c r="Z549" s="238"/>
      <c r="AA549" s="238"/>
      <c r="AB549" s="238"/>
      <c r="AC549" s="238"/>
      <c r="AD549" s="238"/>
      <c r="AE549" s="238"/>
      <c r="AF549" s="239"/>
      <c r="AG549" s="163">
        <v>4</v>
      </c>
      <c r="AH549" s="163"/>
      <c r="AI549" s="163"/>
      <c r="AJ549" s="163"/>
      <c r="AK549" s="163">
        <v>0</v>
      </c>
      <c r="AL549" s="163"/>
      <c r="AM549" s="163"/>
      <c r="AN549" s="163"/>
      <c r="AO549" s="163">
        <v>1</v>
      </c>
      <c r="AP549" s="163"/>
      <c r="AQ549" s="163"/>
      <c r="AR549" s="163">
        <v>3</v>
      </c>
      <c r="AS549" s="163"/>
      <c r="AT549" s="163"/>
      <c r="AV549" s="177" t="s">
        <v>1001</v>
      </c>
      <c r="AW549" s="177"/>
      <c r="AX549" s="177"/>
      <c r="AY549" s="177"/>
      <c r="AZ549" s="177"/>
      <c r="BA549" s="177"/>
      <c r="BB549" s="177"/>
      <c r="BC549" s="177"/>
      <c r="BD549" s="177"/>
      <c r="BE549" s="177"/>
      <c r="BF549" s="177"/>
      <c r="BG549" s="177"/>
      <c r="BH549" s="177"/>
      <c r="BI549" s="177"/>
      <c r="BJ549" s="177"/>
      <c r="BK549" s="177"/>
      <c r="BL549" s="177"/>
      <c r="BM549" s="177"/>
      <c r="BN549" s="177"/>
      <c r="BO549" s="177"/>
      <c r="BP549" s="177"/>
      <c r="BQ549" s="177"/>
      <c r="BR549" s="177"/>
      <c r="BS549" s="177"/>
      <c r="BT549" s="177"/>
      <c r="BU549" s="177"/>
      <c r="BV549" s="177"/>
      <c r="BW549" s="177"/>
      <c r="BX549" s="177"/>
      <c r="BY549" s="177"/>
      <c r="BZ549" s="177"/>
      <c r="CA549" s="177"/>
      <c r="CB549" s="177"/>
      <c r="CC549" s="177"/>
      <c r="CD549" s="177">
        <v>29</v>
      </c>
      <c r="CE549" s="177"/>
      <c r="CF549" s="177"/>
      <c r="CG549" s="177"/>
      <c r="CH549" s="177"/>
      <c r="CI549" s="177"/>
      <c r="CJ549" s="177"/>
      <c r="CK549" s="177"/>
      <c r="CL549" s="177"/>
      <c r="CM549" s="177"/>
      <c r="CN549" s="177"/>
    </row>
    <row r="550" spans="4:92" ht="14.25" customHeight="1" x14ac:dyDescent="0.35">
      <c r="D550" s="237" t="s">
        <v>1002</v>
      </c>
      <c r="E550" s="238"/>
      <c r="F550" s="238"/>
      <c r="G550" s="238"/>
      <c r="H550" s="238"/>
      <c r="I550" s="238"/>
      <c r="J550" s="238"/>
      <c r="K550" s="238"/>
      <c r="L550" s="238"/>
      <c r="M550" s="238"/>
      <c r="N550" s="238"/>
      <c r="O550" s="238"/>
      <c r="P550" s="238"/>
      <c r="Q550" s="238"/>
      <c r="R550" s="238"/>
      <c r="S550" s="238"/>
      <c r="T550" s="238"/>
      <c r="U550" s="238"/>
      <c r="V550" s="238"/>
      <c r="W550" s="238"/>
      <c r="X550" s="238"/>
      <c r="Y550" s="238"/>
      <c r="Z550" s="238"/>
      <c r="AA550" s="238"/>
      <c r="AB550" s="238"/>
      <c r="AC550" s="238"/>
      <c r="AD550" s="238"/>
      <c r="AE550" s="238"/>
      <c r="AF550" s="239"/>
      <c r="AG550" s="163">
        <v>0</v>
      </c>
      <c r="AH550" s="163"/>
      <c r="AI550" s="163"/>
      <c r="AJ550" s="163"/>
      <c r="AK550" s="163">
        <v>0</v>
      </c>
      <c r="AL550" s="163"/>
      <c r="AM550" s="163"/>
      <c r="AN550" s="163"/>
      <c r="AO550" s="163">
        <v>0</v>
      </c>
      <c r="AP550" s="163"/>
      <c r="AQ550" s="163"/>
      <c r="AR550" s="163">
        <v>0</v>
      </c>
      <c r="AS550" s="163"/>
      <c r="AT550" s="163"/>
      <c r="AV550" s="177" t="s">
        <v>1003</v>
      </c>
      <c r="AW550" s="177"/>
      <c r="AX550" s="177"/>
      <c r="AY550" s="177"/>
      <c r="AZ550" s="177"/>
      <c r="BA550" s="177"/>
      <c r="BB550" s="177"/>
      <c r="BC550" s="177"/>
      <c r="BD550" s="177"/>
      <c r="BE550" s="177"/>
      <c r="BF550" s="177"/>
      <c r="BG550" s="177"/>
      <c r="BH550" s="177"/>
      <c r="BI550" s="177"/>
      <c r="BJ550" s="177"/>
      <c r="BK550" s="177"/>
      <c r="BL550" s="177"/>
      <c r="BM550" s="177"/>
      <c r="BN550" s="177"/>
      <c r="BO550" s="177"/>
      <c r="BP550" s="177"/>
      <c r="BQ550" s="177"/>
      <c r="BR550" s="177"/>
      <c r="BS550" s="177"/>
      <c r="BT550" s="177"/>
      <c r="BU550" s="177"/>
      <c r="BV550" s="177"/>
      <c r="BW550" s="177"/>
      <c r="BX550" s="177"/>
      <c r="BY550" s="177"/>
      <c r="BZ550" s="177"/>
      <c r="CA550" s="177"/>
      <c r="CB550" s="177"/>
      <c r="CC550" s="177"/>
      <c r="CD550" s="177">
        <v>26</v>
      </c>
      <c r="CE550" s="177"/>
      <c r="CF550" s="177"/>
      <c r="CG550" s="177"/>
      <c r="CH550" s="177"/>
      <c r="CI550" s="177"/>
      <c r="CJ550" s="177"/>
      <c r="CK550" s="177"/>
      <c r="CL550" s="177"/>
      <c r="CM550" s="177"/>
      <c r="CN550" s="177"/>
    </row>
    <row r="551" spans="4:92" ht="14.25" customHeight="1" x14ac:dyDescent="0.35">
      <c r="D551" s="237" t="s">
        <v>1004</v>
      </c>
      <c r="E551" s="238"/>
      <c r="F551" s="238"/>
      <c r="G551" s="238"/>
      <c r="H551" s="238"/>
      <c r="I551" s="238"/>
      <c r="J551" s="238"/>
      <c r="K551" s="238"/>
      <c r="L551" s="238"/>
      <c r="M551" s="238"/>
      <c r="N551" s="238"/>
      <c r="O551" s="238"/>
      <c r="P551" s="238"/>
      <c r="Q551" s="238"/>
      <c r="R551" s="238"/>
      <c r="S551" s="238"/>
      <c r="T551" s="238"/>
      <c r="U551" s="238"/>
      <c r="V551" s="238"/>
      <c r="W551" s="238"/>
      <c r="X551" s="238"/>
      <c r="Y551" s="238"/>
      <c r="Z551" s="238"/>
      <c r="AA551" s="238"/>
      <c r="AB551" s="238"/>
      <c r="AC551" s="238"/>
      <c r="AD551" s="238"/>
      <c r="AE551" s="238"/>
      <c r="AF551" s="239"/>
      <c r="AG551" s="163">
        <v>0</v>
      </c>
      <c r="AH551" s="163"/>
      <c r="AI551" s="163"/>
      <c r="AJ551" s="163"/>
      <c r="AK551" s="163">
        <v>0</v>
      </c>
      <c r="AL551" s="163"/>
      <c r="AM551" s="163"/>
      <c r="AN551" s="163"/>
      <c r="AO551" s="163">
        <v>0</v>
      </c>
      <c r="AP551" s="163"/>
      <c r="AQ551" s="163"/>
      <c r="AR551" s="163">
        <v>0</v>
      </c>
      <c r="AS551" s="163"/>
      <c r="AT551" s="163"/>
      <c r="AU551" s="9"/>
      <c r="AV551" s="177" t="s">
        <v>1005</v>
      </c>
      <c r="AW551" s="177"/>
      <c r="AX551" s="177"/>
      <c r="AY551" s="177"/>
      <c r="AZ551" s="177"/>
      <c r="BA551" s="177"/>
      <c r="BB551" s="177"/>
      <c r="BC551" s="177"/>
      <c r="BD551" s="177"/>
      <c r="BE551" s="177"/>
      <c r="BF551" s="177"/>
      <c r="BG551" s="177"/>
      <c r="BH551" s="177"/>
      <c r="BI551" s="177"/>
      <c r="BJ551" s="177"/>
      <c r="BK551" s="177"/>
      <c r="BL551" s="177"/>
      <c r="BM551" s="177"/>
      <c r="BN551" s="177"/>
      <c r="BO551" s="177"/>
      <c r="BP551" s="177"/>
      <c r="BQ551" s="177"/>
      <c r="BR551" s="177"/>
      <c r="BS551" s="177"/>
      <c r="BT551" s="177"/>
      <c r="BU551" s="177"/>
      <c r="BV551" s="177"/>
      <c r="BW551" s="177"/>
      <c r="BX551" s="177"/>
      <c r="BY551" s="177"/>
      <c r="BZ551" s="177"/>
      <c r="CA551" s="177"/>
      <c r="CB551" s="177"/>
      <c r="CC551" s="177"/>
      <c r="CD551" s="177">
        <v>9</v>
      </c>
      <c r="CE551" s="177"/>
      <c r="CF551" s="177"/>
      <c r="CG551" s="177"/>
      <c r="CH551" s="177"/>
      <c r="CI551" s="177"/>
      <c r="CJ551" s="177"/>
      <c r="CK551" s="177"/>
      <c r="CL551" s="177"/>
      <c r="CM551" s="177"/>
      <c r="CN551" s="177"/>
    </row>
    <row r="552" spans="4:92" ht="14.25" customHeight="1" x14ac:dyDescent="0.35">
      <c r="D552" s="237" t="s">
        <v>1006</v>
      </c>
      <c r="E552" s="238"/>
      <c r="F552" s="238"/>
      <c r="G552" s="238"/>
      <c r="H552" s="238"/>
      <c r="I552" s="238"/>
      <c r="J552" s="238"/>
      <c r="K552" s="238"/>
      <c r="L552" s="238"/>
      <c r="M552" s="238"/>
      <c r="N552" s="238"/>
      <c r="O552" s="238"/>
      <c r="P552" s="238"/>
      <c r="Q552" s="238"/>
      <c r="R552" s="238"/>
      <c r="S552" s="238"/>
      <c r="T552" s="238"/>
      <c r="U552" s="238"/>
      <c r="V552" s="238"/>
      <c r="W552" s="238"/>
      <c r="X552" s="238"/>
      <c r="Y552" s="238"/>
      <c r="Z552" s="238"/>
      <c r="AA552" s="238"/>
      <c r="AB552" s="238"/>
      <c r="AC552" s="238"/>
      <c r="AD552" s="238"/>
      <c r="AE552" s="238"/>
      <c r="AF552" s="239"/>
      <c r="AG552" s="163">
        <v>0</v>
      </c>
      <c r="AH552" s="163"/>
      <c r="AI552" s="163"/>
      <c r="AJ552" s="163"/>
      <c r="AK552" s="163">
        <v>0</v>
      </c>
      <c r="AL552" s="163"/>
      <c r="AM552" s="163"/>
      <c r="AN552" s="163"/>
      <c r="AO552" s="163">
        <v>0</v>
      </c>
      <c r="AP552" s="163"/>
      <c r="AQ552" s="163"/>
      <c r="AR552" s="163">
        <v>0</v>
      </c>
      <c r="AS552" s="163"/>
      <c r="AT552" s="163"/>
      <c r="AU552" s="9"/>
      <c r="AV552" s="177" t="s">
        <v>1007</v>
      </c>
      <c r="AW552" s="177"/>
      <c r="AX552" s="177"/>
      <c r="AY552" s="177"/>
      <c r="AZ552" s="177"/>
      <c r="BA552" s="177"/>
      <c r="BB552" s="177"/>
      <c r="BC552" s="177"/>
      <c r="BD552" s="177"/>
      <c r="BE552" s="177"/>
      <c r="BF552" s="177"/>
      <c r="BG552" s="177"/>
      <c r="BH552" s="177"/>
      <c r="BI552" s="177"/>
      <c r="BJ552" s="177"/>
      <c r="BK552" s="177"/>
      <c r="BL552" s="177"/>
      <c r="BM552" s="177"/>
      <c r="BN552" s="177"/>
      <c r="BO552" s="177"/>
      <c r="BP552" s="177"/>
      <c r="BQ552" s="177"/>
      <c r="BR552" s="177"/>
      <c r="BS552" s="177"/>
      <c r="BT552" s="177"/>
      <c r="BU552" s="177"/>
      <c r="BV552" s="177"/>
      <c r="BW552" s="177"/>
      <c r="BX552" s="177"/>
      <c r="BY552" s="177"/>
      <c r="BZ552" s="177"/>
      <c r="CA552" s="177"/>
      <c r="CB552" s="177"/>
      <c r="CC552" s="177"/>
      <c r="CD552" s="177">
        <v>10</v>
      </c>
      <c r="CE552" s="177"/>
      <c r="CF552" s="177"/>
      <c r="CG552" s="177"/>
      <c r="CH552" s="177"/>
      <c r="CI552" s="177"/>
      <c r="CJ552" s="177"/>
      <c r="CK552" s="177"/>
      <c r="CL552" s="177"/>
      <c r="CM552" s="177"/>
      <c r="CN552" s="177"/>
    </row>
    <row r="553" spans="4:92" ht="14.25" customHeight="1" x14ac:dyDescent="0.35">
      <c r="D553" s="237" t="s">
        <v>1008</v>
      </c>
      <c r="E553" s="238"/>
      <c r="F553" s="238"/>
      <c r="G553" s="238"/>
      <c r="H553" s="238"/>
      <c r="I553" s="238"/>
      <c r="J553" s="238"/>
      <c r="K553" s="238"/>
      <c r="L553" s="238"/>
      <c r="M553" s="238"/>
      <c r="N553" s="238"/>
      <c r="O553" s="238"/>
      <c r="P553" s="238"/>
      <c r="Q553" s="238"/>
      <c r="R553" s="238"/>
      <c r="S553" s="238"/>
      <c r="T553" s="238"/>
      <c r="U553" s="238"/>
      <c r="V553" s="238"/>
      <c r="W553" s="238"/>
      <c r="X553" s="238"/>
      <c r="Y553" s="238"/>
      <c r="Z553" s="238"/>
      <c r="AA553" s="238"/>
      <c r="AB553" s="238"/>
      <c r="AC553" s="238"/>
      <c r="AD553" s="238"/>
      <c r="AE553" s="238"/>
      <c r="AF553" s="239"/>
      <c r="AG553" s="163">
        <v>0</v>
      </c>
      <c r="AH553" s="163"/>
      <c r="AI553" s="163"/>
      <c r="AJ553" s="163"/>
      <c r="AK553" s="163">
        <v>0</v>
      </c>
      <c r="AL553" s="163"/>
      <c r="AM553" s="163"/>
      <c r="AN553" s="163"/>
      <c r="AO553" s="163">
        <v>0</v>
      </c>
      <c r="AP553" s="163"/>
      <c r="AQ553" s="163"/>
      <c r="AR553" s="163">
        <v>0</v>
      </c>
      <c r="AS553" s="163"/>
      <c r="AT553" s="163"/>
      <c r="AV553" s="177" t="s">
        <v>1009</v>
      </c>
      <c r="AW553" s="177"/>
      <c r="AX553" s="177"/>
      <c r="AY553" s="177"/>
      <c r="AZ553" s="177"/>
      <c r="BA553" s="177"/>
      <c r="BB553" s="177"/>
      <c r="BC553" s="177"/>
      <c r="BD553" s="177"/>
      <c r="BE553" s="177"/>
      <c r="BF553" s="177"/>
      <c r="BG553" s="177"/>
      <c r="BH553" s="177"/>
      <c r="BI553" s="177"/>
      <c r="BJ553" s="177"/>
      <c r="BK553" s="177"/>
      <c r="BL553" s="177"/>
      <c r="BM553" s="177"/>
      <c r="BN553" s="177"/>
      <c r="BO553" s="177"/>
      <c r="BP553" s="177"/>
      <c r="BQ553" s="177"/>
      <c r="BR553" s="177"/>
      <c r="BS553" s="177"/>
      <c r="BT553" s="177"/>
      <c r="BU553" s="177"/>
      <c r="BV553" s="177"/>
      <c r="BW553" s="177"/>
      <c r="BX553" s="177"/>
      <c r="BY553" s="177"/>
      <c r="BZ553" s="177"/>
      <c r="CA553" s="177"/>
      <c r="CB553" s="177"/>
      <c r="CC553" s="177"/>
      <c r="CD553" s="177">
        <v>3</v>
      </c>
      <c r="CE553" s="177"/>
      <c r="CF553" s="177"/>
      <c r="CG553" s="177"/>
      <c r="CH553" s="177"/>
      <c r="CI553" s="177"/>
      <c r="CJ553" s="177"/>
      <c r="CK553" s="177"/>
      <c r="CL553" s="177"/>
      <c r="CM553" s="177"/>
      <c r="CN553" s="177"/>
    </row>
    <row r="554" spans="4:92" ht="14.25" customHeight="1" x14ac:dyDescent="0.35">
      <c r="D554" s="259" t="s">
        <v>395</v>
      </c>
      <c r="E554" s="260"/>
      <c r="F554" s="260"/>
      <c r="G554" s="260"/>
      <c r="H554" s="260"/>
      <c r="I554" s="260"/>
      <c r="J554" s="260"/>
      <c r="K554" s="260"/>
      <c r="L554" s="260"/>
      <c r="M554" s="260"/>
      <c r="N554" s="260"/>
      <c r="O554" s="260"/>
      <c r="P554" s="260"/>
      <c r="Q554" s="260"/>
      <c r="R554" s="260"/>
      <c r="S554" s="260"/>
      <c r="T554" s="260"/>
      <c r="U554" s="260"/>
      <c r="V554" s="260"/>
      <c r="W554" s="260"/>
      <c r="X554" s="260"/>
      <c r="Y554" s="260"/>
      <c r="Z554" s="260"/>
      <c r="AA554" s="260"/>
      <c r="AB554" s="260"/>
      <c r="AC554" s="260"/>
      <c r="AD554" s="260"/>
      <c r="AE554" s="260"/>
      <c r="AF554" s="261"/>
      <c r="AG554" s="265">
        <f>SUM(AG548:AJ553)</f>
        <v>5</v>
      </c>
      <c r="AH554" s="266"/>
      <c r="AI554" s="266"/>
      <c r="AJ554" s="267"/>
      <c r="AK554" s="265">
        <f>SUM(AK548:AN553)</f>
        <v>0</v>
      </c>
      <c r="AL554" s="266"/>
      <c r="AM554" s="266"/>
      <c r="AN554" s="267"/>
      <c r="AO554" s="265">
        <f>SUM(AO548:AQ553)</f>
        <v>1</v>
      </c>
      <c r="AP554" s="266"/>
      <c r="AQ554" s="267"/>
      <c r="AR554" s="265">
        <f>SUM(AR548:AT553)</f>
        <v>4</v>
      </c>
      <c r="AS554" s="266"/>
      <c r="AT554" s="267"/>
      <c r="AV554" s="177" t="s">
        <v>1010</v>
      </c>
      <c r="AW554" s="177"/>
      <c r="AX554" s="177"/>
      <c r="AY554" s="177"/>
      <c r="AZ554" s="177"/>
      <c r="BA554" s="177"/>
      <c r="BB554" s="177"/>
      <c r="BC554" s="177"/>
      <c r="BD554" s="177"/>
      <c r="BE554" s="177"/>
      <c r="BF554" s="177"/>
      <c r="BG554" s="177"/>
      <c r="BH554" s="177"/>
      <c r="BI554" s="177"/>
      <c r="BJ554" s="177"/>
      <c r="BK554" s="177"/>
      <c r="BL554" s="177"/>
      <c r="BM554" s="177"/>
      <c r="BN554" s="177"/>
      <c r="BO554" s="177"/>
      <c r="BP554" s="177"/>
      <c r="BQ554" s="177"/>
      <c r="BR554" s="177"/>
      <c r="BS554" s="177"/>
      <c r="BT554" s="177"/>
      <c r="BU554" s="177"/>
      <c r="BV554" s="177"/>
      <c r="BW554" s="177"/>
      <c r="BX554" s="177"/>
      <c r="BY554" s="177"/>
      <c r="BZ554" s="177"/>
      <c r="CA554" s="177"/>
      <c r="CB554" s="177"/>
      <c r="CC554" s="177"/>
      <c r="CD554" s="177">
        <v>0</v>
      </c>
      <c r="CE554" s="177"/>
      <c r="CF554" s="177"/>
      <c r="CG554" s="177"/>
      <c r="CH554" s="177"/>
      <c r="CI554" s="177"/>
      <c r="CJ554" s="177"/>
      <c r="CK554" s="177"/>
      <c r="CL554" s="177"/>
      <c r="CM554" s="177"/>
      <c r="CN554" s="177"/>
    </row>
    <row r="555" spans="4:92" ht="14.25" customHeight="1" x14ac:dyDescent="0.35">
      <c r="D555" s="262"/>
      <c r="E555" s="263"/>
      <c r="F555" s="263"/>
      <c r="G555" s="263"/>
      <c r="H555" s="263"/>
      <c r="I555" s="263"/>
      <c r="J555" s="263"/>
      <c r="K555" s="263"/>
      <c r="L555" s="263"/>
      <c r="M555" s="263"/>
      <c r="N555" s="263"/>
      <c r="O555" s="263"/>
      <c r="P555" s="263"/>
      <c r="Q555" s="263"/>
      <c r="R555" s="263"/>
      <c r="S555" s="263"/>
      <c r="T555" s="263"/>
      <c r="U555" s="263"/>
      <c r="V555" s="263"/>
      <c r="W555" s="263"/>
      <c r="X555" s="263"/>
      <c r="Y555" s="263"/>
      <c r="Z555" s="263"/>
      <c r="AA555" s="263"/>
      <c r="AB555" s="263"/>
      <c r="AC555" s="263"/>
      <c r="AD555" s="263"/>
      <c r="AE555" s="263"/>
      <c r="AF555" s="264"/>
      <c r="AG555" s="268"/>
      <c r="AH555" s="269"/>
      <c r="AI555" s="269"/>
      <c r="AJ555" s="270"/>
      <c r="AK555" s="268"/>
      <c r="AL555" s="269"/>
      <c r="AM555" s="269"/>
      <c r="AN555" s="270"/>
      <c r="AO555" s="268"/>
      <c r="AP555" s="269"/>
      <c r="AQ555" s="270"/>
      <c r="AR555" s="268"/>
      <c r="AS555" s="269"/>
      <c r="AT555" s="270"/>
      <c r="AV555" s="177" t="s">
        <v>1011</v>
      </c>
      <c r="AW555" s="177"/>
      <c r="AX555" s="177"/>
      <c r="AY555" s="177"/>
      <c r="AZ555" s="177"/>
      <c r="BA555" s="177"/>
      <c r="BB555" s="177"/>
      <c r="BC555" s="177"/>
      <c r="BD555" s="177"/>
      <c r="BE555" s="177"/>
      <c r="BF555" s="177"/>
      <c r="BG555" s="177"/>
      <c r="BH555" s="177"/>
      <c r="BI555" s="177"/>
      <c r="BJ555" s="177"/>
      <c r="BK555" s="177"/>
      <c r="BL555" s="177"/>
      <c r="BM555" s="177"/>
      <c r="BN555" s="177"/>
      <c r="BO555" s="177"/>
      <c r="BP555" s="177"/>
      <c r="BQ555" s="177"/>
      <c r="BR555" s="177"/>
      <c r="BS555" s="177"/>
      <c r="BT555" s="177"/>
      <c r="BU555" s="177"/>
      <c r="BV555" s="177"/>
      <c r="BW555" s="177"/>
      <c r="BX555" s="177"/>
      <c r="BY555" s="177"/>
      <c r="BZ555" s="177"/>
      <c r="CA555" s="177"/>
      <c r="CB555" s="177"/>
      <c r="CC555" s="177"/>
      <c r="CD555" s="177">
        <v>0</v>
      </c>
      <c r="CE555" s="177"/>
      <c r="CF555" s="177"/>
      <c r="CG555" s="177"/>
      <c r="CH555" s="177"/>
      <c r="CI555" s="177"/>
      <c r="CJ555" s="177"/>
      <c r="CK555" s="177"/>
      <c r="CL555" s="177"/>
      <c r="CM555" s="177"/>
      <c r="CN555" s="177"/>
    </row>
    <row r="556" spans="4:92" ht="14.25" customHeight="1" x14ac:dyDescent="0.35">
      <c r="D556" s="109" t="s">
        <v>1012</v>
      </c>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c r="AO556" s="109"/>
      <c r="AP556" s="109"/>
      <c r="AQ556" s="109"/>
      <c r="AR556" s="109"/>
      <c r="AS556" s="109"/>
      <c r="AT556" s="109"/>
      <c r="AV556" s="109" t="s">
        <v>1012</v>
      </c>
    </row>
    <row r="557" spans="4:92" ht="14.25" customHeight="1" x14ac:dyDescent="0.35"/>
    <row r="558" spans="4:92" ht="14.25" customHeight="1" x14ac:dyDescent="0.35">
      <c r="D558" s="224" t="s">
        <v>702</v>
      </c>
      <c r="E558" s="224"/>
      <c r="F558" s="224"/>
      <c r="G558" s="224"/>
      <c r="H558" s="224"/>
      <c r="I558" s="224"/>
      <c r="J558" s="224"/>
      <c r="K558" s="224"/>
      <c r="L558" s="224"/>
      <c r="M558" s="224"/>
      <c r="N558" s="224"/>
      <c r="O558" s="224"/>
      <c r="P558" s="224"/>
      <c r="Q558" s="224"/>
      <c r="R558" s="224"/>
      <c r="S558" s="224"/>
      <c r="T558" s="224"/>
      <c r="U558" s="224"/>
      <c r="V558" s="224"/>
      <c r="W558" s="224"/>
      <c r="X558" s="224"/>
      <c r="Y558" s="224"/>
      <c r="Z558" s="224"/>
      <c r="AA558" s="224"/>
      <c r="AB558" s="224"/>
      <c r="AC558" s="224"/>
      <c r="AD558" s="224"/>
      <c r="AE558" s="224"/>
      <c r="AF558" s="224"/>
      <c r="AG558" s="224"/>
      <c r="AH558" s="224"/>
      <c r="AI558" s="224"/>
      <c r="AJ558" s="224"/>
      <c r="AK558" s="224"/>
      <c r="AL558" s="224"/>
      <c r="AM558" s="224"/>
      <c r="AN558" s="224"/>
      <c r="AO558" s="224"/>
      <c r="AP558" s="224"/>
      <c r="AQ558" s="224"/>
      <c r="AR558" s="224"/>
      <c r="AS558" s="224"/>
      <c r="AT558" s="224"/>
      <c r="AU558" s="224"/>
      <c r="AV558" s="224"/>
      <c r="AW558" s="224"/>
      <c r="AX558" s="224"/>
      <c r="AY558" s="224"/>
      <c r="AZ558" s="224"/>
      <c r="BA558" s="224"/>
      <c r="BB558" s="224"/>
      <c r="BC558" s="224"/>
      <c r="BD558" s="224"/>
      <c r="BE558" s="224"/>
      <c r="BF558" s="224"/>
      <c r="BG558" s="224"/>
      <c r="BH558" s="224"/>
      <c r="BI558" s="224"/>
      <c r="BJ558" s="224"/>
      <c r="BK558" s="224"/>
      <c r="BL558" s="224"/>
      <c r="BM558" s="224"/>
      <c r="BN558" s="224"/>
      <c r="BO558" s="224"/>
      <c r="BP558" s="224"/>
      <c r="BQ558" s="224"/>
      <c r="BR558" s="224"/>
      <c r="BS558" s="224"/>
      <c r="BT558" s="224"/>
      <c r="BU558" s="224"/>
      <c r="BV558" s="224"/>
      <c r="BW558" s="224"/>
      <c r="BX558" s="224"/>
      <c r="BY558" s="224"/>
      <c r="BZ558" s="224"/>
      <c r="CA558" s="224"/>
      <c r="CB558" s="224"/>
      <c r="CC558" s="224"/>
      <c r="CD558" s="224"/>
      <c r="CE558" s="224"/>
      <c r="CF558" s="224"/>
      <c r="CG558" s="224"/>
      <c r="CH558" s="224"/>
      <c r="CI558" s="224"/>
      <c r="CJ558" s="224"/>
      <c r="CK558" s="224"/>
      <c r="CL558" s="224"/>
      <c r="CM558" s="224"/>
      <c r="CN558" s="224"/>
    </row>
    <row r="559" spans="4:92" ht="14.25" customHeight="1" x14ac:dyDescent="0.35">
      <c r="D559" s="224"/>
      <c r="E559" s="224"/>
      <c r="F559" s="224"/>
      <c r="G559" s="224"/>
      <c r="H559" s="224"/>
      <c r="I559" s="224"/>
      <c r="J559" s="224"/>
      <c r="K559" s="224"/>
      <c r="L559" s="224"/>
      <c r="M559" s="224"/>
      <c r="N559" s="224"/>
      <c r="O559" s="224"/>
      <c r="P559" s="224"/>
      <c r="Q559" s="224"/>
      <c r="R559" s="224"/>
      <c r="S559" s="224"/>
      <c r="T559" s="224"/>
      <c r="U559" s="224"/>
      <c r="V559" s="224"/>
      <c r="W559" s="224"/>
      <c r="X559" s="224"/>
      <c r="Y559" s="224"/>
      <c r="Z559" s="224"/>
      <c r="AA559" s="224"/>
      <c r="AB559" s="224"/>
      <c r="AC559" s="224"/>
      <c r="AD559" s="224"/>
      <c r="AE559" s="224"/>
      <c r="AF559" s="224"/>
      <c r="AG559" s="224"/>
      <c r="AH559" s="224"/>
      <c r="AI559" s="224"/>
      <c r="AJ559" s="224"/>
      <c r="AK559" s="224"/>
      <c r="AL559" s="224"/>
      <c r="AM559" s="224"/>
      <c r="AN559" s="224"/>
      <c r="AO559" s="224"/>
      <c r="AP559" s="224"/>
      <c r="AQ559" s="224"/>
      <c r="AR559" s="224"/>
      <c r="AS559" s="224"/>
      <c r="AT559" s="224"/>
      <c r="AU559" s="224"/>
      <c r="AV559" s="224"/>
      <c r="AW559" s="224"/>
      <c r="AX559" s="224"/>
      <c r="AY559" s="224"/>
      <c r="AZ559" s="224"/>
      <c r="BA559" s="224"/>
      <c r="BB559" s="224"/>
      <c r="BC559" s="224"/>
      <c r="BD559" s="224"/>
      <c r="BE559" s="224"/>
      <c r="BF559" s="224"/>
      <c r="BG559" s="224"/>
      <c r="BH559" s="224"/>
      <c r="BI559" s="224"/>
      <c r="BJ559" s="224"/>
      <c r="BK559" s="224"/>
      <c r="BL559" s="224"/>
      <c r="BM559" s="224"/>
      <c r="BN559" s="224"/>
      <c r="BO559" s="224"/>
      <c r="BP559" s="224"/>
      <c r="BQ559" s="224"/>
      <c r="BR559" s="224"/>
      <c r="BS559" s="224"/>
      <c r="BT559" s="224"/>
      <c r="BU559" s="224"/>
      <c r="BV559" s="224"/>
      <c r="BW559" s="224"/>
      <c r="BX559" s="224"/>
      <c r="BY559" s="224"/>
      <c r="BZ559" s="224"/>
      <c r="CA559" s="224"/>
      <c r="CB559" s="224"/>
      <c r="CC559" s="224"/>
      <c r="CD559" s="224"/>
      <c r="CE559" s="224"/>
      <c r="CF559" s="224"/>
      <c r="CG559" s="224"/>
      <c r="CH559" s="224"/>
      <c r="CI559" s="224"/>
      <c r="CJ559" s="224"/>
      <c r="CK559" s="224"/>
      <c r="CL559" s="224"/>
      <c r="CM559" s="224"/>
      <c r="CN559" s="224"/>
    </row>
    <row r="560" spans="4:92" ht="14.25" customHeight="1" x14ac:dyDescent="0.35">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c r="AL560" s="106"/>
      <c r="AM560" s="106"/>
      <c r="AN560" s="106"/>
      <c r="AO560" s="106"/>
      <c r="AP560" s="106"/>
      <c r="AQ560" s="106"/>
      <c r="AR560" s="106"/>
      <c r="AS560" s="106"/>
      <c r="AT560" s="106"/>
      <c r="AU560" s="106"/>
      <c r="AV560" s="106"/>
      <c r="AW560" s="106"/>
      <c r="AX560" s="106"/>
      <c r="AY560" s="106"/>
      <c r="AZ560" s="106"/>
      <c r="BA560" s="106"/>
      <c r="BB560" s="106"/>
      <c r="BC560" s="106"/>
      <c r="BD560" s="106"/>
      <c r="BE560" s="106"/>
      <c r="BF560" s="106"/>
      <c r="BG560" s="106"/>
      <c r="BH560" s="106"/>
      <c r="BI560" s="106"/>
      <c r="BJ560" s="106"/>
      <c r="BK560" s="106"/>
      <c r="BL560" s="106"/>
      <c r="BM560" s="106"/>
      <c r="BN560" s="106"/>
      <c r="BO560" s="106"/>
      <c r="BP560" s="106"/>
      <c r="BQ560" s="106"/>
      <c r="BR560" s="106"/>
      <c r="BS560" s="106"/>
      <c r="BT560" s="106"/>
      <c r="BU560" s="106"/>
      <c r="BV560" s="106"/>
      <c r="BW560" s="106"/>
      <c r="BX560" s="106"/>
      <c r="BY560" s="106"/>
      <c r="BZ560" s="106"/>
      <c r="CA560" s="106"/>
      <c r="CB560" s="106"/>
      <c r="CC560" s="106"/>
      <c r="CD560" s="106"/>
      <c r="CE560" s="106"/>
      <c r="CF560" s="106"/>
      <c r="CG560" s="106"/>
      <c r="CH560" s="106"/>
      <c r="CI560" s="106"/>
      <c r="CJ560" s="106"/>
      <c r="CK560" s="106"/>
      <c r="CL560" s="106"/>
      <c r="CM560" s="106"/>
      <c r="CN560" s="106"/>
    </row>
    <row r="561" spans="4:146" ht="14.25" customHeight="1" x14ac:dyDescent="0.35">
      <c r="D561" s="180" t="s">
        <v>356</v>
      </c>
      <c r="E561" s="180"/>
      <c r="F561" s="180"/>
      <c r="G561" s="180"/>
      <c r="H561" s="180"/>
      <c r="I561" s="180"/>
      <c r="J561" s="180"/>
      <c r="K561" s="180"/>
      <c r="L561" s="180"/>
      <c r="M561" s="180"/>
      <c r="N561" s="180"/>
      <c r="O561" s="180"/>
      <c r="P561" s="180"/>
      <c r="Q561" s="180"/>
      <c r="R561" s="180"/>
      <c r="S561" s="180"/>
      <c r="T561" s="180"/>
      <c r="U561" s="180"/>
      <c r="V561" s="180"/>
      <c r="W561" s="180"/>
      <c r="X561" s="180"/>
      <c r="Y561" s="180"/>
      <c r="Z561" s="180"/>
      <c r="AA561" s="180"/>
      <c r="AB561" s="180"/>
      <c r="AC561" s="180"/>
      <c r="AD561" s="180"/>
      <c r="AE561" s="180"/>
      <c r="AF561" s="180"/>
      <c r="AG561" s="180"/>
      <c r="AH561" s="180"/>
      <c r="AI561" s="180"/>
      <c r="AJ561" s="180"/>
      <c r="AK561" s="180"/>
      <c r="AL561" s="180"/>
      <c r="AM561" s="180"/>
      <c r="AN561" s="180"/>
      <c r="AO561" s="180"/>
      <c r="AP561" s="180"/>
      <c r="AQ561" s="180"/>
      <c r="AR561" s="180"/>
      <c r="AS561" s="180"/>
      <c r="AT561" s="180"/>
      <c r="AV561" s="180" t="s">
        <v>357</v>
      </c>
      <c r="AW561" s="180"/>
      <c r="AX561" s="180"/>
      <c r="AY561" s="180"/>
      <c r="AZ561" s="180"/>
      <c r="BA561" s="180"/>
      <c r="BB561" s="180"/>
      <c r="BC561" s="180"/>
      <c r="BD561" s="180"/>
      <c r="BE561" s="180"/>
      <c r="BF561" s="180"/>
      <c r="BG561" s="180"/>
      <c r="BH561" s="180"/>
      <c r="BI561" s="180"/>
      <c r="BJ561" s="180"/>
      <c r="BK561" s="180"/>
      <c r="BL561" s="180"/>
      <c r="BM561" s="180"/>
      <c r="BN561" s="180"/>
      <c r="BO561" s="180"/>
      <c r="BP561" s="180"/>
      <c r="BQ561" s="180"/>
      <c r="BR561" s="180"/>
      <c r="BS561" s="180"/>
      <c r="BT561" s="180"/>
      <c r="BU561" s="180"/>
      <c r="BV561" s="180"/>
      <c r="BW561" s="180"/>
      <c r="BX561" s="180"/>
      <c r="BY561" s="180"/>
      <c r="BZ561" s="180"/>
      <c r="CA561" s="180"/>
      <c r="CB561" s="180"/>
      <c r="CC561" s="180"/>
      <c r="CD561" s="180"/>
      <c r="CE561" s="180"/>
      <c r="CF561" s="180"/>
      <c r="CG561" s="180"/>
      <c r="CH561" s="180"/>
      <c r="CI561" s="180"/>
      <c r="CJ561" s="180"/>
      <c r="CK561" s="180"/>
      <c r="CL561" s="180"/>
      <c r="CM561" s="180"/>
      <c r="CN561" s="180"/>
      <c r="CO561" s="9"/>
      <c r="CP561" s="122"/>
    </row>
    <row r="562" spans="4:146" ht="14.25" customHeight="1" x14ac:dyDescent="0.35">
      <c r="D562" s="226"/>
      <c r="E562" s="226"/>
      <c r="F562" s="226"/>
      <c r="G562" s="226"/>
      <c r="H562" s="226"/>
      <c r="I562" s="226"/>
      <c r="J562" s="226"/>
      <c r="K562" s="226"/>
      <c r="L562" s="226"/>
      <c r="M562" s="226"/>
      <c r="N562" s="226"/>
      <c r="O562" s="226"/>
      <c r="P562" s="226"/>
      <c r="Q562" s="226"/>
      <c r="R562" s="226"/>
      <c r="S562" s="226"/>
      <c r="T562" s="226"/>
      <c r="U562" s="226"/>
      <c r="V562" s="226"/>
      <c r="W562" s="226"/>
      <c r="X562" s="226"/>
      <c r="Y562" s="226"/>
      <c r="Z562" s="226"/>
      <c r="AA562" s="226"/>
      <c r="AB562" s="226"/>
      <c r="AC562" s="226"/>
      <c r="AD562" s="226"/>
      <c r="AE562" s="226"/>
      <c r="AF562" s="226"/>
      <c r="AG562" s="226"/>
      <c r="AH562" s="226"/>
      <c r="AI562" s="226"/>
      <c r="AJ562" s="226"/>
      <c r="AK562" s="226"/>
      <c r="AL562" s="226"/>
      <c r="AM562" s="226"/>
      <c r="AN562" s="226"/>
      <c r="AO562" s="226"/>
      <c r="AP562" s="226"/>
      <c r="AQ562" s="226"/>
      <c r="AR562" s="226"/>
      <c r="AS562" s="226"/>
      <c r="AT562" s="226"/>
      <c r="AV562" s="226"/>
      <c r="AW562" s="226"/>
      <c r="AX562" s="226"/>
      <c r="AY562" s="226"/>
      <c r="AZ562" s="226"/>
      <c r="BA562" s="226"/>
      <c r="BB562" s="226"/>
      <c r="BC562" s="226"/>
      <c r="BD562" s="226"/>
      <c r="BE562" s="226"/>
      <c r="BF562" s="226"/>
      <c r="BG562" s="226"/>
      <c r="BH562" s="226"/>
      <c r="BI562" s="226"/>
      <c r="BJ562" s="226"/>
      <c r="BK562" s="226"/>
      <c r="BL562" s="226"/>
      <c r="BM562" s="226"/>
      <c r="BN562" s="226"/>
      <c r="BO562" s="226"/>
      <c r="BP562" s="226"/>
      <c r="BQ562" s="226"/>
      <c r="BR562" s="226"/>
      <c r="BS562" s="226"/>
      <c r="BT562" s="226"/>
      <c r="BU562" s="226"/>
      <c r="BV562" s="226"/>
      <c r="BW562" s="226"/>
      <c r="BX562" s="226"/>
      <c r="BY562" s="226"/>
      <c r="BZ562" s="226"/>
      <c r="CA562" s="226"/>
      <c r="CB562" s="226"/>
      <c r="CC562" s="226"/>
      <c r="CD562" s="226"/>
      <c r="CE562" s="226"/>
      <c r="CF562" s="226"/>
      <c r="CG562" s="226"/>
      <c r="CH562" s="226"/>
      <c r="CI562" s="226"/>
      <c r="CJ562" s="226"/>
      <c r="CK562" s="226"/>
      <c r="CL562" s="226"/>
      <c r="CM562" s="226"/>
      <c r="CN562" s="226"/>
      <c r="CO562" s="14"/>
      <c r="CP562" s="122"/>
    </row>
    <row r="563" spans="4:146" ht="14.25" customHeight="1" x14ac:dyDescent="0.35">
      <c r="D563" s="196" t="s">
        <v>345</v>
      </c>
      <c r="E563" s="196"/>
      <c r="F563" s="196"/>
      <c r="G563" s="196"/>
      <c r="H563" s="196"/>
      <c r="I563" s="196"/>
      <c r="J563" s="196"/>
      <c r="K563" s="196"/>
      <c r="L563" s="196"/>
      <c r="M563" s="196"/>
      <c r="N563" s="196"/>
      <c r="O563" s="196"/>
      <c r="P563" s="196"/>
      <c r="Q563" s="196"/>
      <c r="R563" s="196"/>
      <c r="S563" s="196"/>
      <c r="T563" s="196"/>
      <c r="U563" s="196"/>
      <c r="V563" s="196" t="s">
        <v>337</v>
      </c>
      <c r="W563" s="196"/>
      <c r="X563" s="196"/>
      <c r="Y563" s="196"/>
      <c r="Z563" s="196"/>
      <c r="AA563" s="196"/>
      <c r="AB563" s="196"/>
      <c r="AC563" s="196" t="s">
        <v>346</v>
      </c>
      <c r="AD563" s="196"/>
      <c r="AE563" s="196"/>
      <c r="AF563" s="196"/>
      <c r="AG563" s="196"/>
      <c r="AH563" s="196"/>
      <c r="AI563" s="196"/>
      <c r="AJ563" s="196"/>
      <c r="AK563" s="196"/>
      <c r="AL563" s="196"/>
      <c r="AM563" s="196"/>
      <c r="AN563" s="196"/>
      <c r="AO563" s="196"/>
      <c r="AP563" s="196"/>
      <c r="AQ563" s="196"/>
      <c r="AR563" s="196"/>
      <c r="AS563" s="196"/>
      <c r="AT563" s="196"/>
      <c r="AU563" s="7"/>
      <c r="AV563" s="196" t="s">
        <v>353</v>
      </c>
      <c r="AW563" s="196"/>
      <c r="AX563" s="196"/>
      <c r="AY563" s="196"/>
      <c r="AZ563" s="196"/>
      <c r="BA563" s="196"/>
      <c r="BB563" s="196"/>
      <c r="BC563" s="196"/>
      <c r="BD563" s="196"/>
      <c r="BE563" s="196"/>
      <c r="BF563" s="196" t="s">
        <v>354</v>
      </c>
      <c r="BG563" s="196"/>
      <c r="BH563" s="196"/>
      <c r="BI563" s="196"/>
      <c r="BJ563" s="196"/>
      <c r="BK563" s="196"/>
      <c r="BL563" s="196"/>
      <c r="BM563" s="196" t="s">
        <v>355</v>
      </c>
      <c r="BN563" s="196"/>
      <c r="BO563" s="196"/>
      <c r="BP563" s="196"/>
      <c r="BQ563" s="196"/>
      <c r="BR563" s="196"/>
      <c r="BS563" s="196"/>
      <c r="BT563" s="196" t="s">
        <v>346</v>
      </c>
      <c r="BU563" s="196"/>
      <c r="BV563" s="196"/>
      <c r="BW563" s="196"/>
      <c r="BX563" s="196"/>
      <c r="BY563" s="196"/>
      <c r="BZ563" s="196"/>
      <c r="CA563" s="196"/>
      <c r="CB563" s="196"/>
      <c r="CC563" s="196"/>
      <c r="CD563" s="196"/>
      <c r="CE563" s="196"/>
      <c r="CF563" s="196"/>
      <c r="CG563" s="196"/>
      <c r="CH563" s="196"/>
      <c r="CI563" s="196"/>
      <c r="CJ563" s="196"/>
      <c r="CK563" s="196"/>
      <c r="CL563" s="196"/>
      <c r="CM563" s="196"/>
      <c r="CN563" s="196"/>
      <c r="CO563" s="6"/>
    </row>
    <row r="564" spans="4:146" ht="14.25" customHeight="1" x14ac:dyDescent="0.35">
      <c r="D564" s="196"/>
      <c r="E564" s="196"/>
      <c r="F564" s="196"/>
      <c r="G564" s="196"/>
      <c r="H564" s="196"/>
      <c r="I564" s="196"/>
      <c r="J564" s="196"/>
      <c r="K564" s="196"/>
      <c r="L564" s="196"/>
      <c r="M564" s="196"/>
      <c r="N564" s="196"/>
      <c r="O564" s="196"/>
      <c r="P564" s="196"/>
      <c r="Q564" s="196"/>
      <c r="R564" s="196"/>
      <c r="S564" s="196"/>
      <c r="T564" s="196"/>
      <c r="U564" s="196"/>
      <c r="V564" s="196"/>
      <c r="W564" s="196"/>
      <c r="X564" s="196"/>
      <c r="Y564" s="196"/>
      <c r="Z564" s="196"/>
      <c r="AA564" s="196"/>
      <c r="AB564" s="196"/>
      <c r="AC564" s="196"/>
      <c r="AD564" s="196"/>
      <c r="AE564" s="196"/>
      <c r="AF564" s="196"/>
      <c r="AG564" s="196"/>
      <c r="AH564" s="196"/>
      <c r="AI564" s="196"/>
      <c r="AJ564" s="196"/>
      <c r="AK564" s="196"/>
      <c r="AL564" s="196"/>
      <c r="AM564" s="196"/>
      <c r="AN564" s="196"/>
      <c r="AO564" s="196"/>
      <c r="AP564" s="196"/>
      <c r="AQ564" s="196"/>
      <c r="AR564" s="196"/>
      <c r="AS564" s="196"/>
      <c r="AT564" s="196"/>
      <c r="AU564" s="7"/>
      <c r="AV564" s="196"/>
      <c r="AW564" s="196"/>
      <c r="AX564" s="196"/>
      <c r="AY564" s="196"/>
      <c r="AZ564" s="196"/>
      <c r="BA564" s="196"/>
      <c r="BB564" s="196"/>
      <c r="BC564" s="196"/>
      <c r="BD564" s="196"/>
      <c r="BE564" s="196"/>
      <c r="BF564" s="196"/>
      <c r="BG564" s="196"/>
      <c r="BH564" s="196"/>
      <c r="BI564" s="196"/>
      <c r="BJ564" s="196"/>
      <c r="BK564" s="196"/>
      <c r="BL564" s="196"/>
      <c r="BM564" s="196"/>
      <c r="BN564" s="196"/>
      <c r="BO564" s="196"/>
      <c r="BP564" s="196"/>
      <c r="BQ564" s="196"/>
      <c r="BR564" s="196"/>
      <c r="BS564" s="196"/>
      <c r="BT564" s="196"/>
      <c r="BU564" s="196"/>
      <c r="BV564" s="196"/>
      <c r="BW564" s="196"/>
      <c r="BX564" s="196"/>
      <c r="BY564" s="196"/>
      <c r="BZ564" s="196"/>
      <c r="CA564" s="196"/>
      <c r="CB564" s="196"/>
      <c r="CC564" s="196"/>
      <c r="CD564" s="196"/>
      <c r="CE564" s="196"/>
      <c r="CF564" s="196"/>
      <c r="CG564" s="196"/>
      <c r="CH564" s="196"/>
      <c r="CI564" s="196"/>
      <c r="CJ564" s="196"/>
      <c r="CK564" s="196"/>
      <c r="CL564" s="196"/>
      <c r="CM564" s="196"/>
      <c r="CN564" s="196"/>
    </row>
    <row r="565" spans="4:146" ht="14.25" customHeight="1" x14ac:dyDescent="0.35">
      <c r="D565" s="177" t="s">
        <v>347</v>
      </c>
      <c r="E565" s="177"/>
      <c r="F565" s="177"/>
      <c r="G565" s="177"/>
      <c r="H565" s="177"/>
      <c r="I565" s="177"/>
      <c r="J565" s="177"/>
      <c r="K565" s="177"/>
      <c r="L565" s="177"/>
      <c r="M565" s="177"/>
      <c r="N565" s="177"/>
      <c r="O565" s="177"/>
      <c r="P565" s="177"/>
      <c r="Q565" s="177"/>
      <c r="R565" s="177"/>
      <c r="S565" s="177"/>
      <c r="T565" s="177"/>
      <c r="U565" s="177"/>
      <c r="V565" s="177">
        <v>0</v>
      </c>
      <c r="W565" s="177"/>
      <c r="X565" s="177"/>
      <c r="Y565" s="177"/>
      <c r="Z565" s="177"/>
      <c r="AA565" s="177"/>
      <c r="AB565" s="177"/>
      <c r="AC565" s="225" t="s">
        <v>822</v>
      </c>
      <c r="AD565" s="225"/>
      <c r="AE565" s="225"/>
      <c r="AF565" s="225"/>
      <c r="AG565" s="225"/>
      <c r="AH565" s="225"/>
      <c r="AI565" s="225"/>
      <c r="AJ565" s="225"/>
      <c r="AK565" s="225"/>
      <c r="AL565" s="225"/>
      <c r="AM565" s="225"/>
      <c r="AN565" s="225"/>
      <c r="AO565" s="225"/>
      <c r="AP565" s="225"/>
      <c r="AQ565" s="225"/>
      <c r="AR565" s="225"/>
      <c r="AS565" s="225"/>
      <c r="AT565" s="225"/>
      <c r="AU565" s="8"/>
      <c r="AV565" s="227" t="s">
        <v>826</v>
      </c>
      <c r="AW565" s="228"/>
      <c r="AX565" s="228"/>
      <c r="AY565" s="228"/>
      <c r="AZ565" s="228"/>
      <c r="BA565" s="228"/>
      <c r="BB565" s="228"/>
      <c r="BC565" s="228"/>
      <c r="BD565" s="228"/>
      <c r="BE565" s="228"/>
      <c r="BF565" s="177">
        <v>6</v>
      </c>
      <c r="BG565" s="177"/>
      <c r="BH565" s="177"/>
      <c r="BI565" s="177"/>
      <c r="BJ565" s="177"/>
      <c r="BK565" s="177"/>
      <c r="BL565" s="177"/>
      <c r="BM565" s="177">
        <v>72</v>
      </c>
      <c r="BN565" s="177"/>
      <c r="BO565" s="177"/>
      <c r="BP565" s="177"/>
      <c r="BQ565" s="177"/>
      <c r="BR565" s="177"/>
      <c r="BS565" s="177"/>
      <c r="BT565" s="225" t="s">
        <v>827</v>
      </c>
      <c r="BU565" s="225"/>
      <c r="BV565" s="225"/>
      <c r="BW565" s="225"/>
      <c r="BX565" s="225"/>
      <c r="BY565" s="225"/>
      <c r="BZ565" s="225"/>
      <c r="CA565" s="225"/>
      <c r="CB565" s="225"/>
      <c r="CC565" s="225"/>
      <c r="CD565" s="225"/>
      <c r="CE565" s="225"/>
      <c r="CF565" s="225"/>
      <c r="CG565" s="225"/>
      <c r="CH565" s="225"/>
      <c r="CI565" s="225"/>
      <c r="CJ565" s="225"/>
      <c r="CK565" s="225"/>
      <c r="CL565" s="225"/>
      <c r="CM565" s="225"/>
      <c r="CN565" s="225"/>
    </row>
    <row r="566" spans="4:146" ht="14.25" customHeight="1" x14ac:dyDescent="0.35">
      <c r="D566" s="177" t="s">
        <v>348</v>
      </c>
      <c r="E566" s="177"/>
      <c r="F566" s="177"/>
      <c r="G566" s="177"/>
      <c r="H566" s="177"/>
      <c r="I566" s="177"/>
      <c r="J566" s="177"/>
      <c r="K566" s="177"/>
      <c r="L566" s="177"/>
      <c r="M566" s="177"/>
      <c r="N566" s="177"/>
      <c r="O566" s="177"/>
      <c r="P566" s="177"/>
      <c r="Q566" s="177"/>
      <c r="R566" s="177"/>
      <c r="S566" s="177"/>
      <c r="T566" s="177"/>
      <c r="U566" s="177"/>
      <c r="V566" s="177">
        <v>0</v>
      </c>
      <c r="W566" s="177"/>
      <c r="X566" s="177"/>
      <c r="Y566" s="177"/>
      <c r="Z566" s="177"/>
      <c r="AA566" s="177"/>
      <c r="AB566" s="177"/>
      <c r="AC566" s="225" t="s">
        <v>823</v>
      </c>
      <c r="AD566" s="225"/>
      <c r="AE566" s="225"/>
      <c r="AF566" s="225"/>
      <c r="AG566" s="225"/>
      <c r="AH566" s="225"/>
      <c r="AI566" s="225"/>
      <c r="AJ566" s="225"/>
      <c r="AK566" s="225"/>
      <c r="AL566" s="225"/>
      <c r="AM566" s="225"/>
      <c r="AN566" s="225"/>
      <c r="AO566" s="225"/>
      <c r="AP566" s="225"/>
      <c r="AQ566" s="225"/>
      <c r="AR566" s="225"/>
      <c r="AS566" s="225"/>
      <c r="AT566" s="225"/>
      <c r="AU566" s="8"/>
      <c r="AV566" s="254" t="s">
        <v>828</v>
      </c>
      <c r="AW566" s="255"/>
      <c r="AX566" s="255"/>
      <c r="AY566" s="255"/>
      <c r="AZ566" s="255"/>
      <c r="BA566" s="255"/>
      <c r="BB566" s="255"/>
      <c r="BC566" s="255"/>
      <c r="BD566" s="255"/>
      <c r="BE566" s="255"/>
      <c r="BF566" s="177">
        <v>2</v>
      </c>
      <c r="BG566" s="177"/>
      <c r="BH566" s="177"/>
      <c r="BI566" s="177"/>
      <c r="BJ566" s="177"/>
      <c r="BK566" s="177"/>
      <c r="BL566" s="177"/>
      <c r="BM566" s="177">
        <v>24</v>
      </c>
      <c r="BN566" s="177"/>
      <c r="BO566" s="177"/>
      <c r="BP566" s="177"/>
      <c r="BQ566" s="177"/>
      <c r="BR566" s="177"/>
      <c r="BS566" s="177"/>
      <c r="BT566" s="177" t="s">
        <v>821</v>
      </c>
      <c r="BU566" s="177"/>
      <c r="BV566" s="177"/>
      <c r="BW566" s="177"/>
      <c r="BX566" s="177"/>
      <c r="BY566" s="177"/>
      <c r="BZ566" s="177"/>
      <c r="CA566" s="177"/>
      <c r="CB566" s="177"/>
      <c r="CC566" s="177"/>
      <c r="CD566" s="177"/>
      <c r="CE566" s="177"/>
      <c r="CF566" s="177"/>
      <c r="CG566" s="177"/>
      <c r="CH566" s="177"/>
      <c r="CI566" s="177"/>
      <c r="CJ566" s="177"/>
      <c r="CK566" s="177"/>
      <c r="CL566" s="177"/>
      <c r="CM566" s="177"/>
      <c r="CN566" s="177"/>
    </row>
    <row r="567" spans="4:146" ht="14.25" customHeight="1" x14ac:dyDescent="0.35">
      <c r="D567" s="177" t="s">
        <v>349</v>
      </c>
      <c r="E567" s="177"/>
      <c r="F567" s="177"/>
      <c r="G567" s="177"/>
      <c r="H567" s="177"/>
      <c r="I567" s="177"/>
      <c r="J567" s="177"/>
      <c r="K567" s="177"/>
      <c r="L567" s="177"/>
      <c r="M567" s="177"/>
      <c r="N567" s="177"/>
      <c r="O567" s="177"/>
      <c r="P567" s="177"/>
      <c r="Q567" s="177"/>
      <c r="R567" s="177"/>
      <c r="S567" s="177"/>
      <c r="T567" s="177"/>
      <c r="U567" s="177"/>
      <c r="V567" s="177">
        <v>24</v>
      </c>
      <c r="W567" s="177"/>
      <c r="X567" s="177"/>
      <c r="Y567" s="177"/>
      <c r="Z567" s="177"/>
      <c r="AA567" s="177"/>
      <c r="AB567" s="177"/>
      <c r="AC567" s="177" t="s">
        <v>821</v>
      </c>
      <c r="AD567" s="177"/>
      <c r="AE567" s="177"/>
      <c r="AF567" s="177"/>
      <c r="AG567" s="177"/>
      <c r="AH567" s="177"/>
      <c r="AI567" s="177"/>
      <c r="AJ567" s="177"/>
      <c r="AK567" s="177"/>
      <c r="AL567" s="177"/>
      <c r="AM567" s="177"/>
      <c r="AN567" s="177"/>
      <c r="AO567" s="177"/>
      <c r="AP567" s="177"/>
      <c r="AQ567" s="177"/>
      <c r="AR567" s="177"/>
      <c r="AS567" s="177"/>
      <c r="AT567" s="177"/>
      <c r="AU567" s="8"/>
      <c r="AV567" s="210"/>
      <c r="AW567" s="211"/>
      <c r="AX567" s="211"/>
      <c r="AY567" s="211"/>
      <c r="AZ567" s="211"/>
      <c r="BA567" s="211"/>
      <c r="BB567" s="211"/>
      <c r="BC567" s="211"/>
      <c r="BD567" s="211"/>
      <c r="BE567" s="211"/>
      <c r="BF567" s="177"/>
      <c r="BG567" s="177"/>
      <c r="BH567" s="177"/>
      <c r="BI567" s="177"/>
      <c r="BJ567" s="177"/>
      <c r="BK567" s="177"/>
      <c r="BL567" s="177"/>
      <c r="BM567" s="177"/>
      <c r="BN567" s="177"/>
      <c r="BO567" s="177"/>
      <c r="BP567" s="177"/>
      <c r="BQ567" s="177"/>
      <c r="BR567" s="177"/>
      <c r="BS567" s="177"/>
      <c r="BT567" s="177"/>
      <c r="BU567" s="177"/>
      <c r="BV567" s="177"/>
      <c r="BW567" s="177"/>
      <c r="BX567" s="177"/>
      <c r="BY567" s="177"/>
      <c r="BZ567" s="177"/>
      <c r="CA567" s="177"/>
      <c r="CB567" s="177"/>
      <c r="CC567" s="177"/>
      <c r="CD567" s="177"/>
      <c r="CE567" s="177"/>
      <c r="CF567" s="177"/>
      <c r="CG567" s="177"/>
      <c r="CH567" s="177"/>
      <c r="CI567" s="177"/>
      <c r="CJ567" s="177"/>
      <c r="CK567" s="177"/>
      <c r="CL567" s="177"/>
      <c r="CM567" s="177"/>
      <c r="CN567" s="177"/>
    </row>
    <row r="568" spans="4:146" ht="14.25" customHeight="1" x14ac:dyDescent="0.35">
      <c r="D568" s="177" t="s">
        <v>350</v>
      </c>
      <c r="E568" s="177"/>
      <c r="F568" s="177"/>
      <c r="G568" s="177"/>
      <c r="H568" s="177"/>
      <c r="I568" s="177"/>
      <c r="J568" s="177"/>
      <c r="K568" s="177"/>
      <c r="L568" s="177"/>
      <c r="M568" s="177"/>
      <c r="N568" s="177"/>
      <c r="O568" s="177"/>
      <c r="P568" s="177"/>
      <c r="Q568" s="177"/>
      <c r="R568" s="177"/>
      <c r="S568" s="177"/>
      <c r="T568" s="177"/>
      <c r="U568" s="177"/>
      <c r="V568" s="177">
        <v>72</v>
      </c>
      <c r="W568" s="177"/>
      <c r="X568" s="177"/>
      <c r="Y568" s="177"/>
      <c r="Z568" s="177"/>
      <c r="AA568" s="177"/>
      <c r="AB568" s="177"/>
      <c r="AC568" s="177" t="s">
        <v>824</v>
      </c>
      <c r="AD568" s="177"/>
      <c r="AE568" s="177"/>
      <c r="AF568" s="177"/>
      <c r="AG568" s="177"/>
      <c r="AH568" s="177"/>
      <c r="AI568" s="177"/>
      <c r="AJ568" s="177"/>
      <c r="AK568" s="177"/>
      <c r="AL568" s="177"/>
      <c r="AM568" s="177"/>
      <c r="AN568" s="177"/>
      <c r="AO568" s="177"/>
      <c r="AP568" s="177"/>
      <c r="AQ568" s="177"/>
      <c r="AR568" s="177"/>
      <c r="AS568" s="177"/>
      <c r="AT568" s="177"/>
      <c r="AU568" s="8"/>
      <c r="AV568" s="210"/>
      <c r="AW568" s="211"/>
      <c r="AX568" s="211"/>
      <c r="AY568" s="211"/>
      <c r="AZ568" s="211"/>
      <c r="BA568" s="211"/>
      <c r="BB568" s="211"/>
      <c r="BC568" s="211"/>
      <c r="BD568" s="211"/>
      <c r="BE568" s="211"/>
      <c r="BF568" s="177"/>
      <c r="BG568" s="177"/>
      <c r="BH568" s="177"/>
      <c r="BI568" s="177"/>
      <c r="BJ568" s="177"/>
      <c r="BK568" s="177"/>
      <c r="BL568" s="177"/>
      <c r="BM568" s="177"/>
      <c r="BN568" s="177"/>
      <c r="BO568" s="177"/>
      <c r="BP568" s="177"/>
      <c r="BQ568" s="177"/>
      <c r="BR568" s="177"/>
      <c r="BS568" s="177"/>
      <c r="BT568" s="177"/>
      <c r="BU568" s="177"/>
      <c r="BV568" s="177"/>
      <c r="BW568" s="177"/>
      <c r="BX568" s="177"/>
      <c r="BY568" s="177"/>
      <c r="BZ568" s="177"/>
      <c r="CA568" s="177"/>
      <c r="CB568" s="177"/>
      <c r="CC568" s="177"/>
      <c r="CD568" s="177"/>
      <c r="CE568" s="177"/>
      <c r="CF568" s="177"/>
      <c r="CG568" s="177"/>
      <c r="CH568" s="177"/>
      <c r="CI568" s="177"/>
      <c r="CJ568" s="177"/>
      <c r="CK568" s="177"/>
      <c r="CL568" s="177"/>
      <c r="CM568" s="177"/>
      <c r="CN568" s="177"/>
    </row>
    <row r="569" spans="4:146" ht="14.25" customHeight="1" x14ac:dyDescent="0.35">
      <c r="D569" s="177" t="s">
        <v>820</v>
      </c>
      <c r="E569" s="177"/>
      <c r="F569" s="177"/>
      <c r="G569" s="177"/>
      <c r="H569" s="177"/>
      <c r="I569" s="177"/>
      <c r="J569" s="177"/>
      <c r="K569" s="177"/>
      <c r="L569" s="177"/>
      <c r="M569" s="177"/>
      <c r="N569" s="177"/>
      <c r="O569" s="177"/>
      <c r="P569" s="177"/>
      <c r="Q569" s="177"/>
      <c r="R569" s="177"/>
      <c r="S569" s="177"/>
      <c r="T569" s="177"/>
      <c r="U569" s="177"/>
      <c r="V569" s="177">
        <v>90</v>
      </c>
      <c r="W569" s="177"/>
      <c r="X569" s="177"/>
      <c r="Y569" s="177"/>
      <c r="Z569" s="177"/>
      <c r="AA569" s="177"/>
      <c r="AB569" s="177"/>
      <c r="AC569" s="177" t="s">
        <v>825</v>
      </c>
      <c r="AD569" s="177"/>
      <c r="AE569" s="177"/>
      <c r="AF569" s="177"/>
      <c r="AG569" s="177"/>
      <c r="AH569" s="177"/>
      <c r="AI569" s="177"/>
      <c r="AJ569" s="177"/>
      <c r="AK569" s="177"/>
      <c r="AL569" s="177"/>
      <c r="AM569" s="177"/>
      <c r="AN569" s="177"/>
      <c r="AO569" s="177"/>
      <c r="AP569" s="177"/>
      <c r="AQ569" s="177"/>
      <c r="AR569" s="177"/>
      <c r="AS569" s="177"/>
      <c r="AT569" s="177"/>
      <c r="AU569" s="8"/>
      <c r="AV569" s="210"/>
      <c r="AW569" s="211"/>
      <c r="AX569" s="211"/>
      <c r="AY569" s="211"/>
      <c r="AZ569" s="211"/>
      <c r="BA569" s="211"/>
      <c r="BB569" s="211"/>
      <c r="BC569" s="211"/>
      <c r="BD569" s="211"/>
      <c r="BE569" s="211"/>
      <c r="BF569" s="177"/>
      <c r="BG569" s="177"/>
      <c r="BH569" s="177"/>
      <c r="BI569" s="177"/>
      <c r="BJ569" s="177"/>
      <c r="BK569" s="177"/>
      <c r="BL569" s="177"/>
      <c r="BM569" s="177"/>
      <c r="BN569" s="177"/>
      <c r="BO569" s="177"/>
      <c r="BP569" s="177"/>
      <c r="BQ569" s="177"/>
      <c r="BR569" s="177"/>
      <c r="BS569" s="177"/>
      <c r="BT569" s="177"/>
      <c r="BU569" s="177"/>
      <c r="BV569" s="177"/>
      <c r="BW569" s="177"/>
      <c r="BX569" s="177"/>
      <c r="BY569" s="177"/>
      <c r="BZ569" s="177"/>
      <c r="CA569" s="177"/>
      <c r="CB569" s="177"/>
      <c r="CC569" s="177"/>
      <c r="CD569" s="177"/>
      <c r="CE569" s="177"/>
      <c r="CF569" s="177"/>
      <c r="CG569" s="177"/>
      <c r="CH569" s="177"/>
      <c r="CI569" s="177"/>
      <c r="CJ569" s="177"/>
      <c r="CK569" s="177"/>
      <c r="CL569" s="177"/>
      <c r="CM569" s="177"/>
      <c r="CN569" s="177"/>
    </row>
    <row r="570" spans="4:146" ht="14.25" customHeight="1" x14ac:dyDescent="0.35">
      <c r="D570" s="287" t="s">
        <v>351</v>
      </c>
      <c r="E570" s="287"/>
      <c r="F570" s="287"/>
      <c r="G570" s="287"/>
      <c r="H570" s="287"/>
      <c r="I570" s="287"/>
      <c r="J570" s="287"/>
      <c r="K570" s="287"/>
      <c r="L570" s="287"/>
      <c r="M570" s="287"/>
      <c r="N570" s="287"/>
      <c r="O570" s="287"/>
      <c r="P570" s="287"/>
      <c r="Q570" s="287"/>
      <c r="R570" s="287"/>
      <c r="S570" s="287"/>
      <c r="T570" s="287"/>
      <c r="U570" s="287"/>
      <c r="V570" s="177">
        <v>0</v>
      </c>
      <c r="W570" s="177"/>
      <c r="X570" s="177"/>
      <c r="Y570" s="177"/>
      <c r="Z570" s="177"/>
      <c r="AA570" s="177"/>
      <c r="AB570" s="177"/>
      <c r="AC570" s="487" t="s">
        <v>823</v>
      </c>
      <c r="AD570" s="488"/>
      <c r="AE570" s="488"/>
      <c r="AF570" s="488"/>
      <c r="AG570" s="488"/>
      <c r="AH570" s="488"/>
      <c r="AI570" s="488"/>
      <c r="AJ570" s="488"/>
      <c r="AK570" s="488"/>
      <c r="AL570" s="488"/>
      <c r="AM570" s="488"/>
      <c r="AN570" s="488"/>
      <c r="AO570" s="488"/>
      <c r="AP570" s="488"/>
      <c r="AQ570" s="488"/>
      <c r="AR570" s="488"/>
      <c r="AS570" s="488"/>
      <c r="AT570" s="489"/>
      <c r="AU570" s="8"/>
      <c r="AV570" s="210"/>
      <c r="AW570" s="211"/>
      <c r="AX570" s="211"/>
      <c r="AY570" s="211"/>
      <c r="AZ570" s="211"/>
      <c r="BA570" s="211"/>
      <c r="BB570" s="211"/>
      <c r="BC570" s="211"/>
      <c r="BD570" s="211"/>
      <c r="BE570" s="211"/>
      <c r="BF570" s="177"/>
      <c r="BG570" s="177"/>
      <c r="BH570" s="177"/>
      <c r="BI570" s="177"/>
      <c r="BJ570" s="177"/>
      <c r="BK570" s="177"/>
      <c r="BL570" s="177"/>
      <c r="BM570" s="177"/>
      <c r="BN570" s="177"/>
      <c r="BO570" s="177"/>
      <c r="BP570" s="177"/>
      <c r="BQ570" s="177"/>
      <c r="BR570" s="177"/>
      <c r="BS570" s="177"/>
      <c r="BT570" s="177"/>
      <c r="BU570" s="177"/>
      <c r="BV570" s="177"/>
      <c r="BW570" s="177"/>
      <c r="BX570" s="177"/>
      <c r="BY570" s="177"/>
      <c r="BZ570" s="177"/>
      <c r="CA570" s="177"/>
      <c r="CB570" s="177"/>
      <c r="CC570" s="177"/>
      <c r="CD570" s="177"/>
      <c r="CE570" s="177"/>
      <c r="CF570" s="177"/>
      <c r="CG570" s="177"/>
      <c r="CH570" s="177"/>
      <c r="CI570" s="177"/>
      <c r="CJ570" s="177"/>
      <c r="CK570" s="177"/>
      <c r="CL570" s="177"/>
      <c r="CM570" s="177"/>
      <c r="CN570" s="177"/>
    </row>
    <row r="571" spans="4:146" ht="14.25" customHeight="1" x14ac:dyDescent="0.35">
      <c r="D571" s="287"/>
      <c r="E571" s="287"/>
      <c r="F571" s="287"/>
      <c r="G571" s="287"/>
      <c r="H571" s="287"/>
      <c r="I571" s="287"/>
      <c r="J571" s="287"/>
      <c r="K571" s="287"/>
      <c r="L571" s="287"/>
      <c r="M571" s="287"/>
      <c r="N571" s="287"/>
      <c r="O571" s="287"/>
      <c r="P571" s="287"/>
      <c r="Q571" s="287"/>
      <c r="R571" s="287"/>
      <c r="S571" s="287"/>
      <c r="T571" s="287"/>
      <c r="U571" s="287"/>
      <c r="V571" s="177"/>
      <c r="W571" s="177"/>
      <c r="X571" s="177"/>
      <c r="Y571" s="177"/>
      <c r="Z571" s="177"/>
      <c r="AA571" s="177"/>
      <c r="AB571" s="177"/>
      <c r="AC571" s="490"/>
      <c r="AD571" s="491"/>
      <c r="AE571" s="491"/>
      <c r="AF571" s="491"/>
      <c r="AG571" s="491"/>
      <c r="AH571" s="491"/>
      <c r="AI571" s="491"/>
      <c r="AJ571" s="491"/>
      <c r="AK571" s="491"/>
      <c r="AL571" s="491"/>
      <c r="AM571" s="491"/>
      <c r="AN571" s="491"/>
      <c r="AO571" s="491"/>
      <c r="AP571" s="491"/>
      <c r="AQ571" s="491"/>
      <c r="AR571" s="491"/>
      <c r="AS571" s="491"/>
      <c r="AT571" s="492"/>
      <c r="AU571" s="8"/>
      <c r="AV571" s="210"/>
      <c r="AW571" s="211"/>
      <c r="AX571" s="211"/>
      <c r="AY571" s="211"/>
      <c r="AZ571" s="211"/>
      <c r="BA571" s="211"/>
      <c r="BB571" s="211"/>
      <c r="BC571" s="211"/>
      <c r="BD571" s="211"/>
      <c r="BE571" s="211"/>
      <c r="BF571" s="177"/>
      <c r="BG571" s="177"/>
      <c r="BH571" s="177"/>
      <c r="BI571" s="177"/>
      <c r="BJ571" s="177"/>
      <c r="BK571" s="177"/>
      <c r="BL571" s="177"/>
      <c r="BM571" s="177"/>
      <c r="BN571" s="177"/>
      <c r="BO571" s="177"/>
      <c r="BP571" s="177"/>
      <c r="BQ571" s="177"/>
      <c r="BR571" s="177"/>
      <c r="BS571" s="177"/>
      <c r="BT571" s="177"/>
      <c r="BU571" s="177"/>
      <c r="BV571" s="177"/>
      <c r="BW571" s="177"/>
      <c r="BX571" s="177"/>
      <c r="BY571" s="177"/>
      <c r="BZ571" s="177"/>
      <c r="CA571" s="177"/>
      <c r="CB571" s="177"/>
      <c r="CC571" s="177"/>
      <c r="CD571" s="177"/>
      <c r="CE571" s="177"/>
      <c r="CF571" s="177"/>
      <c r="CG571" s="177"/>
      <c r="CH571" s="177"/>
      <c r="CI571" s="177"/>
      <c r="CJ571" s="177"/>
      <c r="CK571" s="177"/>
      <c r="CL571" s="177"/>
      <c r="CM571" s="177"/>
      <c r="CN571" s="177"/>
    </row>
    <row r="572" spans="4:146" ht="14.25" customHeight="1" x14ac:dyDescent="0.35">
      <c r="D572" s="287"/>
      <c r="E572" s="287"/>
      <c r="F572" s="287"/>
      <c r="G572" s="287"/>
      <c r="H572" s="287"/>
      <c r="I572" s="287"/>
      <c r="J572" s="287"/>
      <c r="K572" s="287"/>
      <c r="L572" s="287"/>
      <c r="M572" s="287"/>
      <c r="N572" s="287"/>
      <c r="O572" s="287"/>
      <c r="P572" s="287"/>
      <c r="Q572" s="287"/>
      <c r="R572" s="287"/>
      <c r="S572" s="287"/>
      <c r="T572" s="287"/>
      <c r="U572" s="287"/>
      <c r="V572" s="177"/>
      <c r="W572" s="177"/>
      <c r="X572" s="177"/>
      <c r="Y572" s="177"/>
      <c r="Z572" s="177"/>
      <c r="AA572" s="177"/>
      <c r="AB572" s="177"/>
      <c r="AC572" s="493"/>
      <c r="AD572" s="494"/>
      <c r="AE572" s="494"/>
      <c r="AF572" s="494"/>
      <c r="AG572" s="494"/>
      <c r="AH572" s="494"/>
      <c r="AI572" s="494"/>
      <c r="AJ572" s="494"/>
      <c r="AK572" s="494"/>
      <c r="AL572" s="494"/>
      <c r="AM572" s="494"/>
      <c r="AN572" s="494"/>
      <c r="AO572" s="494"/>
      <c r="AP572" s="494"/>
      <c r="AQ572" s="494"/>
      <c r="AR572" s="494"/>
      <c r="AS572" s="494"/>
      <c r="AT572" s="495"/>
      <c r="AU572" s="8"/>
      <c r="AV572" s="210"/>
      <c r="AW572" s="211"/>
      <c r="AX572" s="211"/>
      <c r="AY572" s="211"/>
      <c r="AZ572" s="211"/>
      <c r="BA572" s="211"/>
      <c r="BB572" s="211"/>
      <c r="BC572" s="211"/>
      <c r="BD572" s="211"/>
      <c r="BE572" s="211"/>
      <c r="BF572" s="177"/>
      <c r="BG572" s="177"/>
      <c r="BH572" s="177"/>
      <c r="BI572" s="177"/>
      <c r="BJ572" s="177"/>
      <c r="BK572" s="177"/>
      <c r="BL572" s="177"/>
      <c r="BM572" s="177"/>
      <c r="BN572" s="177"/>
      <c r="BO572" s="177"/>
      <c r="BP572" s="177"/>
      <c r="BQ572" s="177"/>
      <c r="BR572" s="177"/>
      <c r="BS572" s="177"/>
      <c r="BT572" s="177"/>
      <c r="BU572" s="177"/>
      <c r="BV572" s="177"/>
      <c r="BW572" s="177"/>
      <c r="BX572" s="177"/>
      <c r="BY572" s="177"/>
      <c r="BZ572" s="177"/>
      <c r="CA572" s="177"/>
      <c r="CB572" s="177"/>
      <c r="CC572" s="177"/>
      <c r="CD572" s="177"/>
      <c r="CE572" s="177"/>
      <c r="CF572" s="177"/>
      <c r="CG572" s="177"/>
      <c r="CH572" s="177"/>
      <c r="CI572" s="177"/>
      <c r="CJ572" s="177"/>
      <c r="CK572" s="177"/>
      <c r="CL572" s="177"/>
      <c r="CM572" s="177"/>
      <c r="CN572" s="177"/>
    </row>
    <row r="573" spans="4:146" ht="14.25" customHeight="1" x14ac:dyDescent="0.35">
      <c r="D573" s="179" t="s">
        <v>352</v>
      </c>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9"/>
      <c r="AR573" s="179"/>
      <c r="AS573" s="179"/>
      <c r="AT573" s="179"/>
      <c r="AV573" s="179" t="s">
        <v>352</v>
      </c>
      <c r="AW573" s="179"/>
      <c r="AX573" s="179"/>
      <c r="AY573" s="179"/>
      <c r="AZ573" s="179"/>
      <c r="BA573" s="179"/>
      <c r="BB573" s="179"/>
      <c r="BC573" s="179"/>
      <c r="BD573" s="179"/>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c r="CA573" s="179"/>
      <c r="CB573" s="179"/>
      <c r="CC573" s="179"/>
      <c r="CD573" s="179"/>
      <c r="CE573" s="179"/>
      <c r="CF573" s="179"/>
      <c r="CG573" s="179"/>
      <c r="CH573" s="179"/>
      <c r="CI573" s="179"/>
      <c r="CJ573" s="179"/>
      <c r="CK573" s="179"/>
      <c r="CL573" s="179"/>
      <c r="CM573" s="179"/>
      <c r="CN573" s="179"/>
      <c r="EI573" s="222" t="s">
        <v>709</v>
      </c>
      <c r="EJ573" s="222"/>
      <c r="EK573" s="222"/>
      <c r="EL573" s="222"/>
      <c r="EM573" s="222" t="s">
        <v>710</v>
      </c>
      <c r="EN573" s="222"/>
      <c r="EO573" s="222"/>
      <c r="EP573" s="222"/>
    </row>
    <row r="574" spans="4:146" ht="14.25" customHeight="1" x14ac:dyDescent="0.35">
      <c r="EI574" s="121" t="str">
        <f>+O577</f>
        <v>Exceso</v>
      </c>
      <c r="EJ574" s="121" t="s">
        <v>705</v>
      </c>
      <c r="EK574" s="121" t="s">
        <v>706</v>
      </c>
      <c r="EL574" s="121" t="s">
        <v>707</v>
      </c>
      <c r="EM574" s="121" t="str">
        <f>+O584</f>
        <v>Adecuado</v>
      </c>
      <c r="EN574" s="121" t="str">
        <f>+Y584</f>
        <v>Riesgo Talla Baja</v>
      </c>
      <c r="EO574" s="121" t="str">
        <f>+AI584</f>
        <v>DNT Cronica</v>
      </c>
    </row>
    <row r="575" spans="4:146" ht="14.25" customHeight="1" x14ac:dyDescent="0.35">
      <c r="D575" s="180" t="s">
        <v>1017</v>
      </c>
      <c r="E575" s="180"/>
      <c r="F575" s="180"/>
      <c r="G575" s="180"/>
      <c r="H575" s="180"/>
      <c r="I575" s="180"/>
      <c r="J575" s="180"/>
      <c r="K575" s="180"/>
      <c r="L575" s="180"/>
      <c r="M575" s="180"/>
      <c r="N575" s="180"/>
      <c r="O575" s="180"/>
      <c r="P575" s="180"/>
      <c r="Q575" s="180"/>
      <c r="R575" s="180"/>
      <c r="S575" s="180"/>
      <c r="T575" s="180"/>
      <c r="U575" s="180"/>
      <c r="V575" s="180"/>
      <c r="W575" s="180"/>
      <c r="X575" s="180"/>
      <c r="Y575" s="180"/>
      <c r="Z575" s="180"/>
      <c r="AA575" s="180"/>
      <c r="AB575" s="180"/>
      <c r="AC575" s="180"/>
      <c r="AD575" s="180"/>
      <c r="AE575" s="180"/>
      <c r="AF575" s="180"/>
      <c r="AG575" s="180"/>
      <c r="AH575" s="180"/>
      <c r="AI575" s="180"/>
      <c r="AJ575" s="180"/>
      <c r="AK575" s="180"/>
      <c r="AL575" s="180"/>
      <c r="AM575" s="180"/>
      <c r="AN575" s="180"/>
      <c r="AO575" s="180"/>
      <c r="AP575" s="180"/>
      <c r="AQ575" s="180"/>
      <c r="AR575" s="180"/>
      <c r="AS575" s="180"/>
      <c r="AT575" s="180"/>
      <c r="AU575" s="9"/>
      <c r="AV575" s="9"/>
      <c r="AW575" s="9"/>
      <c r="AX575" s="9"/>
      <c r="AY575" s="9"/>
      <c r="EI575" s="121">
        <f>+S579</f>
        <v>0.7</v>
      </c>
      <c r="EJ575" s="121">
        <f>+AA579</f>
        <v>77.400000000000006</v>
      </c>
      <c r="EK575" s="121">
        <f>+AI579</f>
        <v>16.8</v>
      </c>
      <c r="EL575" s="121">
        <f>+AQ579</f>
        <v>1.5</v>
      </c>
      <c r="EM575" s="121">
        <f>+T586</f>
        <v>64.7</v>
      </c>
      <c r="EN575" s="121">
        <f>+AD586</f>
        <v>26</v>
      </c>
      <c r="EO575" s="121">
        <f>+AO586</f>
        <v>9.6</v>
      </c>
    </row>
    <row r="576" spans="4:146" ht="14.25" customHeight="1" x14ac:dyDescent="0.35">
      <c r="D576" s="180"/>
      <c r="E576" s="180"/>
      <c r="F576" s="180"/>
      <c r="G576" s="180"/>
      <c r="H576" s="180"/>
      <c r="I576" s="180"/>
      <c r="J576" s="180"/>
      <c r="K576" s="180"/>
      <c r="L576" s="180"/>
      <c r="M576" s="180"/>
      <c r="N576" s="180"/>
      <c r="O576" s="180"/>
      <c r="P576" s="180"/>
      <c r="Q576" s="180"/>
      <c r="R576" s="180"/>
      <c r="S576" s="180"/>
      <c r="T576" s="180"/>
      <c r="U576" s="180"/>
      <c r="V576" s="180"/>
      <c r="W576" s="180"/>
      <c r="X576" s="180"/>
      <c r="Y576" s="180"/>
      <c r="Z576" s="180"/>
      <c r="AA576" s="180"/>
      <c r="AB576" s="180"/>
      <c r="AC576" s="180"/>
      <c r="AD576" s="180"/>
      <c r="AE576" s="180"/>
      <c r="AF576" s="180"/>
      <c r="AG576" s="180"/>
      <c r="AH576" s="180"/>
      <c r="AI576" s="180"/>
      <c r="AJ576" s="180"/>
      <c r="AK576" s="180"/>
      <c r="AL576" s="180"/>
      <c r="AM576" s="180"/>
      <c r="AN576" s="180"/>
      <c r="AO576" s="180"/>
      <c r="AP576" s="180"/>
      <c r="AQ576" s="180"/>
      <c r="AR576" s="180"/>
      <c r="AS576" s="180"/>
      <c r="AT576" s="180"/>
      <c r="AU576" s="14"/>
      <c r="AV576" s="14"/>
      <c r="AW576" s="14"/>
      <c r="AX576" s="14"/>
      <c r="AY576" s="14"/>
    </row>
    <row r="577" spans="4:145" ht="14.25" customHeight="1" x14ac:dyDescent="0.35">
      <c r="D577" s="251" t="s">
        <v>703</v>
      </c>
      <c r="E577" s="251"/>
      <c r="F577" s="251"/>
      <c r="G577" s="251"/>
      <c r="H577" s="251"/>
      <c r="I577" s="251"/>
      <c r="J577" s="251"/>
      <c r="K577" s="251"/>
      <c r="L577" s="251"/>
      <c r="M577" s="251"/>
      <c r="N577" s="251"/>
      <c r="O577" s="196" t="s">
        <v>704</v>
      </c>
      <c r="P577" s="196"/>
      <c r="Q577" s="196"/>
      <c r="R577" s="196"/>
      <c r="S577" s="196"/>
      <c r="T577" s="196"/>
      <c r="U577" s="196"/>
      <c r="V577" s="196"/>
      <c r="W577" s="196" t="s">
        <v>705</v>
      </c>
      <c r="X577" s="196"/>
      <c r="Y577" s="196"/>
      <c r="Z577" s="196"/>
      <c r="AA577" s="196"/>
      <c r="AB577" s="196"/>
      <c r="AC577" s="196"/>
      <c r="AD577" s="196"/>
      <c r="AE577" s="196" t="s">
        <v>706</v>
      </c>
      <c r="AF577" s="196"/>
      <c r="AG577" s="196"/>
      <c r="AH577" s="196"/>
      <c r="AI577" s="196"/>
      <c r="AJ577" s="196"/>
      <c r="AK577" s="196"/>
      <c r="AL577" s="196"/>
      <c r="AM577" s="196" t="s">
        <v>829</v>
      </c>
      <c r="AN577" s="196"/>
      <c r="AO577" s="196"/>
      <c r="AP577" s="196"/>
      <c r="AQ577" s="196"/>
      <c r="AR577" s="196"/>
      <c r="AS577" s="196"/>
      <c r="AT577" s="196"/>
      <c r="AU577" s="6"/>
      <c r="AV577" s="6"/>
      <c r="AW577" s="6"/>
      <c r="AX577" s="6"/>
      <c r="AY577" s="6"/>
    </row>
    <row r="578" spans="4:145" ht="14.25" customHeight="1" x14ac:dyDescent="0.35">
      <c r="D578" s="251"/>
      <c r="E578" s="251"/>
      <c r="F578" s="251"/>
      <c r="G578" s="251"/>
      <c r="H578" s="251"/>
      <c r="I578" s="251"/>
      <c r="J578" s="251"/>
      <c r="K578" s="251"/>
      <c r="L578" s="251"/>
      <c r="M578" s="251"/>
      <c r="N578" s="251"/>
      <c r="O578" s="196" t="s">
        <v>358</v>
      </c>
      <c r="P578" s="196"/>
      <c r="Q578" s="196"/>
      <c r="R578" s="196"/>
      <c r="S578" s="196" t="s">
        <v>190</v>
      </c>
      <c r="T578" s="196"/>
      <c r="U578" s="196"/>
      <c r="V578" s="196"/>
      <c r="W578" s="196" t="s">
        <v>358</v>
      </c>
      <c r="X578" s="196"/>
      <c r="Y578" s="196"/>
      <c r="Z578" s="196"/>
      <c r="AA578" s="196" t="s">
        <v>190</v>
      </c>
      <c r="AB578" s="196"/>
      <c r="AC578" s="196"/>
      <c r="AD578" s="196"/>
      <c r="AE578" s="196" t="s">
        <v>358</v>
      </c>
      <c r="AF578" s="196"/>
      <c r="AG578" s="196"/>
      <c r="AH578" s="196"/>
      <c r="AI578" s="196" t="s">
        <v>190</v>
      </c>
      <c r="AJ578" s="196"/>
      <c r="AK578" s="196"/>
      <c r="AL578" s="196"/>
      <c r="AM578" s="196" t="s">
        <v>358</v>
      </c>
      <c r="AN578" s="196"/>
      <c r="AO578" s="196"/>
      <c r="AP578" s="196"/>
      <c r="AQ578" s="196" t="s">
        <v>190</v>
      </c>
      <c r="AR578" s="196"/>
      <c r="AS578" s="196"/>
      <c r="AT578" s="196"/>
    </row>
    <row r="579" spans="4:145" ht="14.25" customHeight="1" x14ac:dyDescent="0.35">
      <c r="D579" s="248"/>
      <c r="E579" s="248"/>
      <c r="F579" s="248"/>
      <c r="G579" s="248"/>
      <c r="H579" s="248"/>
      <c r="I579" s="248"/>
      <c r="J579" s="248"/>
      <c r="K579" s="248"/>
      <c r="L579" s="248"/>
      <c r="M579" s="248"/>
      <c r="N579" s="248"/>
      <c r="O579" s="220">
        <v>1</v>
      </c>
      <c r="P579" s="220"/>
      <c r="Q579" s="220"/>
      <c r="R579" s="220"/>
      <c r="S579" s="252">
        <v>0.7</v>
      </c>
      <c r="T579" s="252"/>
      <c r="U579" s="252"/>
      <c r="V579" s="252"/>
      <c r="W579" s="220">
        <v>106</v>
      </c>
      <c r="X579" s="220"/>
      <c r="Y579" s="220"/>
      <c r="Z579" s="220"/>
      <c r="AA579" s="252">
        <v>77.400000000000006</v>
      </c>
      <c r="AB579" s="252"/>
      <c r="AC579" s="252"/>
      <c r="AD579" s="252"/>
      <c r="AE579" s="220">
        <v>23</v>
      </c>
      <c r="AF579" s="220"/>
      <c r="AG579" s="220"/>
      <c r="AH579" s="220"/>
      <c r="AI579" s="252">
        <v>16.8</v>
      </c>
      <c r="AJ579" s="252"/>
      <c r="AK579" s="252"/>
      <c r="AL579" s="252"/>
      <c r="AM579" s="220">
        <v>2</v>
      </c>
      <c r="AN579" s="220"/>
      <c r="AO579" s="220"/>
      <c r="AP579" s="220"/>
      <c r="AQ579" s="252">
        <v>1.5</v>
      </c>
      <c r="AR579" s="252"/>
      <c r="AS579" s="252"/>
      <c r="AT579" s="252"/>
    </row>
    <row r="580" spans="4:145" ht="14.25" customHeight="1" x14ac:dyDescent="0.35">
      <c r="D580" s="179" t="s">
        <v>701</v>
      </c>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9"/>
      <c r="AR580" s="179"/>
      <c r="AS580" s="179"/>
      <c r="AT580" s="179"/>
    </row>
    <row r="581" spans="4:145" ht="14.25" customHeight="1" x14ac:dyDescent="0.35"/>
    <row r="582" spans="4:145" ht="14.25" customHeight="1" x14ac:dyDescent="0.35">
      <c r="D582" s="180" t="s">
        <v>1018</v>
      </c>
      <c r="E582" s="180"/>
      <c r="F582" s="180"/>
      <c r="G582" s="180"/>
      <c r="H582" s="180"/>
      <c r="I582" s="180"/>
      <c r="J582" s="180"/>
      <c r="K582" s="180"/>
      <c r="L582" s="180"/>
      <c r="M582" s="180"/>
      <c r="N582" s="180"/>
      <c r="O582" s="180"/>
      <c r="P582" s="180"/>
      <c r="Q582" s="180"/>
      <c r="R582" s="180"/>
      <c r="S582" s="180"/>
      <c r="T582" s="180"/>
      <c r="U582" s="180"/>
      <c r="V582" s="180"/>
      <c r="W582" s="180"/>
      <c r="X582" s="180"/>
      <c r="Y582" s="180"/>
      <c r="Z582" s="180"/>
      <c r="AA582" s="180"/>
      <c r="AB582" s="180"/>
      <c r="AC582" s="180"/>
      <c r="AD582" s="180"/>
      <c r="AE582" s="180"/>
      <c r="AF582" s="180"/>
      <c r="AG582" s="180"/>
      <c r="AH582" s="180"/>
      <c r="AI582" s="180"/>
      <c r="AJ582" s="180"/>
      <c r="AK582" s="180"/>
      <c r="AL582" s="180"/>
      <c r="AM582" s="180"/>
      <c r="AN582" s="180"/>
      <c r="AO582" s="180"/>
      <c r="AP582" s="180"/>
      <c r="AQ582" s="180"/>
      <c r="AR582" s="180"/>
      <c r="AS582" s="180"/>
      <c r="AT582" s="180"/>
      <c r="AY582" s="9"/>
    </row>
    <row r="583" spans="4:145" ht="14.25" customHeight="1" x14ac:dyDescent="0.35">
      <c r="D583" s="226"/>
      <c r="E583" s="226"/>
      <c r="F583" s="226"/>
      <c r="G583" s="226"/>
      <c r="H583" s="226"/>
      <c r="I583" s="226"/>
      <c r="J583" s="226"/>
      <c r="K583" s="226"/>
      <c r="L583" s="226"/>
      <c r="M583" s="226"/>
      <c r="N583" s="226"/>
      <c r="O583" s="226"/>
      <c r="P583" s="226"/>
      <c r="Q583" s="226"/>
      <c r="R583" s="226"/>
      <c r="S583" s="226"/>
      <c r="T583" s="226"/>
      <c r="U583" s="226"/>
      <c r="V583" s="226"/>
      <c r="W583" s="226"/>
      <c r="X583" s="226"/>
      <c r="Y583" s="226"/>
      <c r="Z583" s="226"/>
      <c r="AA583" s="226"/>
      <c r="AB583" s="226"/>
      <c r="AC583" s="226"/>
      <c r="AD583" s="226"/>
      <c r="AE583" s="226"/>
      <c r="AF583" s="226"/>
      <c r="AG583" s="226"/>
      <c r="AH583" s="226"/>
      <c r="AI583" s="241"/>
      <c r="AJ583" s="241"/>
      <c r="AK583" s="241"/>
      <c r="AL583" s="241"/>
      <c r="AM583" s="241"/>
      <c r="AN583" s="241"/>
      <c r="AO583" s="241"/>
      <c r="AP583" s="241"/>
      <c r="AQ583" s="241"/>
      <c r="AR583" s="241"/>
      <c r="AS583" s="241"/>
      <c r="AT583" s="241"/>
      <c r="AY583" s="14"/>
      <c r="BD583" s="245"/>
      <c r="BE583" s="245"/>
      <c r="BF583" s="245"/>
      <c r="BG583" s="245"/>
      <c r="BH583" s="245"/>
      <c r="BI583" s="245"/>
      <c r="BJ583" s="245"/>
      <c r="BK583" s="245"/>
      <c r="BL583" s="245"/>
      <c r="BM583" s="245"/>
      <c r="BN583" s="245"/>
      <c r="BO583" s="245"/>
      <c r="BP583" s="245"/>
      <c r="BQ583" s="245"/>
      <c r="BR583" s="245"/>
      <c r="BS583" s="245"/>
    </row>
    <row r="584" spans="4:145" ht="14.25" customHeight="1" x14ac:dyDescent="0.35">
      <c r="D584" s="251" t="s">
        <v>703</v>
      </c>
      <c r="E584" s="251"/>
      <c r="F584" s="251"/>
      <c r="G584" s="251"/>
      <c r="H584" s="251"/>
      <c r="I584" s="251"/>
      <c r="J584" s="251"/>
      <c r="K584" s="251"/>
      <c r="L584" s="251"/>
      <c r="M584" s="251"/>
      <c r="N584" s="251"/>
      <c r="O584" s="196" t="s">
        <v>705</v>
      </c>
      <c r="P584" s="196"/>
      <c r="Q584" s="196"/>
      <c r="R584" s="196"/>
      <c r="S584" s="196"/>
      <c r="T584" s="196"/>
      <c r="U584" s="196"/>
      <c r="V584" s="196"/>
      <c r="W584" s="196"/>
      <c r="X584" s="196"/>
      <c r="Y584" s="196" t="s">
        <v>830</v>
      </c>
      <c r="Z584" s="196"/>
      <c r="AA584" s="196"/>
      <c r="AB584" s="196"/>
      <c r="AC584" s="196"/>
      <c r="AD584" s="196"/>
      <c r="AE584" s="196"/>
      <c r="AF584" s="196"/>
      <c r="AG584" s="196"/>
      <c r="AH584" s="196"/>
      <c r="AI584" s="196" t="s">
        <v>831</v>
      </c>
      <c r="AJ584" s="196"/>
      <c r="AK584" s="196"/>
      <c r="AL584" s="196"/>
      <c r="AM584" s="196"/>
      <c r="AN584" s="196"/>
      <c r="AO584" s="196"/>
      <c r="AP584" s="196"/>
      <c r="AQ584" s="196"/>
      <c r="AR584" s="196"/>
      <c r="AS584" s="196"/>
      <c r="AT584" s="196"/>
      <c r="AU584" s="6"/>
      <c r="AV584" s="6"/>
      <c r="AW584" s="6"/>
      <c r="AX584" s="6"/>
      <c r="AY584" s="6"/>
      <c r="BD584" s="245"/>
      <c r="BE584" s="245"/>
      <c r="BF584" s="245"/>
      <c r="BG584" s="245"/>
      <c r="BH584" s="245"/>
      <c r="BI584" s="245"/>
      <c r="BJ584" s="245"/>
      <c r="BK584" s="245"/>
      <c r="BL584" s="245"/>
      <c r="BM584" s="245"/>
      <c r="BN584" s="245"/>
      <c r="BO584" s="245"/>
      <c r="BP584" s="245"/>
      <c r="BQ584" s="245"/>
      <c r="BR584" s="245"/>
      <c r="BS584" s="245"/>
    </row>
    <row r="585" spans="4:145" ht="14.25" customHeight="1" x14ac:dyDescent="0.35">
      <c r="D585" s="251"/>
      <c r="E585" s="251"/>
      <c r="F585" s="251"/>
      <c r="G585" s="251"/>
      <c r="H585" s="251"/>
      <c r="I585" s="251"/>
      <c r="J585" s="251"/>
      <c r="K585" s="251"/>
      <c r="L585" s="251"/>
      <c r="M585" s="251"/>
      <c r="N585" s="251"/>
      <c r="O585" s="196" t="s">
        <v>358</v>
      </c>
      <c r="P585" s="196"/>
      <c r="Q585" s="196"/>
      <c r="R585" s="196"/>
      <c r="S585" s="196"/>
      <c r="T585" s="196" t="s">
        <v>190</v>
      </c>
      <c r="U585" s="196"/>
      <c r="V585" s="196"/>
      <c r="W585" s="196"/>
      <c r="X585" s="196"/>
      <c r="Y585" s="196" t="s">
        <v>358</v>
      </c>
      <c r="Z585" s="196"/>
      <c r="AA585" s="196"/>
      <c r="AB585" s="196"/>
      <c r="AC585" s="196"/>
      <c r="AD585" s="196" t="s">
        <v>190</v>
      </c>
      <c r="AE585" s="196"/>
      <c r="AF585" s="196"/>
      <c r="AG585" s="196"/>
      <c r="AH585" s="196"/>
      <c r="AI585" s="196" t="s">
        <v>358</v>
      </c>
      <c r="AJ585" s="196"/>
      <c r="AK585" s="196"/>
      <c r="AL585" s="196"/>
      <c r="AM585" s="196"/>
      <c r="AN585" s="196"/>
      <c r="AO585" s="196" t="s">
        <v>190</v>
      </c>
      <c r="AP585" s="196"/>
      <c r="AQ585" s="196"/>
      <c r="AR585" s="196"/>
      <c r="AS585" s="196"/>
      <c r="AT585" s="196"/>
      <c r="BD585" s="249"/>
      <c r="BE585" s="249"/>
      <c r="BF585" s="249"/>
      <c r="BG585" s="249"/>
      <c r="BH585" s="250"/>
      <c r="BI585" s="250"/>
      <c r="BJ585" s="250"/>
      <c r="BK585" s="250"/>
      <c r="BL585" s="249"/>
      <c r="BM585" s="249"/>
      <c r="BN585" s="249"/>
      <c r="BO585" s="249"/>
      <c r="BP585" s="250"/>
      <c r="BQ585" s="250"/>
      <c r="BR585" s="250"/>
      <c r="BS585" s="250"/>
    </row>
    <row r="586" spans="4:145" ht="14.25" customHeight="1" x14ac:dyDescent="0.35">
      <c r="D586" s="248">
        <v>760</v>
      </c>
      <c r="E586" s="248"/>
      <c r="F586" s="248"/>
      <c r="G586" s="248"/>
      <c r="H586" s="248"/>
      <c r="I586" s="248"/>
      <c r="J586" s="248"/>
      <c r="K586" s="248"/>
      <c r="L586" s="248"/>
      <c r="M586" s="248"/>
      <c r="N586" s="248"/>
      <c r="O586" s="220">
        <v>492</v>
      </c>
      <c r="P586" s="220"/>
      <c r="Q586" s="220"/>
      <c r="R586" s="220"/>
      <c r="S586" s="220"/>
      <c r="T586" s="252">
        <v>64.7</v>
      </c>
      <c r="U586" s="252"/>
      <c r="V586" s="252"/>
      <c r="W586" s="252"/>
      <c r="X586" s="252"/>
      <c r="Y586" s="220">
        <v>195</v>
      </c>
      <c r="Z586" s="220"/>
      <c r="AA586" s="220"/>
      <c r="AB586" s="220"/>
      <c r="AC586" s="220"/>
      <c r="AD586" s="252">
        <v>26</v>
      </c>
      <c r="AE586" s="252"/>
      <c r="AF586" s="252"/>
      <c r="AG586" s="252"/>
      <c r="AH586" s="252"/>
      <c r="AI586" s="220">
        <v>73</v>
      </c>
      <c r="AJ586" s="220"/>
      <c r="AK586" s="220"/>
      <c r="AL586" s="220"/>
      <c r="AM586" s="220"/>
      <c r="AN586" s="220"/>
      <c r="AO586" s="248">
        <v>9.6</v>
      </c>
      <c r="AP586" s="248"/>
      <c r="AQ586" s="248"/>
      <c r="AR586" s="248"/>
      <c r="AS586" s="248"/>
      <c r="AT586" s="248"/>
    </row>
    <row r="587" spans="4:145" ht="14.25" customHeight="1" x14ac:dyDescent="0.35">
      <c r="D587" s="179" t="s">
        <v>701</v>
      </c>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244"/>
      <c r="AJ587" s="244"/>
      <c r="AK587" s="244"/>
      <c r="AL587" s="244"/>
      <c r="AM587" s="244"/>
      <c r="AN587" s="244"/>
      <c r="AO587" s="244"/>
      <c r="AP587" s="244"/>
      <c r="AQ587" s="244"/>
      <c r="AR587" s="244"/>
      <c r="AS587" s="244"/>
      <c r="AT587" s="244"/>
    </row>
    <row r="588" spans="4:145" ht="14.25" customHeight="1" x14ac:dyDescent="0.35">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c r="AO588" s="114"/>
      <c r="AP588" s="114"/>
      <c r="AQ588" s="114"/>
      <c r="AR588" s="114"/>
      <c r="AS588" s="114"/>
      <c r="AT588" s="114"/>
    </row>
    <row r="589" spans="4:145" ht="14.25" customHeight="1" x14ac:dyDescent="0.35">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row>
    <row r="590" spans="4:145" ht="15.75" customHeight="1" x14ac:dyDescent="0.35">
      <c r="D590" s="486" t="s">
        <v>715</v>
      </c>
      <c r="E590" s="486"/>
      <c r="F590" s="486"/>
      <c r="G590" s="486"/>
      <c r="H590" s="486"/>
      <c r="I590" s="486"/>
      <c r="J590" s="486"/>
      <c r="K590" s="486"/>
      <c r="L590" s="486"/>
      <c r="M590" s="486"/>
      <c r="N590" s="486"/>
      <c r="O590" s="486"/>
      <c r="P590" s="486"/>
      <c r="Q590" s="486"/>
      <c r="R590" s="486"/>
      <c r="S590" s="486"/>
      <c r="T590" s="486"/>
      <c r="U590" s="486"/>
      <c r="V590" s="486"/>
      <c r="W590" s="486"/>
      <c r="X590" s="486"/>
      <c r="Y590" s="486"/>
      <c r="Z590" s="486"/>
      <c r="AA590" s="486"/>
      <c r="AB590" s="486"/>
      <c r="AC590" s="486"/>
      <c r="AD590" s="486"/>
      <c r="AE590" s="486"/>
      <c r="AF590" s="486"/>
      <c r="AG590" s="486"/>
      <c r="AH590" s="486"/>
      <c r="AI590" s="486"/>
      <c r="AJ590" s="486"/>
      <c r="AK590" s="486"/>
      <c r="AL590" s="486"/>
      <c r="AM590" s="486"/>
      <c r="AN590" s="486"/>
      <c r="AO590" s="486"/>
      <c r="AP590" s="486"/>
      <c r="AQ590" s="486"/>
      <c r="AR590" s="486"/>
      <c r="AS590" s="486"/>
      <c r="AT590" s="486"/>
      <c r="AU590" s="486"/>
      <c r="AV590" s="486"/>
      <c r="AW590" s="486"/>
      <c r="AX590" s="486"/>
      <c r="AY590" s="486"/>
      <c r="AZ590" s="486"/>
      <c r="BA590" s="486"/>
      <c r="BB590" s="486"/>
      <c r="BC590" s="486"/>
      <c r="BD590" s="486"/>
      <c r="BE590" s="486"/>
      <c r="BF590" s="486"/>
      <c r="BG590" s="486"/>
      <c r="BH590" s="486"/>
      <c r="BI590" s="486"/>
      <c r="BJ590" s="486"/>
      <c r="BK590" s="486"/>
      <c r="BL590" s="486"/>
      <c r="BM590" s="486"/>
      <c r="BN590" s="486"/>
      <c r="BO590" s="486"/>
      <c r="BP590" s="486"/>
      <c r="BQ590" s="486"/>
      <c r="BR590" s="486"/>
      <c r="BS590" s="486"/>
      <c r="BT590" s="486"/>
      <c r="BU590" s="486"/>
      <c r="BV590" s="486"/>
      <c r="BW590" s="486"/>
      <c r="BX590" s="486"/>
      <c r="BY590" s="486"/>
      <c r="BZ590" s="486"/>
      <c r="CA590" s="486"/>
      <c r="CB590" s="486"/>
      <c r="CC590" s="486"/>
      <c r="CD590" s="486"/>
      <c r="CE590" s="486"/>
      <c r="CF590" s="486"/>
      <c r="CG590" s="486"/>
      <c r="CH590" s="486"/>
      <c r="CI590" s="486"/>
      <c r="CJ590" s="486"/>
      <c r="CK590" s="486"/>
      <c r="CL590" s="486"/>
      <c r="CM590" s="486"/>
      <c r="CN590" s="486"/>
      <c r="EI590" s="121">
        <f>+S598</f>
        <v>0</v>
      </c>
      <c r="EJ590" s="121">
        <f>+AA598</f>
        <v>0</v>
      </c>
      <c r="EK590" s="121">
        <f>+AI598</f>
        <v>0</v>
      </c>
      <c r="EL590" s="121">
        <f>+AQ598</f>
        <v>0</v>
      </c>
      <c r="EM590" s="121">
        <f>+T606</f>
        <v>0</v>
      </c>
      <c r="EN590" s="121">
        <f>+AD606</f>
        <v>0</v>
      </c>
      <c r="EO590" s="121">
        <f>+AO606</f>
        <v>0</v>
      </c>
    </row>
    <row r="591" spans="4:145" ht="15.75" customHeight="1" x14ac:dyDescent="0.35">
      <c r="D591" s="486"/>
      <c r="E591" s="486"/>
      <c r="F591" s="486"/>
      <c r="G591" s="486"/>
      <c r="H591" s="486"/>
      <c r="I591" s="486"/>
      <c r="J591" s="486"/>
      <c r="K591" s="486"/>
      <c r="L591" s="486"/>
      <c r="M591" s="486"/>
      <c r="N591" s="486"/>
      <c r="O591" s="486"/>
      <c r="P591" s="486"/>
      <c r="Q591" s="486"/>
      <c r="R591" s="486"/>
      <c r="S591" s="486"/>
      <c r="T591" s="486"/>
      <c r="U591" s="486"/>
      <c r="V591" s="486"/>
      <c r="W591" s="486"/>
      <c r="X591" s="486"/>
      <c r="Y591" s="486"/>
      <c r="Z591" s="486"/>
      <c r="AA591" s="486"/>
      <c r="AB591" s="486"/>
      <c r="AC591" s="486"/>
      <c r="AD591" s="486"/>
      <c r="AE591" s="486"/>
      <c r="AF591" s="486"/>
      <c r="AG591" s="486"/>
      <c r="AH591" s="486"/>
      <c r="AI591" s="486"/>
      <c r="AJ591" s="486"/>
      <c r="AK591" s="486"/>
      <c r="AL591" s="486"/>
      <c r="AM591" s="486"/>
      <c r="AN591" s="486"/>
      <c r="AO591" s="486"/>
      <c r="AP591" s="486"/>
      <c r="AQ591" s="486"/>
      <c r="AR591" s="486"/>
      <c r="AS591" s="486"/>
      <c r="AT591" s="486"/>
      <c r="AU591" s="486"/>
      <c r="AV591" s="486"/>
      <c r="AW591" s="486"/>
      <c r="AX591" s="486"/>
      <c r="AY591" s="486"/>
      <c r="AZ591" s="486"/>
      <c r="BA591" s="486"/>
      <c r="BB591" s="486"/>
      <c r="BC591" s="486"/>
      <c r="BD591" s="486"/>
      <c r="BE591" s="486"/>
      <c r="BF591" s="486"/>
      <c r="BG591" s="486"/>
      <c r="BH591" s="486"/>
      <c r="BI591" s="486"/>
      <c r="BJ591" s="486"/>
      <c r="BK591" s="486"/>
      <c r="BL591" s="486"/>
      <c r="BM591" s="486"/>
      <c r="BN591" s="486"/>
      <c r="BO591" s="486"/>
      <c r="BP591" s="486"/>
      <c r="BQ591" s="486"/>
      <c r="BR591" s="486"/>
      <c r="BS591" s="486"/>
      <c r="BT591" s="486"/>
      <c r="BU591" s="486"/>
      <c r="BV591" s="486"/>
      <c r="BW591" s="486"/>
      <c r="BX591" s="486"/>
      <c r="BY591" s="486"/>
      <c r="BZ591" s="486"/>
      <c r="CA591" s="486"/>
      <c r="CB591" s="486"/>
      <c r="CC591" s="486"/>
      <c r="CD591" s="486"/>
      <c r="CE591" s="486"/>
      <c r="CF591" s="486"/>
      <c r="CG591" s="486"/>
      <c r="CH591" s="486"/>
      <c r="CI591" s="486"/>
      <c r="CJ591" s="486"/>
      <c r="CK591" s="486"/>
      <c r="CL591" s="486"/>
      <c r="CM591" s="486"/>
      <c r="CN591" s="486"/>
    </row>
    <row r="592" spans="4:145" ht="15.75" customHeight="1" x14ac:dyDescent="0.35">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c r="AO592" s="112"/>
      <c r="AP592" s="112"/>
      <c r="AQ592" s="112"/>
      <c r="AR592" s="112"/>
      <c r="AS592" s="112"/>
      <c r="AT592" s="112"/>
      <c r="AU592" s="112"/>
      <c r="AV592" s="112"/>
      <c r="AW592" s="112"/>
      <c r="AX592" s="112"/>
      <c r="AY592" s="112"/>
      <c r="AZ592" s="112"/>
      <c r="BA592" s="112"/>
      <c r="BB592" s="112"/>
      <c r="BC592" s="112"/>
      <c r="BD592" s="112"/>
      <c r="BE592" s="112"/>
      <c r="BF592" s="112"/>
      <c r="BG592" s="112"/>
      <c r="BH592" s="112"/>
      <c r="BI592" s="112"/>
      <c r="BJ592" s="112"/>
      <c r="BK592" s="112"/>
      <c r="BL592" s="112"/>
      <c r="BM592" s="112"/>
      <c r="BN592" s="112"/>
      <c r="BO592" s="112"/>
      <c r="BP592" s="112"/>
      <c r="BQ592" s="112"/>
      <c r="BR592" s="112"/>
      <c r="BS592" s="112"/>
      <c r="BT592" s="112"/>
      <c r="BU592" s="112"/>
      <c r="BV592" s="112"/>
      <c r="BW592" s="112"/>
      <c r="BX592" s="112"/>
      <c r="BY592" s="112"/>
      <c r="BZ592" s="112"/>
      <c r="CA592" s="112"/>
      <c r="CB592" s="112"/>
      <c r="CC592" s="112"/>
      <c r="CD592" s="112"/>
      <c r="CE592" s="112"/>
      <c r="CF592" s="112"/>
      <c r="CG592" s="112"/>
      <c r="CH592" s="112"/>
      <c r="CI592" s="112"/>
      <c r="CJ592" s="112"/>
      <c r="CK592" s="112"/>
      <c r="CL592" s="112"/>
      <c r="CM592" s="112"/>
      <c r="CN592" s="112"/>
    </row>
    <row r="593" spans="4:92" ht="15.75" customHeight="1" x14ac:dyDescent="0.35">
      <c r="D593" s="110" t="s">
        <v>716</v>
      </c>
      <c r="E593" s="110"/>
      <c r="F593" s="110"/>
      <c r="G593" s="110"/>
      <c r="H593" s="110"/>
      <c r="I593" s="110"/>
      <c r="J593" s="110"/>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c r="AO593" s="112"/>
      <c r="AP593" s="112"/>
      <c r="AQ593" s="112"/>
      <c r="AR593" s="112"/>
      <c r="AS593" s="112"/>
      <c r="AT593" s="112"/>
      <c r="AU593" s="112"/>
      <c r="AV593" s="110" t="s">
        <v>717</v>
      </c>
      <c r="AW593" s="112"/>
      <c r="AX593" s="112"/>
      <c r="AY593" s="112"/>
      <c r="AZ593" s="112"/>
      <c r="BA593" s="112"/>
      <c r="BB593" s="112"/>
      <c r="BC593" s="112"/>
      <c r="BD593" s="112"/>
      <c r="BE593" s="112"/>
      <c r="BF593" s="112"/>
      <c r="BG593" s="112"/>
      <c r="BH593" s="112"/>
      <c r="BI593" s="112"/>
      <c r="BJ593" s="112"/>
      <c r="BK593" s="112"/>
      <c r="BL593" s="112"/>
      <c r="BM593" s="112"/>
      <c r="BN593" s="112"/>
      <c r="BO593" s="112"/>
      <c r="BP593" s="112"/>
      <c r="BQ593" s="112"/>
      <c r="BR593" s="112"/>
      <c r="BS593" s="112"/>
      <c r="BT593" s="112"/>
      <c r="BU593" s="112"/>
      <c r="BV593" s="112"/>
      <c r="BW593" s="112"/>
      <c r="BX593" s="112"/>
      <c r="BY593" s="112"/>
      <c r="BZ593" s="112"/>
      <c r="CA593" s="112"/>
      <c r="CB593" s="112"/>
      <c r="CC593" s="112"/>
      <c r="CD593" s="112"/>
      <c r="CE593" s="112"/>
      <c r="CF593" s="112"/>
      <c r="CG593" s="112"/>
      <c r="CH593" s="112"/>
      <c r="CI593" s="112"/>
      <c r="CJ593" s="112"/>
      <c r="CK593" s="112"/>
      <c r="CL593" s="112"/>
      <c r="CM593" s="112"/>
      <c r="CN593" s="112"/>
    </row>
    <row r="594" spans="4:92" ht="15.75" customHeight="1" x14ac:dyDescent="0.35">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c r="AH594" s="108"/>
      <c r="AI594" s="108"/>
      <c r="AJ594" s="108"/>
      <c r="AK594" s="108"/>
      <c r="AL594" s="108"/>
      <c r="AM594" s="108"/>
      <c r="AN594" s="108"/>
      <c r="AO594" s="108"/>
      <c r="AP594" s="108"/>
      <c r="AQ594" s="108"/>
      <c r="AR594" s="108"/>
      <c r="AS594" s="108"/>
      <c r="AT594" s="108"/>
      <c r="AU594" s="14"/>
      <c r="AV594" s="14"/>
      <c r="AW594" s="14"/>
      <c r="AX594" s="14"/>
      <c r="AY594" s="14"/>
    </row>
    <row r="595" spans="4:92" ht="15.75" customHeight="1" x14ac:dyDescent="0.35">
      <c r="D595" s="251" t="s">
        <v>708</v>
      </c>
      <c r="E595" s="251"/>
      <c r="F595" s="251"/>
      <c r="G595" s="251"/>
      <c r="H595" s="251"/>
      <c r="I595" s="251"/>
      <c r="J595" s="251"/>
      <c r="K595" s="251"/>
      <c r="L595" s="251"/>
      <c r="M595" s="251"/>
      <c r="N595" s="251"/>
      <c r="O595" s="251"/>
      <c r="P595" s="251"/>
      <c r="Q595" s="251"/>
      <c r="R595" s="251"/>
      <c r="S595" s="251"/>
      <c r="T595" s="251"/>
      <c r="U595" s="251"/>
      <c r="V595" s="251"/>
      <c r="W595" s="196" t="s">
        <v>718</v>
      </c>
      <c r="X595" s="196"/>
      <c r="Y595" s="196"/>
      <c r="Z595" s="196"/>
      <c r="AA595" s="196"/>
      <c r="AB595" s="196"/>
      <c r="AC595" s="196"/>
      <c r="AD595" s="196"/>
      <c r="AE595" s="196"/>
      <c r="AF595" s="196"/>
      <c r="AG595" s="196"/>
      <c r="AH595" s="196"/>
      <c r="AI595" s="276" t="s">
        <v>719</v>
      </c>
      <c r="AJ595" s="277"/>
      <c r="AK595" s="277"/>
      <c r="AL595" s="277"/>
      <c r="AM595" s="277"/>
      <c r="AN595" s="277"/>
      <c r="AO595" s="277"/>
      <c r="AP595" s="277"/>
      <c r="AQ595" s="277"/>
      <c r="AR595" s="277"/>
      <c r="AS595" s="277"/>
      <c r="AT595" s="278"/>
      <c r="AU595" s="14"/>
      <c r="AV595" s="251" t="s">
        <v>720</v>
      </c>
      <c r="AW595" s="251"/>
      <c r="AX595" s="251"/>
      <c r="AY595" s="251"/>
      <c r="AZ595" s="251"/>
      <c r="BA595" s="251"/>
      <c r="BB595" s="251"/>
      <c r="BC595" s="251"/>
      <c r="BD595" s="251" t="s">
        <v>721</v>
      </c>
      <c r="BE595" s="251"/>
      <c r="BF595" s="251"/>
      <c r="BG595" s="251"/>
      <c r="BH595" s="251"/>
      <c r="BI595" s="251"/>
      <c r="BJ595" s="251"/>
      <c r="BK595" s="251"/>
      <c r="BL595" s="251"/>
      <c r="BM595" s="251"/>
      <c r="BN595" s="251" t="s">
        <v>722</v>
      </c>
      <c r="BO595" s="251"/>
      <c r="BP595" s="251"/>
      <c r="BQ595" s="251"/>
      <c r="BR595" s="251"/>
      <c r="BS595" s="251"/>
      <c r="BT595" s="251"/>
      <c r="BU595" s="251"/>
      <c r="BV595" s="251"/>
      <c r="BW595" s="251"/>
      <c r="BX595" s="251" t="s">
        <v>723</v>
      </c>
      <c r="BY595" s="251"/>
      <c r="BZ595" s="251"/>
      <c r="CA595" s="251"/>
      <c r="CB595" s="251"/>
      <c r="CC595" s="251"/>
      <c r="CD595" s="251"/>
      <c r="CE595" s="251"/>
      <c r="CF595" s="251"/>
      <c r="CG595" s="251" t="s">
        <v>724</v>
      </c>
      <c r="CH595" s="251"/>
      <c r="CI595" s="251"/>
      <c r="CJ595" s="251"/>
      <c r="CK595" s="251"/>
      <c r="CL595" s="251"/>
      <c r="CM595" s="251"/>
      <c r="CN595" s="251"/>
    </row>
    <row r="596" spans="4:92" ht="14.25" customHeight="1" x14ac:dyDescent="0.35">
      <c r="D596" s="251"/>
      <c r="E596" s="251"/>
      <c r="F596" s="251"/>
      <c r="G596" s="251"/>
      <c r="H596" s="251"/>
      <c r="I596" s="251"/>
      <c r="J596" s="251"/>
      <c r="K596" s="251"/>
      <c r="L596" s="251"/>
      <c r="M596" s="251"/>
      <c r="N596" s="251"/>
      <c r="O596" s="251"/>
      <c r="P596" s="251"/>
      <c r="Q596" s="251"/>
      <c r="R596" s="251"/>
      <c r="S596" s="251"/>
      <c r="T596" s="251"/>
      <c r="U596" s="251"/>
      <c r="V596" s="251"/>
      <c r="W596" s="196"/>
      <c r="X596" s="196"/>
      <c r="Y596" s="196"/>
      <c r="Z596" s="196"/>
      <c r="AA596" s="196"/>
      <c r="AB596" s="196"/>
      <c r="AC596" s="196"/>
      <c r="AD596" s="196"/>
      <c r="AE596" s="196"/>
      <c r="AF596" s="196"/>
      <c r="AG596" s="196"/>
      <c r="AH596" s="196"/>
      <c r="AI596" s="279"/>
      <c r="AJ596" s="280"/>
      <c r="AK596" s="280"/>
      <c r="AL596" s="280"/>
      <c r="AM596" s="280"/>
      <c r="AN596" s="280"/>
      <c r="AO596" s="280"/>
      <c r="AP596" s="280"/>
      <c r="AQ596" s="280"/>
      <c r="AR596" s="280"/>
      <c r="AS596" s="280"/>
      <c r="AT596" s="281"/>
      <c r="AU596" s="6"/>
      <c r="AV596" s="251"/>
      <c r="AW596" s="251"/>
      <c r="AX596" s="251"/>
      <c r="AY596" s="251"/>
      <c r="AZ596" s="251"/>
      <c r="BA596" s="251"/>
      <c r="BB596" s="251"/>
      <c r="BC596" s="251"/>
      <c r="BD596" s="251"/>
      <c r="BE596" s="251"/>
      <c r="BF596" s="251"/>
      <c r="BG596" s="251"/>
      <c r="BH596" s="251"/>
      <c r="BI596" s="251"/>
      <c r="BJ596" s="251"/>
      <c r="BK596" s="251"/>
      <c r="BL596" s="251"/>
      <c r="BM596" s="251"/>
      <c r="BN596" s="251"/>
      <c r="BO596" s="251"/>
      <c r="BP596" s="251"/>
      <c r="BQ596" s="251"/>
      <c r="BR596" s="251"/>
      <c r="BS596" s="251"/>
      <c r="BT596" s="251"/>
      <c r="BU596" s="251"/>
      <c r="BV596" s="251"/>
      <c r="BW596" s="251"/>
      <c r="BX596" s="251"/>
      <c r="BY596" s="251"/>
      <c r="BZ596" s="251"/>
      <c r="CA596" s="251"/>
      <c r="CB596" s="251"/>
      <c r="CC596" s="251"/>
      <c r="CD596" s="251"/>
      <c r="CE596" s="251"/>
      <c r="CF596" s="251"/>
      <c r="CG596" s="251"/>
      <c r="CH596" s="251"/>
      <c r="CI596" s="251"/>
      <c r="CJ596" s="251"/>
      <c r="CK596" s="251"/>
      <c r="CL596" s="251"/>
      <c r="CM596" s="251"/>
      <c r="CN596" s="251"/>
    </row>
    <row r="597" spans="4:92" ht="14.25" customHeight="1" x14ac:dyDescent="0.35">
      <c r="D597" s="483" t="s">
        <v>337</v>
      </c>
      <c r="E597" s="484"/>
      <c r="F597" s="484"/>
      <c r="G597" s="484"/>
      <c r="H597" s="484"/>
      <c r="I597" s="484"/>
      <c r="J597" s="484"/>
      <c r="K597" s="484"/>
      <c r="L597" s="484"/>
      <c r="M597" s="484"/>
      <c r="N597" s="485"/>
      <c r="O597" s="204" t="s">
        <v>725</v>
      </c>
      <c r="P597" s="205"/>
      <c r="Q597" s="205"/>
      <c r="R597" s="205"/>
      <c r="S597" s="205"/>
      <c r="T597" s="205"/>
      <c r="U597" s="205"/>
      <c r="V597" s="206"/>
      <c r="W597" s="204" t="s">
        <v>337</v>
      </c>
      <c r="X597" s="205"/>
      <c r="Y597" s="205"/>
      <c r="Z597" s="205"/>
      <c r="AA597" s="205"/>
      <c r="AB597" s="206"/>
      <c r="AC597" s="205" t="s">
        <v>725</v>
      </c>
      <c r="AD597" s="205"/>
      <c r="AE597" s="205"/>
      <c r="AF597" s="205"/>
      <c r="AG597" s="205"/>
      <c r="AH597" s="206"/>
      <c r="AI597" s="204" t="s">
        <v>337</v>
      </c>
      <c r="AJ597" s="205"/>
      <c r="AK597" s="205"/>
      <c r="AL597" s="205"/>
      <c r="AM597" s="205"/>
      <c r="AN597" s="206"/>
      <c r="AO597" s="205" t="s">
        <v>725</v>
      </c>
      <c r="AP597" s="205"/>
      <c r="AQ597" s="205"/>
      <c r="AR597" s="205"/>
      <c r="AS597" s="205"/>
      <c r="AT597" s="206"/>
      <c r="AV597" s="251" t="s">
        <v>726</v>
      </c>
      <c r="AW597" s="251"/>
      <c r="AX597" s="251"/>
      <c r="AY597" s="251"/>
      <c r="AZ597" s="251" t="s">
        <v>190</v>
      </c>
      <c r="BA597" s="251"/>
      <c r="BB597" s="251"/>
      <c r="BC597" s="251"/>
      <c r="BD597" s="251" t="s">
        <v>726</v>
      </c>
      <c r="BE597" s="251"/>
      <c r="BF597" s="251"/>
      <c r="BG597" s="251"/>
      <c r="BH597" s="251"/>
      <c r="BI597" s="196" t="s">
        <v>190</v>
      </c>
      <c r="BJ597" s="196"/>
      <c r="BK597" s="196"/>
      <c r="BL597" s="196"/>
      <c r="BM597" s="196"/>
      <c r="BN597" s="251" t="s">
        <v>726</v>
      </c>
      <c r="BO597" s="251"/>
      <c r="BP597" s="251"/>
      <c r="BQ597" s="251"/>
      <c r="BR597" s="251"/>
      <c r="BS597" s="196" t="s">
        <v>190</v>
      </c>
      <c r="BT597" s="196"/>
      <c r="BU597" s="196"/>
      <c r="BV597" s="196"/>
      <c r="BW597" s="196"/>
      <c r="BX597" s="196" t="s">
        <v>726</v>
      </c>
      <c r="BY597" s="196"/>
      <c r="BZ597" s="196"/>
      <c r="CA597" s="196"/>
      <c r="CB597" s="196"/>
      <c r="CC597" s="196" t="s">
        <v>190</v>
      </c>
      <c r="CD597" s="196"/>
      <c r="CE597" s="196"/>
      <c r="CF597" s="196"/>
      <c r="CG597" s="204" t="s">
        <v>726</v>
      </c>
      <c r="CH597" s="205"/>
      <c r="CI597" s="205"/>
      <c r="CJ597" s="205"/>
      <c r="CK597" s="206"/>
      <c r="CL597" s="196" t="s">
        <v>190</v>
      </c>
      <c r="CM597" s="196"/>
      <c r="CN597" s="196"/>
    </row>
    <row r="598" spans="4:92" ht="14.25" customHeight="1" x14ac:dyDescent="0.35">
      <c r="D598" s="496"/>
      <c r="E598" s="497"/>
      <c r="F598" s="497"/>
      <c r="G598" s="497"/>
      <c r="H598" s="497"/>
      <c r="I598" s="497"/>
      <c r="J598" s="497"/>
      <c r="K598" s="497"/>
      <c r="L598" s="497"/>
      <c r="M598" s="497"/>
      <c r="N598" s="498"/>
      <c r="O598" s="499"/>
      <c r="P598" s="500"/>
      <c r="Q598" s="500"/>
      <c r="R598" s="500"/>
      <c r="S598" s="500"/>
      <c r="T598" s="500"/>
      <c r="U598" s="500"/>
      <c r="V598" s="501"/>
      <c r="W598" s="499"/>
      <c r="X598" s="500"/>
      <c r="Y598" s="500"/>
      <c r="Z598" s="500"/>
      <c r="AA598" s="500"/>
      <c r="AB598" s="501"/>
      <c r="AC598" s="502"/>
      <c r="AD598" s="502"/>
      <c r="AE598" s="502"/>
      <c r="AF598" s="502"/>
      <c r="AG598" s="502"/>
      <c r="AH598" s="503"/>
      <c r="AI598" s="252"/>
      <c r="AJ598" s="252"/>
      <c r="AK598" s="252"/>
      <c r="AL598" s="252"/>
      <c r="AM598" s="252"/>
      <c r="AN598" s="252"/>
      <c r="AO598" s="500"/>
      <c r="AP598" s="500"/>
      <c r="AQ598" s="500"/>
      <c r="AR598" s="500"/>
      <c r="AS598" s="500"/>
      <c r="AT598" s="501"/>
      <c r="AV598" s="248"/>
      <c r="AW598" s="248"/>
      <c r="AX598" s="248"/>
      <c r="AY598" s="248"/>
      <c r="AZ598" s="248"/>
      <c r="BA598" s="248"/>
      <c r="BB598" s="248"/>
      <c r="BC598" s="248"/>
      <c r="BD598" s="248"/>
      <c r="BE598" s="248"/>
      <c r="BF598" s="248"/>
      <c r="BG598" s="248"/>
      <c r="BH598" s="248"/>
      <c r="BI598" s="220"/>
      <c r="BJ598" s="220"/>
      <c r="BK598" s="220"/>
      <c r="BL598" s="220"/>
      <c r="BM598" s="220"/>
      <c r="BN598" s="248"/>
      <c r="BO598" s="248"/>
      <c r="BP598" s="248"/>
      <c r="BQ598" s="248"/>
      <c r="BR598" s="248"/>
      <c r="BS598" s="220"/>
      <c r="BT598" s="220"/>
      <c r="BU598" s="220"/>
      <c r="BV598" s="220"/>
      <c r="BW598" s="220"/>
      <c r="BX598" s="252"/>
      <c r="BY598" s="252"/>
      <c r="BZ598" s="252"/>
      <c r="CA598" s="252"/>
      <c r="CB598" s="252"/>
      <c r="CC598" s="252"/>
      <c r="CD598" s="252"/>
      <c r="CE598" s="252"/>
      <c r="CF598" s="252"/>
      <c r="CG598" s="252"/>
      <c r="CH598" s="252"/>
      <c r="CI598" s="252"/>
      <c r="CJ598" s="252"/>
      <c r="CK598" s="252"/>
      <c r="CL598" s="190"/>
      <c r="CM598" s="190"/>
      <c r="CN598" s="190"/>
    </row>
    <row r="599" spans="4:92" ht="14.25" customHeight="1" x14ac:dyDescent="0.35">
      <c r="D599" s="109" t="s">
        <v>727</v>
      </c>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c r="AO599" s="109"/>
      <c r="AP599" s="109"/>
      <c r="AQ599" s="109"/>
      <c r="AR599" s="109"/>
      <c r="AS599" s="109"/>
      <c r="AT599" s="109"/>
      <c r="AV599" s="109" t="s">
        <v>727</v>
      </c>
    </row>
    <row r="600" spans="4:92" ht="14.25" customHeight="1" x14ac:dyDescent="0.35"/>
    <row r="601" spans="4:92" ht="14.25" customHeight="1" x14ac:dyDescent="0.35">
      <c r="D601" s="110" t="s">
        <v>728</v>
      </c>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0"/>
      <c r="AN601" s="110"/>
      <c r="AO601" s="110"/>
      <c r="AP601" s="110"/>
      <c r="AQ601" s="110"/>
      <c r="AR601" s="110"/>
      <c r="AS601" s="110"/>
      <c r="AT601" s="110"/>
      <c r="AY601" s="9"/>
    </row>
    <row r="602" spans="4:92" ht="14.25" customHeight="1" x14ac:dyDescent="0.35">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11"/>
      <c r="AL602" s="111"/>
      <c r="AM602" s="111"/>
      <c r="AN602" s="111"/>
      <c r="AO602" s="111"/>
      <c r="AP602" s="111"/>
      <c r="AQ602" s="111"/>
      <c r="AR602" s="111"/>
      <c r="AS602" s="111"/>
      <c r="AT602" s="111"/>
      <c r="AY602" s="14"/>
      <c r="BD602" s="245"/>
      <c r="BE602" s="245"/>
      <c r="BF602" s="245"/>
      <c r="BG602" s="245"/>
      <c r="BH602" s="245"/>
      <c r="BI602" s="245"/>
      <c r="BJ602" s="245"/>
      <c r="BK602" s="245"/>
      <c r="BL602" s="245"/>
      <c r="BM602" s="245"/>
      <c r="BN602" s="245"/>
      <c r="BO602" s="245"/>
      <c r="BP602" s="245"/>
      <c r="BQ602" s="245"/>
      <c r="BR602" s="245"/>
      <c r="BS602" s="245"/>
    </row>
    <row r="603" spans="4:92" ht="14.25" customHeight="1" x14ac:dyDescent="0.35">
      <c r="D603" s="251" t="s">
        <v>720</v>
      </c>
      <c r="E603" s="251"/>
      <c r="F603" s="251"/>
      <c r="G603" s="251"/>
      <c r="H603" s="251"/>
      <c r="I603" s="251"/>
      <c r="J603" s="251"/>
      <c r="K603" s="251"/>
      <c r="L603" s="251"/>
      <c r="M603" s="251"/>
      <c r="N603" s="251"/>
      <c r="O603" s="251"/>
      <c r="P603" s="251"/>
      <c r="Q603" s="251"/>
      <c r="R603" s="251"/>
      <c r="S603" s="251"/>
      <c r="T603" s="251"/>
      <c r="U603" s="251"/>
      <c r="V603" s="251"/>
      <c r="W603" s="251" t="s">
        <v>721</v>
      </c>
      <c r="X603" s="251"/>
      <c r="Y603" s="251"/>
      <c r="Z603" s="251"/>
      <c r="AA603" s="251"/>
      <c r="AB603" s="251"/>
      <c r="AC603" s="251"/>
      <c r="AD603" s="251"/>
      <c r="AE603" s="251"/>
      <c r="AF603" s="251"/>
      <c r="AG603" s="251"/>
      <c r="AH603" s="251"/>
      <c r="AI603" s="251"/>
      <c r="AJ603" s="251"/>
      <c r="AK603" s="251"/>
      <c r="AL603" s="251"/>
      <c r="AM603" s="251"/>
      <c r="AN603" s="251"/>
      <c r="AO603" s="251"/>
      <c r="AP603" s="276" t="s">
        <v>729</v>
      </c>
      <c r="AQ603" s="277"/>
      <c r="AR603" s="277"/>
      <c r="AS603" s="277"/>
      <c r="AT603" s="277"/>
      <c r="AU603" s="277"/>
      <c r="AV603" s="277"/>
      <c r="AW603" s="277"/>
      <c r="AX603" s="277"/>
      <c r="AY603" s="277"/>
      <c r="AZ603" s="277"/>
      <c r="BA603" s="277"/>
      <c r="BB603" s="277"/>
      <c r="BC603" s="277"/>
      <c r="BD603" s="277"/>
      <c r="BE603" s="277"/>
      <c r="BF603" s="277"/>
      <c r="BG603" s="277"/>
      <c r="BH603" s="278"/>
      <c r="BI603" s="276" t="s">
        <v>723</v>
      </c>
      <c r="BJ603" s="277"/>
      <c r="BK603" s="277"/>
      <c r="BL603" s="277"/>
      <c r="BM603" s="277"/>
      <c r="BN603" s="277"/>
      <c r="BO603" s="277"/>
      <c r="BP603" s="277"/>
      <c r="BQ603" s="277"/>
      <c r="BR603" s="277"/>
      <c r="BS603" s="277"/>
      <c r="BT603" s="277"/>
      <c r="BU603" s="277"/>
      <c r="BV603" s="277"/>
      <c r="BW603" s="277"/>
      <c r="BX603" s="277"/>
      <c r="BY603" s="251" t="s">
        <v>724</v>
      </c>
      <c r="BZ603" s="251"/>
      <c r="CA603" s="251"/>
      <c r="CB603" s="251"/>
      <c r="CC603" s="251"/>
      <c r="CD603" s="251"/>
      <c r="CE603" s="251"/>
      <c r="CF603" s="251"/>
      <c r="CG603" s="251"/>
      <c r="CH603" s="251"/>
      <c r="CI603" s="251"/>
      <c r="CJ603" s="251"/>
      <c r="CK603" s="251"/>
      <c r="CL603" s="251"/>
      <c r="CM603" s="251"/>
      <c r="CN603" s="251"/>
    </row>
    <row r="604" spans="4:92" ht="14.25" customHeight="1" x14ac:dyDescent="0.35">
      <c r="D604" s="251"/>
      <c r="E604" s="251"/>
      <c r="F604" s="251"/>
      <c r="G604" s="251"/>
      <c r="H604" s="251"/>
      <c r="I604" s="251"/>
      <c r="J604" s="251"/>
      <c r="K604" s="251"/>
      <c r="L604" s="251"/>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79"/>
      <c r="AQ604" s="280"/>
      <c r="AR604" s="280"/>
      <c r="AS604" s="280"/>
      <c r="AT604" s="280"/>
      <c r="AU604" s="280"/>
      <c r="AV604" s="280"/>
      <c r="AW604" s="280"/>
      <c r="AX604" s="280"/>
      <c r="AY604" s="280"/>
      <c r="AZ604" s="280"/>
      <c r="BA604" s="280"/>
      <c r="BB604" s="280"/>
      <c r="BC604" s="280"/>
      <c r="BD604" s="280"/>
      <c r="BE604" s="280"/>
      <c r="BF604" s="280"/>
      <c r="BG604" s="280"/>
      <c r="BH604" s="281"/>
      <c r="BI604" s="279"/>
      <c r="BJ604" s="280"/>
      <c r="BK604" s="280"/>
      <c r="BL604" s="280"/>
      <c r="BM604" s="280"/>
      <c r="BN604" s="280"/>
      <c r="BO604" s="280"/>
      <c r="BP604" s="280"/>
      <c r="BQ604" s="280"/>
      <c r="BR604" s="280"/>
      <c r="BS604" s="280"/>
      <c r="BT604" s="280"/>
      <c r="BU604" s="280"/>
      <c r="BV604" s="280"/>
      <c r="BW604" s="280"/>
      <c r="BX604" s="280"/>
      <c r="BY604" s="251"/>
      <c r="BZ604" s="251"/>
      <c r="CA604" s="251"/>
      <c r="CB604" s="251"/>
      <c r="CC604" s="251"/>
      <c r="CD604" s="251"/>
      <c r="CE604" s="251"/>
      <c r="CF604" s="251"/>
      <c r="CG604" s="251"/>
      <c r="CH604" s="251"/>
      <c r="CI604" s="251"/>
      <c r="CJ604" s="251"/>
      <c r="CK604" s="251"/>
      <c r="CL604" s="251"/>
      <c r="CM604" s="251"/>
      <c r="CN604" s="251"/>
    </row>
    <row r="605" spans="4:92" ht="14.25" customHeight="1" x14ac:dyDescent="0.35">
      <c r="D605" s="483" t="s">
        <v>337</v>
      </c>
      <c r="E605" s="484"/>
      <c r="F605" s="484"/>
      <c r="G605" s="484"/>
      <c r="H605" s="484"/>
      <c r="I605" s="484"/>
      <c r="J605" s="484"/>
      <c r="K605" s="484"/>
      <c r="L605" s="484"/>
      <c r="M605" s="484"/>
      <c r="N605" s="485"/>
      <c r="O605" s="204" t="s">
        <v>725</v>
      </c>
      <c r="P605" s="205"/>
      <c r="Q605" s="205"/>
      <c r="R605" s="205"/>
      <c r="S605" s="205"/>
      <c r="T605" s="205"/>
      <c r="U605" s="205"/>
      <c r="V605" s="206"/>
      <c r="W605" s="483" t="s">
        <v>337</v>
      </c>
      <c r="X605" s="484"/>
      <c r="Y605" s="484"/>
      <c r="Z605" s="484"/>
      <c r="AA605" s="484"/>
      <c r="AB605" s="484"/>
      <c r="AC605" s="484"/>
      <c r="AD605" s="484"/>
      <c r="AE605" s="484"/>
      <c r="AF605" s="484"/>
      <c r="AG605" s="485"/>
      <c r="AH605" s="204" t="s">
        <v>725</v>
      </c>
      <c r="AI605" s="205"/>
      <c r="AJ605" s="205"/>
      <c r="AK605" s="205"/>
      <c r="AL605" s="205"/>
      <c r="AM605" s="205"/>
      <c r="AN605" s="205"/>
      <c r="AO605" s="206"/>
      <c r="AP605" s="483" t="s">
        <v>337</v>
      </c>
      <c r="AQ605" s="484"/>
      <c r="AR605" s="484"/>
      <c r="AS605" s="484"/>
      <c r="AT605" s="484"/>
      <c r="AU605" s="484"/>
      <c r="AV605" s="484"/>
      <c r="AW605" s="484"/>
      <c r="AX605" s="484"/>
      <c r="AY605" s="484"/>
      <c r="AZ605" s="485"/>
      <c r="BA605" s="204" t="s">
        <v>725</v>
      </c>
      <c r="BB605" s="205"/>
      <c r="BC605" s="205"/>
      <c r="BD605" s="205"/>
      <c r="BE605" s="205"/>
      <c r="BF605" s="205"/>
      <c r="BG605" s="205"/>
      <c r="BH605" s="206"/>
      <c r="BI605" s="483" t="s">
        <v>337</v>
      </c>
      <c r="BJ605" s="484"/>
      <c r="BK605" s="484"/>
      <c r="BL605" s="484"/>
      <c r="BM605" s="484"/>
      <c r="BN605" s="484"/>
      <c r="BO605" s="484"/>
      <c r="BP605" s="484"/>
      <c r="BQ605" s="196" t="s">
        <v>725</v>
      </c>
      <c r="BR605" s="196"/>
      <c r="BS605" s="196"/>
      <c r="BT605" s="196"/>
      <c r="BU605" s="196"/>
      <c r="BV605" s="196"/>
      <c r="BW605" s="196"/>
      <c r="BX605" s="196"/>
      <c r="BY605" s="483" t="s">
        <v>337</v>
      </c>
      <c r="BZ605" s="484"/>
      <c r="CA605" s="484"/>
      <c r="CB605" s="484"/>
      <c r="CC605" s="484"/>
      <c r="CD605" s="484"/>
      <c r="CE605" s="484"/>
      <c r="CF605" s="484"/>
      <c r="CG605" s="196" t="s">
        <v>725</v>
      </c>
      <c r="CH605" s="196"/>
      <c r="CI605" s="196"/>
      <c r="CJ605" s="196"/>
      <c r="CK605" s="196"/>
      <c r="CL605" s="196"/>
      <c r="CM605" s="196"/>
      <c r="CN605" s="196"/>
    </row>
    <row r="606" spans="4:92" ht="14.25" customHeight="1" x14ac:dyDescent="0.35">
      <c r="D606" s="496"/>
      <c r="E606" s="497"/>
      <c r="F606" s="497"/>
      <c r="G606" s="497"/>
      <c r="H606" s="497"/>
      <c r="I606" s="497"/>
      <c r="J606" s="497"/>
      <c r="K606" s="497"/>
      <c r="L606" s="497"/>
      <c r="M606" s="497"/>
      <c r="N606" s="498"/>
      <c r="O606" s="220"/>
      <c r="P606" s="220"/>
      <c r="Q606" s="220"/>
      <c r="R606" s="220"/>
      <c r="S606" s="220"/>
      <c r="T606" s="220"/>
      <c r="U606" s="220"/>
      <c r="V606" s="220"/>
      <c r="W606" s="496"/>
      <c r="X606" s="497"/>
      <c r="Y606" s="497"/>
      <c r="Z606" s="497"/>
      <c r="AA606" s="497"/>
      <c r="AB606" s="497"/>
      <c r="AC606" s="497"/>
      <c r="AD606" s="497"/>
      <c r="AE606" s="497"/>
      <c r="AF606" s="497"/>
      <c r="AG606" s="498"/>
      <c r="AH606" s="220"/>
      <c r="AI606" s="220"/>
      <c r="AJ606" s="220"/>
      <c r="AK606" s="220"/>
      <c r="AL606" s="220"/>
      <c r="AM606" s="220"/>
      <c r="AN606" s="220"/>
      <c r="AO606" s="220"/>
      <c r="AP606" s="496"/>
      <c r="AQ606" s="497"/>
      <c r="AR606" s="497"/>
      <c r="AS606" s="497"/>
      <c r="AT606" s="497"/>
      <c r="AU606" s="497"/>
      <c r="AV606" s="497"/>
      <c r="AW606" s="497"/>
      <c r="AX606" s="497"/>
      <c r="AY606" s="497"/>
      <c r="AZ606" s="498"/>
      <c r="BA606" s="220"/>
      <c r="BB606" s="220"/>
      <c r="BC606" s="220"/>
      <c r="BD606" s="220"/>
      <c r="BE606" s="220"/>
      <c r="BF606" s="220"/>
      <c r="BG606" s="220"/>
      <c r="BH606" s="220"/>
      <c r="BI606" s="190"/>
      <c r="BJ606" s="190"/>
      <c r="BK606" s="190"/>
      <c r="BL606" s="190"/>
      <c r="BM606" s="190"/>
      <c r="BN606" s="190"/>
      <c r="BO606" s="190"/>
      <c r="BP606" s="190"/>
      <c r="BQ606" s="190"/>
      <c r="BR606" s="190"/>
      <c r="BS606" s="190"/>
      <c r="BT606" s="190"/>
      <c r="BU606" s="190"/>
      <c r="BV606" s="190"/>
      <c r="BW606" s="190"/>
      <c r="BX606" s="190"/>
      <c r="BY606" s="190"/>
      <c r="BZ606" s="190"/>
      <c r="CA606" s="190"/>
      <c r="CB606" s="190"/>
      <c r="CC606" s="190"/>
      <c r="CD606" s="190"/>
      <c r="CE606" s="190"/>
      <c r="CF606" s="190"/>
      <c r="CG606" s="190"/>
      <c r="CH606" s="190"/>
      <c r="CI606" s="190"/>
      <c r="CJ606" s="190"/>
      <c r="CK606" s="190"/>
      <c r="CL606" s="190"/>
      <c r="CM606" s="190"/>
      <c r="CN606" s="190"/>
    </row>
    <row r="607" spans="4:92" ht="14.25" customHeight="1" x14ac:dyDescent="0.35">
      <c r="D607" s="109" t="s">
        <v>727</v>
      </c>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c r="AO607" s="109"/>
      <c r="AP607" s="109"/>
      <c r="AQ607" s="109"/>
      <c r="AR607" s="109"/>
      <c r="AS607" s="109"/>
      <c r="AT607" s="109"/>
    </row>
    <row r="608" spans="4:92" ht="14.25" customHeight="1" x14ac:dyDescent="0.35"/>
    <row r="609" spans="4:140" ht="14.25" customHeight="1" x14ac:dyDescent="0.35"/>
    <row r="610" spans="4:140" ht="14.25" customHeight="1" x14ac:dyDescent="0.35">
      <c r="D610" s="224" t="s">
        <v>359</v>
      </c>
      <c r="E610" s="224"/>
      <c r="F610" s="224"/>
      <c r="G610" s="224"/>
      <c r="H610" s="224"/>
      <c r="I610" s="224"/>
      <c r="J610" s="224"/>
      <c r="K610" s="224"/>
      <c r="L610" s="224"/>
      <c r="M610" s="224"/>
      <c r="N610" s="224"/>
      <c r="O610" s="224"/>
      <c r="P610" s="224"/>
      <c r="Q610" s="224"/>
      <c r="R610" s="224"/>
      <c r="S610" s="224"/>
      <c r="T610" s="224"/>
      <c r="U610" s="224"/>
      <c r="V610" s="224"/>
      <c r="W610" s="224"/>
      <c r="X610" s="224"/>
      <c r="Y610" s="224"/>
      <c r="Z610" s="224"/>
      <c r="AA610" s="224"/>
      <c r="AB610" s="224"/>
      <c r="AC610" s="224"/>
      <c r="AD610" s="224"/>
      <c r="AE610" s="224"/>
      <c r="AF610" s="224"/>
      <c r="AG610" s="224"/>
      <c r="AH610" s="224"/>
      <c r="AI610" s="224"/>
      <c r="AJ610" s="224"/>
      <c r="AK610" s="224"/>
      <c r="AL610" s="224"/>
      <c r="AM610" s="224"/>
      <c r="AN610" s="224"/>
      <c r="AO610" s="224"/>
      <c r="AP610" s="224"/>
      <c r="AQ610" s="224"/>
      <c r="AR610" s="224"/>
      <c r="AS610" s="224"/>
      <c r="AT610" s="224"/>
      <c r="AU610" s="224"/>
      <c r="AV610" s="224"/>
      <c r="AW610" s="224"/>
      <c r="AX610" s="224"/>
      <c r="AY610" s="224"/>
      <c r="AZ610" s="224"/>
      <c r="BA610" s="224"/>
      <c r="BB610" s="224"/>
      <c r="BC610" s="224"/>
      <c r="BD610" s="224"/>
      <c r="BE610" s="224"/>
      <c r="BF610" s="224"/>
      <c r="BG610" s="224"/>
      <c r="BH610" s="224"/>
      <c r="BI610" s="224"/>
      <c r="BJ610" s="224"/>
      <c r="BK610" s="224"/>
      <c r="BL610" s="224"/>
      <c r="BM610" s="224"/>
      <c r="BN610" s="224"/>
      <c r="BO610" s="224"/>
      <c r="BP610" s="224"/>
      <c r="BQ610" s="224"/>
      <c r="BR610" s="224"/>
      <c r="BS610" s="224"/>
      <c r="BT610" s="224"/>
      <c r="BU610" s="224"/>
      <c r="BV610" s="224"/>
      <c r="BW610" s="224"/>
      <c r="BX610" s="224"/>
      <c r="BY610" s="224"/>
      <c r="BZ610" s="224"/>
      <c r="CA610" s="224"/>
      <c r="CB610" s="224"/>
      <c r="CC610" s="224"/>
      <c r="CD610" s="224"/>
      <c r="CE610" s="224"/>
      <c r="CF610" s="224"/>
      <c r="CG610" s="224"/>
      <c r="CH610" s="224"/>
      <c r="CI610" s="224"/>
      <c r="CJ610" s="224"/>
      <c r="CK610" s="224"/>
      <c r="CL610" s="224"/>
      <c r="CM610" s="224"/>
      <c r="CN610" s="224"/>
    </row>
    <row r="611" spans="4:140" ht="14.25" customHeight="1" x14ac:dyDescent="0.35">
      <c r="D611" s="224"/>
      <c r="E611" s="224"/>
      <c r="F611" s="224"/>
      <c r="G611" s="224"/>
      <c r="H611" s="224"/>
      <c r="I611" s="224"/>
      <c r="J611" s="224"/>
      <c r="K611" s="224"/>
      <c r="L611" s="224"/>
      <c r="M611" s="224"/>
      <c r="N611" s="224"/>
      <c r="O611" s="224"/>
      <c r="P611" s="224"/>
      <c r="Q611" s="224"/>
      <c r="R611" s="224"/>
      <c r="S611" s="224"/>
      <c r="T611" s="224"/>
      <c r="U611" s="224"/>
      <c r="V611" s="224"/>
      <c r="W611" s="224"/>
      <c r="X611" s="224"/>
      <c r="Y611" s="224"/>
      <c r="Z611" s="224"/>
      <c r="AA611" s="224"/>
      <c r="AB611" s="224"/>
      <c r="AC611" s="224"/>
      <c r="AD611" s="224"/>
      <c r="AE611" s="224"/>
      <c r="AF611" s="224"/>
      <c r="AG611" s="224"/>
      <c r="AH611" s="224"/>
      <c r="AI611" s="224"/>
      <c r="AJ611" s="224"/>
      <c r="AK611" s="224"/>
      <c r="AL611" s="224"/>
      <c r="AM611" s="224"/>
      <c r="AN611" s="224"/>
      <c r="AO611" s="224"/>
      <c r="AP611" s="224"/>
      <c r="AQ611" s="224"/>
      <c r="AR611" s="224"/>
      <c r="AS611" s="224"/>
      <c r="AT611" s="224"/>
      <c r="AU611" s="224"/>
      <c r="AV611" s="224"/>
      <c r="AW611" s="224"/>
      <c r="AX611" s="224"/>
      <c r="AY611" s="224"/>
      <c r="AZ611" s="224"/>
      <c r="BA611" s="224"/>
      <c r="BB611" s="224"/>
      <c r="BC611" s="224"/>
      <c r="BD611" s="224"/>
      <c r="BE611" s="224"/>
      <c r="BF611" s="224"/>
      <c r="BG611" s="224"/>
      <c r="BH611" s="224"/>
      <c r="BI611" s="224"/>
      <c r="BJ611" s="224"/>
      <c r="BK611" s="224"/>
      <c r="BL611" s="224"/>
      <c r="BM611" s="224"/>
      <c r="BN611" s="224"/>
      <c r="BO611" s="224"/>
      <c r="BP611" s="224"/>
      <c r="BQ611" s="224"/>
      <c r="BR611" s="224"/>
      <c r="BS611" s="224"/>
      <c r="BT611" s="224"/>
      <c r="BU611" s="224"/>
      <c r="BV611" s="224"/>
      <c r="BW611" s="224"/>
      <c r="BX611" s="224"/>
      <c r="BY611" s="224"/>
      <c r="BZ611" s="224"/>
      <c r="CA611" s="224"/>
      <c r="CB611" s="224"/>
      <c r="CC611" s="224"/>
      <c r="CD611" s="224"/>
      <c r="CE611" s="224"/>
      <c r="CF611" s="224"/>
      <c r="CG611" s="224"/>
      <c r="CH611" s="224"/>
      <c r="CI611" s="224"/>
      <c r="CJ611" s="224"/>
      <c r="CK611" s="224"/>
      <c r="CL611" s="224"/>
      <c r="CM611" s="224"/>
      <c r="CN611" s="224"/>
    </row>
    <row r="612" spans="4:140" ht="14.25" customHeight="1" x14ac:dyDescent="0.35"/>
    <row r="613" spans="4:140" ht="14.25" customHeight="1" x14ac:dyDescent="0.35">
      <c r="D613" s="241" t="s">
        <v>360</v>
      </c>
      <c r="E613" s="241"/>
      <c r="F613" s="241"/>
      <c r="G613" s="241"/>
      <c r="H613" s="241"/>
      <c r="I613" s="241"/>
      <c r="J613" s="241"/>
      <c r="K613" s="241"/>
      <c r="L613" s="241"/>
      <c r="M613" s="241"/>
      <c r="N613" s="241"/>
      <c r="O613" s="241"/>
      <c r="P613" s="241"/>
      <c r="Q613" s="241"/>
      <c r="R613" s="241"/>
      <c r="S613" s="241"/>
      <c r="T613" s="241"/>
      <c r="U613" s="241"/>
      <c r="V613" s="241"/>
      <c r="W613" s="241"/>
      <c r="X613" s="241"/>
      <c r="Y613" s="241"/>
      <c r="Z613" s="241"/>
      <c r="AA613" s="241"/>
      <c r="AB613" s="241"/>
      <c r="AC613" s="241"/>
      <c r="AD613" s="241"/>
      <c r="AE613" s="241"/>
      <c r="AF613" s="241"/>
      <c r="AG613" s="241"/>
      <c r="AH613" s="241"/>
      <c r="AI613" s="241"/>
      <c r="AJ613" s="241"/>
      <c r="AK613" s="241"/>
      <c r="AL613" s="241"/>
      <c r="AM613" s="241"/>
      <c r="AN613" s="241"/>
      <c r="AO613" s="241"/>
      <c r="AP613" s="241"/>
      <c r="AQ613" s="241"/>
      <c r="AR613" s="241"/>
      <c r="AS613" s="241"/>
      <c r="AT613" s="241"/>
    </row>
    <row r="614" spans="4:140" ht="14.25" customHeight="1" x14ac:dyDescent="0.35">
      <c r="D614" s="241"/>
      <c r="E614" s="241"/>
      <c r="F614" s="241"/>
      <c r="G614" s="241"/>
      <c r="H614" s="241"/>
      <c r="I614" s="241"/>
      <c r="J614" s="241"/>
      <c r="K614" s="241"/>
      <c r="L614" s="241"/>
      <c r="M614" s="241"/>
      <c r="N614" s="241"/>
      <c r="O614" s="241"/>
      <c r="P614" s="241"/>
      <c r="Q614" s="241"/>
      <c r="R614" s="241"/>
      <c r="S614" s="241"/>
      <c r="T614" s="241"/>
      <c r="U614" s="241"/>
      <c r="V614" s="241"/>
      <c r="W614" s="241"/>
      <c r="X614" s="241"/>
      <c r="Y614" s="241"/>
      <c r="Z614" s="241"/>
      <c r="AA614" s="241"/>
      <c r="AB614" s="241"/>
      <c r="AC614" s="241"/>
      <c r="AD614" s="241"/>
      <c r="AE614" s="241"/>
      <c r="AF614" s="241"/>
      <c r="AG614" s="241"/>
      <c r="AH614" s="241"/>
      <c r="AI614" s="241"/>
      <c r="AJ614" s="241"/>
      <c r="AK614" s="241"/>
      <c r="AL614" s="241"/>
      <c r="AM614" s="241"/>
      <c r="AN614" s="241"/>
      <c r="AO614" s="241"/>
      <c r="AP614" s="241"/>
      <c r="AQ614" s="241"/>
      <c r="AR614" s="241"/>
      <c r="AS614" s="241"/>
      <c r="AT614" s="241"/>
      <c r="EH614" s="222" t="s">
        <v>366</v>
      </c>
      <c r="EI614" s="222"/>
      <c r="EJ614" s="222"/>
    </row>
    <row r="615" spans="4:140" ht="14.25" customHeight="1" x14ac:dyDescent="0.35">
      <c r="D615" s="196" t="s">
        <v>364</v>
      </c>
      <c r="E615" s="196"/>
      <c r="F615" s="196"/>
      <c r="G615" s="196"/>
      <c r="H615" s="196"/>
      <c r="I615" s="196"/>
      <c r="J615" s="196"/>
      <c r="K615" s="196"/>
      <c r="L615" s="196"/>
      <c r="M615" s="196"/>
      <c r="N615" s="196"/>
      <c r="O615" s="196"/>
      <c r="P615" s="196"/>
      <c r="Q615" s="196"/>
      <c r="R615" s="196"/>
      <c r="S615" s="196"/>
      <c r="T615" s="196"/>
      <c r="U615" s="196"/>
      <c r="V615" s="196"/>
      <c r="W615" s="196"/>
      <c r="X615" s="196"/>
      <c r="Y615" s="196"/>
      <c r="Z615" s="196"/>
      <c r="AA615" s="242">
        <v>42339</v>
      </c>
      <c r="AB615" s="242"/>
      <c r="AC615" s="242"/>
      <c r="AD615" s="242"/>
      <c r="AE615" s="242"/>
      <c r="AF615" s="242"/>
      <c r="AG615" s="242"/>
      <c r="AH615" s="242"/>
      <c r="AI615" s="242"/>
      <c r="AJ615" s="242"/>
      <c r="AK615" s="242">
        <v>42705</v>
      </c>
      <c r="AL615" s="242"/>
      <c r="AM615" s="242"/>
      <c r="AN615" s="242"/>
      <c r="AO615" s="242"/>
      <c r="AP615" s="242"/>
      <c r="AQ615" s="242"/>
      <c r="AR615" s="242"/>
      <c r="AS615" s="242"/>
      <c r="AT615" s="242"/>
      <c r="EH615" s="144" t="s">
        <v>367</v>
      </c>
      <c r="EI615" s="144">
        <v>2015</v>
      </c>
      <c r="EJ615" s="144">
        <v>2016</v>
      </c>
    </row>
    <row r="616" spans="4:140" ht="14.25" customHeight="1" x14ac:dyDescent="0.35">
      <c r="D616" s="196"/>
      <c r="E616" s="196"/>
      <c r="F616" s="196"/>
      <c r="G616" s="196"/>
      <c r="H616" s="196"/>
      <c r="I616" s="196"/>
      <c r="J616" s="196"/>
      <c r="K616" s="196"/>
      <c r="L616" s="196"/>
      <c r="M616" s="196"/>
      <c r="N616" s="196"/>
      <c r="O616" s="196"/>
      <c r="P616" s="196"/>
      <c r="Q616" s="196"/>
      <c r="R616" s="196"/>
      <c r="S616" s="196"/>
      <c r="T616" s="196"/>
      <c r="U616" s="196"/>
      <c r="V616" s="196"/>
      <c r="W616" s="196"/>
      <c r="X616" s="196"/>
      <c r="Y616" s="196"/>
      <c r="Z616" s="196"/>
      <c r="AA616" s="242"/>
      <c r="AB616" s="242"/>
      <c r="AC616" s="242"/>
      <c r="AD616" s="242"/>
      <c r="AE616" s="242"/>
      <c r="AF616" s="242"/>
      <c r="AG616" s="242"/>
      <c r="AH616" s="242"/>
      <c r="AI616" s="242"/>
      <c r="AJ616" s="242"/>
      <c r="AK616" s="242"/>
      <c r="AL616" s="242"/>
      <c r="AM616" s="242"/>
      <c r="AN616" s="242"/>
      <c r="AO616" s="242"/>
      <c r="AP616" s="242"/>
      <c r="AQ616" s="242"/>
      <c r="AR616" s="242"/>
      <c r="AS616" s="242"/>
      <c r="AT616" s="242"/>
      <c r="EH616" s="121" t="s">
        <v>142</v>
      </c>
      <c r="EI616" s="121">
        <f>+AA627</f>
        <v>89.14</v>
      </c>
      <c r="EJ616" s="121">
        <f>+AK627</f>
        <v>88.4</v>
      </c>
    </row>
    <row r="617" spans="4:140" ht="14.25" customHeight="1" x14ac:dyDescent="0.35">
      <c r="D617" s="177" t="s">
        <v>362</v>
      </c>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c r="AA617" s="246">
        <v>849</v>
      </c>
      <c r="AB617" s="246"/>
      <c r="AC617" s="246"/>
      <c r="AD617" s="246"/>
      <c r="AE617" s="246"/>
      <c r="AF617" s="246"/>
      <c r="AG617" s="246"/>
      <c r="AH617" s="246"/>
      <c r="AI617" s="246"/>
      <c r="AJ617" s="246"/>
      <c r="AK617" s="246">
        <v>909</v>
      </c>
      <c r="AL617" s="246"/>
      <c r="AM617" s="246"/>
      <c r="AN617" s="246"/>
      <c r="AO617" s="246"/>
      <c r="AP617" s="246"/>
      <c r="AQ617" s="246"/>
      <c r="AR617" s="246"/>
      <c r="AS617" s="246"/>
      <c r="AT617" s="246"/>
      <c r="EH617" s="121" t="s">
        <v>832</v>
      </c>
      <c r="EI617" s="121">
        <f>+AA628</f>
        <v>90.88</v>
      </c>
      <c r="EJ617" s="121">
        <f>+AK628</f>
        <v>92.22</v>
      </c>
    </row>
    <row r="618" spans="4:140" ht="14.25" customHeight="1" x14ac:dyDescent="0.35">
      <c r="D618" s="177" t="s">
        <v>363</v>
      </c>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c r="AA618" s="246">
        <v>6300</v>
      </c>
      <c r="AB618" s="246"/>
      <c r="AC618" s="246"/>
      <c r="AD618" s="246"/>
      <c r="AE618" s="246"/>
      <c r="AF618" s="246"/>
      <c r="AG618" s="246"/>
      <c r="AH618" s="246"/>
      <c r="AI618" s="246"/>
      <c r="AJ618" s="246"/>
      <c r="AK618" s="246">
        <v>6173</v>
      </c>
      <c r="AL618" s="246"/>
      <c r="AM618" s="246"/>
      <c r="AN618" s="246"/>
      <c r="AO618" s="246"/>
      <c r="AP618" s="246"/>
      <c r="AQ618" s="246"/>
      <c r="AR618" s="246"/>
      <c r="AS618" s="246"/>
      <c r="AT618" s="246"/>
    </row>
    <row r="619" spans="4:140" ht="14.25" customHeight="1" x14ac:dyDescent="0.35">
      <c r="D619" s="177" t="s">
        <v>365</v>
      </c>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c r="AA619" s="246">
        <v>50</v>
      </c>
      <c r="AB619" s="246"/>
      <c r="AC619" s="246"/>
      <c r="AD619" s="246"/>
      <c r="AE619" s="246"/>
      <c r="AF619" s="246"/>
      <c r="AG619" s="246"/>
      <c r="AH619" s="246"/>
      <c r="AI619" s="246"/>
      <c r="AJ619" s="246"/>
      <c r="AK619" s="246">
        <v>85</v>
      </c>
      <c r="AL619" s="246"/>
      <c r="AM619" s="246"/>
      <c r="AN619" s="246"/>
      <c r="AO619" s="246"/>
      <c r="AP619" s="246"/>
      <c r="AQ619" s="246"/>
      <c r="AR619" s="246"/>
      <c r="AS619" s="246"/>
      <c r="AT619" s="246"/>
    </row>
    <row r="620" spans="4:140" ht="14.25" customHeight="1" x14ac:dyDescent="0.35">
      <c r="D620" s="192" t="s">
        <v>361</v>
      </c>
      <c r="E620" s="192"/>
      <c r="F620" s="192"/>
      <c r="G620" s="192"/>
      <c r="H620" s="192"/>
      <c r="I620" s="192"/>
      <c r="J620" s="192"/>
      <c r="K620" s="192"/>
      <c r="L620" s="192"/>
      <c r="M620" s="192"/>
      <c r="N620" s="192"/>
      <c r="O620" s="192"/>
      <c r="P620" s="192"/>
      <c r="Q620" s="192"/>
      <c r="R620" s="192"/>
      <c r="S620" s="192"/>
      <c r="T620" s="192"/>
      <c r="U620" s="192"/>
      <c r="V620" s="192"/>
      <c r="W620" s="192"/>
      <c r="X620" s="192"/>
      <c r="Y620" s="192"/>
      <c r="Z620" s="192"/>
      <c r="AA620" s="247">
        <f>SUM(AA617:AJ619)</f>
        <v>7199</v>
      </c>
      <c r="AB620" s="247"/>
      <c r="AC620" s="247"/>
      <c r="AD620" s="247"/>
      <c r="AE620" s="247"/>
      <c r="AF620" s="247"/>
      <c r="AG620" s="247"/>
      <c r="AH620" s="247"/>
      <c r="AI620" s="247"/>
      <c r="AJ620" s="247"/>
      <c r="AK620" s="247">
        <f>SUM(AK617:AT619)</f>
        <v>7167</v>
      </c>
      <c r="AL620" s="247"/>
      <c r="AM620" s="247"/>
      <c r="AN620" s="247"/>
      <c r="AO620" s="247"/>
      <c r="AP620" s="247"/>
      <c r="AQ620" s="247"/>
      <c r="AR620" s="247"/>
      <c r="AS620" s="247"/>
      <c r="AT620" s="247"/>
    </row>
    <row r="621" spans="4:140" ht="14.25" customHeight="1" x14ac:dyDescent="0.35">
      <c r="D621" s="179" t="s">
        <v>369</v>
      </c>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9"/>
      <c r="AR621" s="179"/>
      <c r="AS621" s="179"/>
      <c r="AT621" s="179"/>
    </row>
    <row r="622" spans="4:140" ht="14.25" customHeight="1" x14ac:dyDescent="0.35"/>
    <row r="623" spans="4:140" ht="14.25" customHeight="1" x14ac:dyDescent="0.35">
      <c r="D623" s="241" t="s">
        <v>368</v>
      </c>
      <c r="E623" s="241"/>
      <c r="F623" s="241"/>
      <c r="G623" s="241"/>
      <c r="H623" s="241"/>
      <c r="I623" s="241"/>
      <c r="J623" s="241"/>
      <c r="K623" s="241"/>
      <c r="L623" s="241"/>
      <c r="M623" s="241"/>
      <c r="N623" s="241"/>
      <c r="O623" s="241"/>
      <c r="P623" s="241"/>
      <c r="Q623" s="241"/>
      <c r="R623" s="241"/>
      <c r="S623" s="241"/>
      <c r="T623" s="241"/>
      <c r="U623" s="241"/>
      <c r="V623" s="241"/>
      <c r="W623" s="241"/>
      <c r="X623" s="241"/>
      <c r="Y623" s="241"/>
      <c r="Z623" s="241"/>
      <c r="AA623" s="241"/>
      <c r="AB623" s="241"/>
      <c r="AC623" s="241"/>
      <c r="AD623" s="241"/>
      <c r="AE623" s="241"/>
      <c r="AF623" s="241"/>
      <c r="AG623" s="241"/>
      <c r="AH623" s="241"/>
      <c r="AI623" s="241"/>
      <c r="AJ623" s="241"/>
      <c r="AK623" s="241"/>
      <c r="AL623" s="241"/>
      <c r="AM623" s="241"/>
      <c r="AN623" s="241"/>
      <c r="AO623" s="241"/>
      <c r="AP623" s="241"/>
      <c r="AQ623" s="241"/>
      <c r="AR623" s="241"/>
      <c r="AS623" s="241"/>
      <c r="AT623" s="241"/>
    </row>
    <row r="624" spans="4:140" ht="14.25" customHeight="1" x14ac:dyDescent="0.35">
      <c r="D624" s="241"/>
      <c r="E624" s="241"/>
      <c r="F624" s="241"/>
      <c r="G624" s="241"/>
      <c r="H624" s="241"/>
      <c r="I624" s="241"/>
      <c r="J624" s="241"/>
      <c r="K624" s="241"/>
      <c r="L624" s="241"/>
      <c r="M624" s="241"/>
      <c r="N624" s="241"/>
      <c r="O624" s="241"/>
      <c r="P624" s="241"/>
      <c r="Q624" s="241"/>
      <c r="R624" s="241"/>
      <c r="S624" s="241"/>
      <c r="T624" s="241"/>
      <c r="U624" s="241"/>
      <c r="V624" s="241"/>
      <c r="W624" s="241"/>
      <c r="X624" s="241"/>
      <c r="Y624" s="241"/>
      <c r="Z624" s="241"/>
      <c r="AA624" s="241"/>
      <c r="AB624" s="241"/>
      <c r="AC624" s="241"/>
      <c r="AD624" s="241"/>
      <c r="AE624" s="241"/>
      <c r="AF624" s="241"/>
      <c r="AG624" s="241"/>
      <c r="AH624" s="241"/>
      <c r="AI624" s="241"/>
      <c r="AJ624" s="241"/>
      <c r="AK624" s="241"/>
      <c r="AL624" s="241"/>
      <c r="AM624" s="241"/>
      <c r="AN624" s="241"/>
      <c r="AO624" s="241"/>
      <c r="AP624" s="241"/>
      <c r="AQ624" s="241"/>
      <c r="AR624" s="241"/>
      <c r="AS624" s="241"/>
      <c r="AT624" s="241"/>
    </row>
    <row r="625" spans="1:142" ht="14.25" customHeight="1" x14ac:dyDescent="0.35">
      <c r="D625" s="196" t="s">
        <v>367</v>
      </c>
      <c r="E625" s="196"/>
      <c r="F625" s="196"/>
      <c r="G625" s="196"/>
      <c r="H625" s="196"/>
      <c r="I625" s="196"/>
      <c r="J625" s="196"/>
      <c r="K625" s="196"/>
      <c r="L625" s="196"/>
      <c r="M625" s="196"/>
      <c r="N625" s="196"/>
      <c r="O625" s="196"/>
      <c r="P625" s="196"/>
      <c r="Q625" s="196"/>
      <c r="R625" s="196"/>
      <c r="S625" s="196"/>
      <c r="T625" s="196"/>
      <c r="U625" s="196"/>
      <c r="V625" s="196"/>
      <c r="W625" s="196"/>
      <c r="X625" s="196"/>
      <c r="Y625" s="196"/>
      <c r="Z625" s="196"/>
      <c r="AA625" s="242">
        <v>42339</v>
      </c>
      <c r="AB625" s="242"/>
      <c r="AC625" s="242"/>
      <c r="AD625" s="242"/>
      <c r="AE625" s="242"/>
      <c r="AF625" s="242"/>
      <c r="AG625" s="242"/>
      <c r="AH625" s="242"/>
      <c r="AI625" s="242"/>
      <c r="AJ625" s="242"/>
      <c r="AK625" s="242">
        <v>42705</v>
      </c>
      <c r="AL625" s="242"/>
      <c r="AM625" s="242"/>
      <c r="AN625" s="242"/>
      <c r="AO625" s="242"/>
      <c r="AP625" s="242"/>
      <c r="AQ625" s="242"/>
      <c r="AR625" s="242"/>
      <c r="AS625" s="242"/>
      <c r="AT625" s="242"/>
    </row>
    <row r="626" spans="1:142" ht="14.25" customHeight="1" x14ac:dyDescent="0.35">
      <c r="D626" s="196"/>
      <c r="E626" s="196"/>
      <c r="F626" s="196"/>
      <c r="G626" s="196"/>
      <c r="H626" s="196"/>
      <c r="I626" s="196"/>
      <c r="J626" s="196"/>
      <c r="K626" s="196"/>
      <c r="L626" s="196"/>
      <c r="M626" s="196"/>
      <c r="N626" s="196"/>
      <c r="O626" s="196"/>
      <c r="P626" s="196"/>
      <c r="Q626" s="196"/>
      <c r="R626" s="196"/>
      <c r="S626" s="196"/>
      <c r="T626" s="196"/>
      <c r="U626" s="196"/>
      <c r="V626" s="196"/>
      <c r="W626" s="196"/>
      <c r="X626" s="196"/>
      <c r="Y626" s="196"/>
      <c r="Z626" s="196"/>
      <c r="AA626" s="242"/>
      <c r="AB626" s="242"/>
      <c r="AC626" s="242"/>
      <c r="AD626" s="242"/>
      <c r="AE626" s="242"/>
      <c r="AF626" s="242"/>
      <c r="AG626" s="242"/>
      <c r="AH626" s="242"/>
      <c r="AI626" s="242"/>
      <c r="AJ626" s="242"/>
      <c r="AK626" s="242"/>
      <c r="AL626" s="242"/>
      <c r="AM626" s="242"/>
      <c r="AN626" s="242"/>
      <c r="AO626" s="242"/>
      <c r="AP626" s="242"/>
      <c r="AQ626" s="242"/>
      <c r="AR626" s="242"/>
      <c r="AS626" s="242"/>
      <c r="AT626" s="242"/>
    </row>
    <row r="627" spans="1:142" ht="14.25" customHeight="1" x14ac:dyDescent="0.35">
      <c r="D627" s="243" t="s">
        <v>142</v>
      </c>
      <c r="E627" s="243"/>
      <c r="F627" s="243"/>
      <c r="G627" s="243"/>
      <c r="H627" s="243"/>
      <c r="I627" s="243"/>
      <c r="J627" s="243"/>
      <c r="K627" s="243"/>
      <c r="L627" s="243"/>
      <c r="M627" s="243"/>
      <c r="N627" s="243"/>
      <c r="O627" s="243"/>
      <c r="P627" s="243"/>
      <c r="Q627" s="243"/>
      <c r="R627" s="243"/>
      <c r="S627" s="243"/>
      <c r="T627" s="243"/>
      <c r="U627" s="243"/>
      <c r="V627" s="243"/>
      <c r="W627" s="243"/>
      <c r="X627" s="243"/>
      <c r="Y627" s="243"/>
      <c r="Z627" s="243"/>
      <c r="AA627" s="177">
        <v>89.14</v>
      </c>
      <c r="AB627" s="177"/>
      <c r="AC627" s="177"/>
      <c r="AD627" s="177"/>
      <c r="AE627" s="177"/>
      <c r="AF627" s="177"/>
      <c r="AG627" s="177"/>
      <c r="AH627" s="177"/>
      <c r="AI627" s="177"/>
      <c r="AJ627" s="177"/>
      <c r="AK627" s="210">
        <v>88.4</v>
      </c>
      <c r="AL627" s="211"/>
      <c r="AM627" s="211"/>
      <c r="AN627" s="211"/>
      <c r="AO627" s="211"/>
      <c r="AP627" s="211"/>
      <c r="AQ627" s="211"/>
      <c r="AR627" s="211"/>
      <c r="AS627" s="211"/>
      <c r="AT627" s="212"/>
    </row>
    <row r="628" spans="1:142" ht="14.25" customHeight="1" x14ac:dyDescent="0.35">
      <c r="D628" s="243" t="s">
        <v>832</v>
      </c>
      <c r="E628" s="243"/>
      <c r="F628" s="243"/>
      <c r="G628" s="243"/>
      <c r="H628" s="243"/>
      <c r="I628" s="243"/>
      <c r="J628" s="243"/>
      <c r="K628" s="243"/>
      <c r="L628" s="243"/>
      <c r="M628" s="243"/>
      <c r="N628" s="243"/>
      <c r="O628" s="243"/>
      <c r="P628" s="243"/>
      <c r="Q628" s="243"/>
      <c r="R628" s="243"/>
      <c r="S628" s="243"/>
      <c r="T628" s="243"/>
      <c r="U628" s="243"/>
      <c r="V628" s="243"/>
      <c r="W628" s="243"/>
      <c r="X628" s="243"/>
      <c r="Y628" s="243"/>
      <c r="Z628" s="243"/>
      <c r="AA628" s="177">
        <v>90.88</v>
      </c>
      <c r="AB628" s="177"/>
      <c r="AC628" s="177"/>
      <c r="AD628" s="177"/>
      <c r="AE628" s="177"/>
      <c r="AF628" s="177"/>
      <c r="AG628" s="177"/>
      <c r="AH628" s="177"/>
      <c r="AI628" s="177"/>
      <c r="AJ628" s="177"/>
      <c r="AK628" s="210">
        <v>92.22</v>
      </c>
      <c r="AL628" s="211"/>
      <c r="AM628" s="211"/>
      <c r="AN628" s="211"/>
      <c r="AO628" s="211"/>
      <c r="AP628" s="211"/>
      <c r="AQ628" s="211"/>
      <c r="AR628" s="211"/>
      <c r="AS628" s="211"/>
      <c r="AT628" s="212"/>
    </row>
    <row r="629" spans="1:142" ht="14.25" customHeight="1" x14ac:dyDescent="0.35">
      <c r="D629" s="179" t="s">
        <v>370</v>
      </c>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9"/>
      <c r="AR629" s="179"/>
      <c r="AS629" s="179"/>
      <c r="AT629" s="179"/>
    </row>
    <row r="630" spans="1:142" ht="14.25" customHeight="1" x14ac:dyDescent="0.35"/>
    <row r="631" spans="1:142" ht="14.25" customHeight="1" x14ac:dyDescent="0.35">
      <c r="A631" s="285"/>
      <c r="B631" s="285"/>
      <c r="C631" s="285"/>
      <c r="D631" s="285"/>
      <c r="E631" s="285"/>
      <c r="F631" s="285"/>
      <c r="G631" s="285"/>
      <c r="H631" s="285"/>
      <c r="I631" s="285"/>
      <c r="J631" s="285"/>
      <c r="K631" s="285"/>
      <c r="L631" s="285"/>
      <c r="M631" s="285"/>
      <c r="N631" s="285"/>
      <c r="O631" s="285"/>
      <c r="P631" s="285"/>
      <c r="Q631" s="285"/>
      <c r="R631" s="285"/>
      <c r="S631" s="285"/>
      <c r="T631" s="285"/>
      <c r="U631" s="285"/>
      <c r="V631" s="285"/>
      <c r="W631" s="285"/>
      <c r="X631" s="285"/>
      <c r="Y631" s="285"/>
      <c r="Z631" s="285"/>
      <c r="AA631" s="285"/>
      <c r="AB631" s="285"/>
      <c r="AC631" s="285"/>
      <c r="AD631" s="285"/>
      <c r="AE631" s="285"/>
      <c r="AF631" s="285"/>
      <c r="AG631" s="285"/>
      <c r="AH631" s="285"/>
      <c r="AI631" s="285"/>
      <c r="AJ631" s="285"/>
      <c r="AK631" s="285"/>
      <c r="AL631" s="285"/>
      <c r="AM631" s="285"/>
      <c r="AN631" s="285"/>
      <c r="AO631" s="285"/>
      <c r="AP631" s="285"/>
      <c r="AQ631" s="285"/>
      <c r="AR631" s="285"/>
      <c r="AS631" s="285"/>
      <c r="AT631" s="285"/>
      <c r="AU631" s="285"/>
      <c r="AV631" s="285"/>
      <c r="AW631" s="285"/>
      <c r="AX631" s="285"/>
      <c r="AY631" s="285"/>
      <c r="AZ631" s="285"/>
      <c r="BA631" s="285"/>
      <c r="BB631" s="285"/>
      <c r="BC631" s="285"/>
      <c r="BD631" s="285"/>
      <c r="BE631" s="285"/>
      <c r="BF631" s="285"/>
      <c r="BG631" s="285"/>
      <c r="BH631" s="285"/>
      <c r="BI631" s="285"/>
      <c r="BJ631" s="285"/>
      <c r="BK631" s="285"/>
      <c r="BL631" s="285"/>
      <c r="BM631" s="285"/>
      <c r="BN631" s="285"/>
      <c r="BO631" s="285"/>
      <c r="BP631" s="285"/>
      <c r="BQ631" s="285"/>
      <c r="BR631" s="285"/>
      <c r="BS631" s="285"/>
      <c r="BT631" s="285"/>
      <c r="BU631" s="285"/>
      <c r="BV631" s="285"/>
      <c r="BW631" s="285"/>
      <c r="BX631" s="285"/>
      <c r="BY631" s="285"/>
      <c r="BZ631" s="285"/>
      <c r="CA631" s="285"/>
      <c r="CB631" s="285"/>
      <c r="CC631" s="285"/>
      <c r="CD631" s="285"/>
      <c r="CE631" s="285"/>
      <c r="CF631" s="285"/>
      <c r="CG631" s="285"/>
      <c r="CH631" s="285"/>
      <c r="CI631" s="285"/>
      <c r="CJ631" s="285"/>
      <c r="CK631" s="285"/>
      <c r="CL631" s="285"/>
      <c r="CM631" s="285"/>
      <c r="CN631" s="285"/>
    </row>
    <row r="632" spans="1:142" ht="14.25" customHeight="1" x14ac:dyDescent="0.35">
      <c r="A632" s="285"/>
      <c r="B632" s="285"/>
      <c r="C632" s="285"/>
      <c r="D632" s="285"/>
      <c r="E632" s="285"/>
      <c r="F632" s="285"/>
      <c r="G632" s="285"/>
      <c r="H632" s="285"/>
      <c r="I632" s="285"/>
      <c r="J632" s="285"/>
      <c r="K632" s="285"/>
      <c r="L632" s="285"/>
      <c r="M632" s="285"/>
      <c r="N632" s="285"/>
      <c r="O632" s="285"/>
      <c r="P632" s="285"/>
      <c r="Q632" s="285"/>
      <c r="R632" s="285"/>
      <c r="S632" s="285"/>
      <c r="T632" s="285"/>
      <c r="U632" s="285"/>
      <c r="V632" s="285"/>
      <c r="W632" s="285"/>
      <c r="X632" s="285"/>
      <c r="Y632" s="285"/>
      <c r="Z632" s="285"/>
      <c r="AA632" s="285"/>
      <c r="AB632" s="285"/>
      <c r="AC632" s="285"/>
      <c r="AD632" s="285"/>
      <c r="AE632" s="285"/>
      <c r="AF632" s="285"/>
      <c r="AG632" s="285"/>
      <c r="AH632" s="285"/>
      <c r="AI632" s="285"/>
      <c r="AJ632" s="285"/>
      <c r="AK632" s="285"/>
      <c r="AL632" s="285"/>
      <c r="AM632" s="285"/>
      <c r="AN632" s="285"/>
      <c r="AO632" s="285"/>
      <c r="AP632" s="285"/>
      <c r="AQ632" s="285"/>
      <c r="AR632" s="285"/>
      <c r="AS632" s="285"/>
      <c r="AT632" s="285"/>
      <c r="AU632" s="285"/>
      <c r="AV632" s="285"/>
      <c r="AW632" s="285"/>
      <c r="AX632" s="285"/>
      <c r="AY632" s="285"/>
      <c r="AZ632" s="285"/>
      <c r="BA632" s="285"/>
      <c r="BB632" s="285"/>
      <c r="BC632" s="285"/>
      <c r="BD632" s="285"/>
      <c r="BE632" s="285"/>
      <c r="BF632" s="285"/>
      <c r="BG632" s="285"/>
      <c r="BH632" s="285"/>
      <c r="BI632" s="285"/>
      <c r="BJ632" s="285"/>
      <c r="BK632" s="285"/>
      <c r="BL632" s="285"/>
      <c r="BM632" s="285"/>
      <c r="BN632" s="285"/>
      <c r="BO632" s="285"/>
      <c r="BP632" s="285"/>
      <c r="BQ632" s="285"/>
      <c r="BR632" s="285"/>
      <c r="BS632" s="285"/>
      <c r="BT632" s="285"/>
      <c r="BU632" s="285"/>
      <c r="BV632" s="285"/>
      <c r="BW632" s="285"/>
      <c r="BX632" s="285"/>
      <c r="BY632" s="285"/>
      <c r="BZ632" s="285"/>
      <c r="CA632" s="285"/>
      <c r="CB632" s="285"/>
      <c r="CC632" s="285"/>
      <c r="CD632" s="285"/>
      <c r="CE632" s="285"/>
      <c r="CF632" s="285"/>
      <c r="CG632" s="285"/>
      <c r="CH632" s="285"/>
      <c r="CI632" s="285"/>
      <c r="CJ632" s="285"/>
      <c r="CK632" s="285"/>
      <c r="CL632" s="285"/>
      <c r="CM632" s="285"/>
      <c r="CN632" s="285"/>
    </row>
    <row r="633" spans="1:142" ht="14.25" customHeight="1" x14ac:dyDescent="0.35"/>
    <row r="634" spans="1:142" ht="14.25" customHeight="1" x14ac:dyDescent="0.35">
      <c r="D634" s="241" t="s">
        <v>386</v>
      </c>
      <c r="E634" s="241"/>
      <c r="F634" s="241"/>
      <c r="G634" s="241"/>
      <c r="H634" s="241"/>
      <c r="I634" s="241"/>
      <c r="J634" s="241"/>
      <c r="K634" s="241"/>
      <c r="L634" s="241"/>
      <c r="M634" s="241"/>
      <c r="N634" s="241"/>
      <c r="O634" s="241"/>
      <c r="P634" s="241"/>
      <c r="Q634" s="241"/>
      <c r="R634" s="241"/>
      <c r="S634" s="241"/>
      <c r="T634" s="241"/>
      <c r="U634" s="241"/>
      <c r="V634" s="241"/>
      <c r="W634" s="241"/>
      <c r="X634" s="241"/>
      <c r="Y634" s="241"/>
      <c r="Z634" s="241"/>
      <c r="AA634" s="241"/>
      <c r="AB634" s="241"/>
      <c r="AC634" s="241"/>
      <c r="AD634" s="241"/>
      <c r="AE634" s="241"/>
      <c r="AF634" s="241"/>
      <c r="AG634" s="241"/>
      <c r="AH634" s="241"/>
      <c r="AI634" s="241"/>
      <c r="AJ634" s="241"/>
      <c r="AK634" s="241"/>
      <c r="AL634" s="241"/>
      <c r="AM634" s="241"/>
      <c r="AN634" s="241"/>
      <c r="AO634" s="241"/>
      <c r="AP634" s="241"/>
      <c r="AQ634" s="241"/>
      <c r="AR634" s="241"/>
      <c r="AS634" s="241"/>
      <c r="AT634" s="241"/>
      <c r="AU634" s="241"/>
      <c r="AV634" s="241"/>
      <c r="AW634" s="241"/>
      <c r="AX634" s="241"/>
      <c r="AY634" s="241"/>
      <c r="AZ634" s="241"/>
      <c r="BA634" s="241"/>
      <c r="BB634" s="241"/>
      <c r="BC634" s="241"/>
      <c r="BD634" s="241"/>
      <c r="BE634" s="241"/>
    </row>
    <row r="635" spans="1:142" ht="14.25" customHeight="1" x14ac:dyDescent="0.35">
      <c r="D635" s="241"/>
      <c r="E635" s="241"/>
      <c r="F635" s="241"/>
      <c r="G635" s="241"/>
      <c r="H635" s="241"/>
      <c r="I635" s="241"/>
      <c r="J635" s="241"/>
      <c r="K635" s="241"/>
      <c r="L635" s="241"/>
      <c r="M635" s="241"/>
      <c r="N635" s="241"/>
      <c r="O635" s="241"/>
      <c r="P635" s="241"/>
      <c r="Q635" s="241"/>
      <c r="R635" s="241"/>
      <c r="S635" s="241"/>
      <c r="T635" s="241"/>
      <c r="U635" s="241"/>
      <c r="V635" s="241"/>
      <c r="W635" s="241"/>
      <c r="X635" s="241"/>
      <c r="Y635" s="241"/>
      <c r="Z635" s="241"/>
      <c r="AA635" s="241"/>
      <c r="AB635" s="241"/>
      <c r="AC635" s="241"/>
      <c r="AD635" s="241"/>
      <c r="AE635" s="241"/>
      <c r="AF635" s="241"/>
      <c r="AG635" s="241"/>
      <c r="AH635" s="241"/>
      <c r="AI635" s="241"/>
      <c r="AJ635" s="241"/>
      <c r="AK635" s="241"/>
      <c r="AL635" s="241"/>
      <c r="AM635" s="241"/>
      <c r="AN635" s="241"/>
      <c r="AO635" s="241"/>
      <c r="AP635" s="241"/>
      <c r="AQ635" s="241"/>
      <c r="AR635" s="241"/>
      <c r="AS635" s="241"/>
      <c r="AT635" s="241"/>
      <c r="AU635" s="241"/>
      <c r="AV635" s="241"/>
      <c r="AW635" s="241"/>
      <c r="AX635" s="241"/>
      <c r="AY635" s="241"/>
      <c r="AZ635" s="241"/>
      <c r="BA635" s="241"/>
      <c r="BB635" s="241"/>
      <c r="BC635" s="241"/>
      <c r="BD635" s="241"/>
      <c r="BE635" s="241"/>
    </row>
    <row r="636" spans="1:142" ht="14.25" customHeight="1" x14ac:dyDescent="0.35">
      <c r="D636" s="371" t="s">
        <v>387</v>
      </c>
      <c r="E636" s="372"/>
      <c r="F636" s="372"/>
      <c r="G636" s="372"/>
      <c r="H636" s="372"/>
      <c r="I636" s="372"/>
      <c r="J636" s="372"/>
      <c r="K636" s="372"/>
      <c r="L636" s="372"/>
      <c r="M636" s="372"/>
      <c r="N636" s="372"/>
      <c r="O636" s="372"/>
      <c r="P636" s="372"/>
      <c r="Q636" s="372"/>
      <c r="R636" s="361" t="s">
        <v>390</v>
      </c>
      <c r="S636" s="361"/>
      <c r="T636" s="361"/>
      <c r="U636" s="361"/>
      <c r="V636" s="361"/>
      <c r="W636" s="361"/>
      <c r="X636" s="361"/>
      <c r="Y636" s="361"/>
      <c r="Z636" s="365" t="s">
        <v>394</v>
      </c>
      <c r="AA636" s="365"/>
      <c r="AB636" s="365"/>
      <c r="AC636" s="365"/>
      <c r="AD636" s="365"/>
      <c r="AE636" s="365"/>
      <c r="AF636" s="365"/>
      <c r="AG636" s="365"/>
      <c r="AH636" s="365"/>
      <c r="AI636" s="365"/>
      <c r="AJ636" s="365"/>
      <c r="AK636" s="365"/>
      <c r="AL636" s="365"/>
      <c r="AM636" s="365" t="s">
        <v>49</v>
      </c>
      <c r="AN636" s="365"/>
      <c r="AO636" s="365"/>
      <c r="AP636" s="365"/>
      <c r="AQ636" s="365"/>
      <c r="AR636" s="365"/>
      <c r="AS636" s="365"/>
      <c r="AT636" s="365"/>
      <c r="AV636" s="361" t="s">
        <v>387</v>
      </c>
      <c r="AW636" s="361"/>
      <c r="AX636" s="361"/>
      <c r="AY636" s="361"/>
      <c r="AZ636" s="361"/>
      <c r="BA636" s="361"/>
      <c r="BB636" s="361"/>
      <c r="BC636" s="361"/>
      <c r="BD636" s="361"/>
      <c r="BE636" s="361"/>
      <c r="BF636" s="361"/>
      <c r="BG636" s="361"/>
      <c r="BH636" s="361"/>
      <c r="BI636" s="361"/>
      <c r="BJ636" s="361"/>
      <c r="BK636" s="361"/>
      <c r="BL636" s="361" t="s">
        <v>390</v>
      </c>
      <c r="BM636" s="361"/>
      <c r="BN636" s="361"/>
      <c r="BO636" s="361"/>
      <c r="BP636" s="361"/>
      <c r="BQ636" s="361"/>
      <c r="BR636" s="361"/>
      <c r="BS636" s="361"/>
      <c r="BT636" s="365" t="s">
        <v>394</v>
      </c>
      <c r="BU636" s="365"/>
      <c r="BV636" s="365"/>
      <c r="BW636" s="365"/>
      <c r="BX636" s="365"/>
      <c r="BY636" s="365"/>
      <c r="BZ636" s="365"/>
      <c r="CA636" s="365"/>
      <c r="CB636" s="365"/>
      <c r="CC636" s="365"/>
      <c r="CD636" s="365"/>
      <c r="CE636" s="365"/>
      <c r="CF636" s="365"/>
      <c r="CG636" s="365" t="s">
        <v>49</v>
      </c>
      <c r="CH636" s="365"/>
      <c r="CI636" s="365"/>
      <c r="CJ636" s="365"/>
      <c r="CK636" s="365"/>
      <c r="CL636" s="365"/>
      <c r="CM636" s="365"/>
      <c r="CN636" s="365"/>
    </row>
    <row r="637" spans="1:142" ht="14.25" customHeight="1" x14ac:dyDescent="0.35">
      <c r="D637" s="373"/>
      <c r="E637" s="374"/>
      <c r="F637" s="374"/>
      <c r="G637" s="374"/>
      <c r="H637" s="374"/>
      <c r="I637" s="374"/>
      <c r="J637" s="374"/>
      <c r="K637" s="374"/>
      <c r="L637" s="374"/>
      <c r="M637" s="374"/>
      <c r="N637" s="374"/>
      <c r="O637" s="374"/>
      <c r="P637" s="374"/>
      <c r="Q637" s="374"/>
      <c r="R637" s="361" t="s">
        <v>389</v>
      </c>
      <c r="S637" s="361"/>
      <c r="T637" s="361"/>
      <c r="U637" s="361"/>
      <c r="V637" s="361" t="s">
        <v>388</v>
      </c>
      <c r="W637" s="361"/>
      <c r="X637" s="361"/>
      <c r="Y637" s="361"/>
      <c r="Z637" s="361" t="s">
        <v>406</v>
      </c>
      <c r="AA637" s="361"/>
      <c r="AB637" s="361"/>
      <c r="AC637" s="361"/>
      <c r="AD637" s="361" t="s">
        <v>391</v>
      </c>
      <c r="AE637" s="361"/>
      <c r="AF637" s="361"/>
      <c r="AG637" s="361" t="s">
        <v>392</v>
      </c>
      <c r="AH637" s="361"/>
      <c r="AI637" s="361"/>
      <c r="AJ637" s="361" t="s">
        <v>393</v>
      </c>
      <c r="AK637" s="361"/>
      <c r="AL637" s="361"/>
      <c r="AM637" s="361" t="s">
        <v>128</v>
      </c>
      <c r="AN637" s="361"/>
      <c r="AO637" s="361"/>
      <c r="AP637" s="361"/>
      <c r="AQ637" s="361" t="s">
        <v>129</v>
      </c>
      <c r="AR637" s="361"/>
      <c r="AS637" s="361"/>
      <c r="AT637" s="361"/>
      <c r="AV637" s="361"/>
      <c r="AW637" s="361"/>
      <c r="AX637" s="361"/>
      <c r="AY637" s="361"/>
      <c r="AZ637" s="361"/>
      <c r="BA637" s="361"/>
      <c r="BB637" s="361"/>
      <c r="BC637" s="361"/>
      <c r="BD637" s="361"/>
      <c r="BE637" s="361"/>
      <c r="BF637" s="361"/>
      <c r="BG637" s="361"/>
      <c r="BH637" s="361"/>
      <c r="BI637" s="361"/>
      <c r="BJ637" s="361"/>
      <c r="BK637" s="361"/>
      <c r="BL637" s="361" t="s">
        <v>389</v>
      </c>
      <c r="BM637" s="361"/>
      <c r="BN637" s="361"/>
      <c r="BO637" s="361"/>
      <c r="BP637" s="361" t="s">
        <v>388</v>
      </c>
      <c r="BQ637" s="361"/>
      <c r="BR637" s="361"/>
      <c r="BS637" s="361"/>
      <c r="BT637" s="361" t="s">
        <v>406</v>
      </c>
      <c r="BU637" s="361"/>
      <c r="BV637" s="361"/>
      <c r="BW637" s="361"/>
      <c r="BX637" s="361" t="s">
        <v>391</v>
      </c>
      <c r="BY637" s="361"/>
      <c r="BZ637" s="361"/>
      <c r="CA637" s="361" t="s">
        <v>392</v>
      </c>
      <c r="CB637" s="361"/>
      <c r="CC637" s="361"/>
      <c r="CD637" s="361" t="s">
        <v>393</v>
      </c>
      <c r="CE637" s="361"/>
      <c r="CF637" s="361"/>
      <c r="CG637" s="361" t="s">
        <v>128</v>
      </c>
      <c r="CH637" s="361"/>
      <c r="CI637" s="361"/>
      <c r="CJ637" s="361"/>
      <c r="CK637" s="361" t="s">
        <v>129</v>
      </c>
      <c r="CL637" s="361"/>
      <c r="CM637" s="361"/>
      <c r="CN637" s="361"/>
    </row>
    <row r="638" spans="1:142" ht="14.25" customHeight="1" x14ac:dyDescent="0.35">
      <c r="D638" s="360" t="s">
        <v>833</v>
      </c>
      <c r="E638" s="360"/>
      <c r="F638" s="360"/>
      <c r="G638" s="360"/>
      <c r="H638" s="360"/>
      <c r="I638" s="360"/>
      <c r="J638" s="360"/>
      <c r="K638" s="360"/>
      <c r="L638" s="360"/>
      <c r="M638" s="360"/>
      <c r="N638" s="360"/>
      <c r="O638" s="360"/>
      <c r="P638" s="360"/>
      <c r="Q638" s="360"/>
      <c r="R638" s="339"/>
      <c r="S638" s="339"/>
      <c r="T638" s="339"/>
      <c r="U638" s="339"/>
      <c r="V638" s="339" t="s">
        <v>396</v>
      </c>
      <c r="W638" s="339"/>
      <c r="X638" s="339"/>
      <c r="Y638" s="339"/>
      <c r="Z638" s="339">
        <v>5</v>
      </c>
      <c r="AA638" s="339"/>
      <c r="AB638" s="339"/>
      <c r="AC638" s="339"/>
      <c r="AD638" s="339">
        <v>48</v>
      </c>
      <c r="AE638" s="339"/>
      <c r="AF638" s="339"/>
      <c r="AG638" s="339"/>
      <c r="AH638" s="339"/>
      <c r="AI638" s="339"/>
      <c r="AJ638" s="339"/>
      <c r="AK638" s="339"/>
      <c r="AL638" s="339"/>
      <c r="AM638" s="339" t="s">
        <v>396</v>
      </c>
      <c r="AN638" s="339"/>
      <c r="AO638" s="339"/>
      <c r="AP638" s="339"/>
      <c r="AQ638" s="339"/>
      <c r="AR638" s="339"/>
      <c r="AS638" s="339"/>
      <c r="AT638" s="339"/>
      <c r="AV638" s="366"/>
      <c r="AW638" s="366"/>
      <c r="AX638" s="366"/>
      <c r="AY638" s="366"/>
      <c r="AZ638" s="366"/>
      <c r="BA638" s="366"/>
      <c r="BB638" s="366"/>
      <c r="BC638" s="366"/>
      <c r="BD638" s="366"/>
      <c r="BE638" s="366"/>
      <c r="BF638" s="366"/>
      <c r="BG638" s="366"/>
      <c r="BH638" s="366"/>
      <c r="BI638" s="366"/>
      <c r="BJ638" s="366"/>
      <c r="BK638" s="366"/>
      <c r="BL638" s="339"/>
      <c r="BM638" s="339"/>
      <c r="BN638" s="339"/>
      <c r="BO638" s="339"/>
      <c r="BP638" s="339"/>
      <c r="BQ638" s="339"/>
      <c r="BR638" s="339"/>
      <c r="BS638" s="339"/>
      <c r="BT638" s="339"/>
      <c r="BU638" s="339"/>
      <c r="BV638" s="339"/>
      <c r="BW638" s="339"/>
      <c r="BX638" s="339"/>
      <c r="BY638" s="339"/>
      <c r="BZ638" s="339"/>
      <c r="CA638" s="339"/>
      <c r="CB638" s="339"/>
      <c r="CC638" s="339"/>
      <c r="CD638" s="339"/>
      <c r="CE638" s="339"/>
      <c r="CF638" s="339"/>
      <c r="CG638" s="339"/>
      <c r="CH638" s="339"/>
      <c r="CI638" s="339"/>
      <c r="CJ638" s="339"/>
      <c r="CK638" s="339"/>
      <c r="CL638" s="339"/>
      <c r="CM638" s="339"/>
      <c r="CN638" s="339"/>
    </row>
    <row r="639" spans="1:142" ht="14.25" customHeight="1" x14ac:dyDescent="0.35">
      <c r="D639" s="360" t="s">
        <v>834</v>
      </c>
      <c r="E639" s="360"/>
      <c r="F639" s="360"/>
      <c r="G639" s="360"/>
      <c r="H639" s="360"/>
      <c r="I639" s="360"/>
      <c r="J639" s="360"/>
      <c r="K639" s="360"/>
      <c r="L639" s="360"/>
      <c r="M639" s="360"/>
      <c r="N639" s="360"/>
      <c r="O639" s="360"/>
      <c r="P639" s="360"/>
      <c r="Q639" s="360"/>
      <c r="R639" s="339"/>
      <c r="S639" s="339"/>
      <c r="T639" s="339"/>
      <c r="U639" s="339"/>
      <c r="V639" s="339" t="s">
        <v>396</v>
      </c>
      <c r="W639" s="339"/>
      <c r="X639" s="339"/>
      <c r="Y639" s="339"/>
      <c r="Z639" s="339">
        <v>26</v>
      </c>
      <c r="AA639" s="339"/>
      <c r="AB639" s="339"/>
      <c r="AC639" s="339"/>
      <c r="AD639" s="339">
        <v>193</v>
      </c>
      <c r="AE639" s="339"/>
      <c r="AF639" s="339"/>
      <c r="AG639" s="339"/>
      <c r="AH639" s="339"/>
      <c r="AI639" s="339"/>
      <c r="AJ639" s="339"/>
      <c r="AK639" s="339"/>
      <c r="AL639" s="339"/>
      <c r="AM639" s="339" t="s">
        <v>396</v>
      </c>
      <c r="AN639" s="339"/>
      <c r="AO639" s="339"/>
      <c r="AP639" s="339"/>
      <c r="AQ639" s="339"/>
      <c r="AR639" s="339"/>
      <c r="AS639" s="339"/>
      <c r="AT639" s="339"/>
      <c r="AV639" s="366"/>
      <c r="AW639" s="366"/>
      <c r="AX639" s="366"/>
      <c r="AY639" s="366"/>
      <c r="AZ639" s="366"/>
      <c r="BA639" s="366"/>
      <c r="BB639" s="366"/>
      <c r="BC639" s="366"/>
      <c r="BD639" s="366"/>
      <c r="BE639" s="366"/>
      <c r="BF639" s="366"/>
      <c r="BG639" s="366"/>
      <c r="BH639" s="366"/>
      <c r="BI639" s="366"/>
      <c r="BJ639" s="366"/>
      <c r="BK639" s="366"/>
      <c r="BL639" s="339"/>
      <c r="BM639" s="339"/>
      <c r="BN639" s="339"/>
      <c r="BO639" s="339"/>
      <c r="BP639" s="339"/>
      <c r="BQ639" s="339"/>
      <c r="BR639" s="339"/>
      <c r="BS639" s="339"/>
      <c r="BT639" s="339"/>
      <c r="BU639" s="339"/>
      <c r="BV639" s="339"/>
      <c r="BW639" s="339"/>
      <c r="BX639" s="339"/>
      <c r="BY639" s="339"/>
      <c r="BZ639" s="339"/>
      <c r="CA639" s="339"/>
      <c r="CB639" s="339"/>
      <c r="CC639" s="339"/>
      <c r="CD639" s="339"/>
      <c r="CE639" s="339"/>
      <c r="CF639" s="339"/>
      <c r="CG639" s="339"/>
      <c r="CH639" s="339"/>
      <c r="CI639" s="339"/>
      <c r="CJ639" s="339"/>
      <c r="CK639" s="339"/>
      <c r="CL639" s="339"/>
      <c r="CM639" s="339"/>
      <c r="CN639" s="339"/>
      <c r="EH639" s="135" t="s">
        <v>401</v>
      </c>
      <c r="EI639" s="135" t="s">
        <v>399</v>
      </c>
      <c r="EJ639" s="135" t="s">
        <v>400</v>
      </c>
      <c r="EK639" s="135" t="s">
        <v>393</v>
      </c>
      <c r="EL639" s="135" t="s">
        <v>126</v>
      </c>
    </row>
    <row r="640" spans="1:142" ht="14.25" customHeight="1" x14ac:dyDescent="0.35">
      <c r="D640" s="360" t="s">
        <v>835</v>
      </c>
      <c r="E640" s="360"/>
      <c r="F640" s="360"/>
      <c r="G640" s="360"/>
      <c r="H640" s="360"/>
      <c r="I640" s="360"/>
      <c r="J640" s="360"/>
      <c r="K640" s="360"/>
      <c r="L640" s="360"/>
      <c r="M640" s="360"/>
      <c r="N640" s="360"/>
      <c r="O640" s="360"/>
      <c r="P640" s="360"/>
      <c r="Q640" s="360"/>
      <c r="R640" s="339"/>
      <c r="S640" s="339"/>
      <c r="T640" s="339"/>
      <c r="U640" s="339"/>
      <c r="V640" s="339" t="s">
        <v>396</v>
      </c>
      <c r="W640" s="339"/>
      <c r="X640" s="339"/>
      <c r="Y640" s="339"/>
      <c r="Z640" s="339"/>
      <c r="AA640" s="339"/>
      <c r="AB640" s="339"/>
      <c r="AC640" s="339"/>
      <c r="AD640" s="339">
        <v>124</v>
      </c>
      <c r="AE640" s="339"/>
      <c r="AF640" s="339"/>
      <c r="AG640" s="339">
        <v>247</v>
      </c>
      <c r="AH640" s="339"/>
      <c r="AI640" s="339"/>
      <c r="AJ640" s="339">
        <v>74</v>
      </c>
      <c r="AK640" s="339"/>
      <c r="AL640" s="339"/>
      <c r="AM640" s="339" t="s">
        <v>396</v>
      </c>
      <c r="AN640" s="339"/>
      <c r="AO640" s="339"/>
      <c r="AP640" s="339"/>
      <c r="AQ640" s="339"/>
      <c r="AR640" s="339"/>
      <c r="AS640" s="339"/>
      <c r="AT640" s="339"/>
      <c r="AV640" s="366"/>
      <c r="AW640" s="366"/>
      <c r="AX640" s="366"/>
      <c r="AY640" s="366"/>
      <c r="AZ640" s="366"/>
      <c r="BA640" s="366"/>
      <c r="BB640" s="366"/>
      <c r="BC640" s="366"/>
      <c r="BD640" s="366"/>
      <c r="BE640" s="366"/>
      <c r="BF640" s="366"/>
      <c r="BG640" s="366"/>
      <c r="BH640" s="366"/>
      <c r="BI640" s="366"/>
      <c r="BJ640" s="366"/>
      <c r="BK640" s="366"/>
      <c r="BL640" s="339"/>
      <c r="BM640" s="339"/>
      <c r="BN640" s="339"/>
      <c r="BO640" s="339"/>
      <c r="BP640" s="339"/>
      <c r="BQ640" s="339"/>
      <c r="BR640" s="339"/>
      <c r="BS640" s="339"/>
      <c r="BT640" s="339"/>
      <c r="BU640" s="339"/>
      <c r="BV640" s="339"/>
      <c r="BW640" s="339"/>
      <c r="BX640" s="339"/>
      <c r="BY640" s="339"/>
      <c r="BZ640" s="339"/>
      <c r="CA640" s="339"/>
      <c r="CB640" s="339"/>
      <c r="CC640" s="339"/>
      <c r="CD640" s="339"/>
      <c r="CE640" s="339"/>
      <c r="CF640" s="339"/>
      <c r="CG640" s="339"/>
      <c r="CH640" s="339"/>
      <c r="CI640" s="339"/>
      <c r="CJ640" s="339"/>
      <c r="CK640" s="339"/>
      <c r="CL640" s="339"/>
      <c r="CM640" s="339"/>
      <c r="CN640" s="339"/>
      <c r="EH640" s="145">
        <f>+BT672</f>
        <v>101</v>
      </c>
      <c r="EI640" s="145">
        <f>+BX672</f>
        <v>774</v>
      </c>
      <c r="EJ640" s="145">
        <f>+CA672</f>
        <v>561</v>
      </c>
      <c r="EK640" s="145">
        <f>+CD672</f>
        <v>101</v>
      </c>
      <c r="EL640" s="145">
        <f>SUM(EH640:EK640)</f>
        <v>1537</v>
      </c>
    </row>
    <row r="641" spans="4:142" ht="14.25" customHeight="1" x14ac:dyDescent="0.35">
      <c r="D641" s="360" t="s">
        <v>836</v>
      </c>
      <c r="E641" s="360"/>
      <c r="F641" s="360"/>
      <c r="G641" s="360"/>
      <c r="H641" s="360"/>
      <c r="I641" s="360"/>
      <c r="J641" s="360"/>
      <c r="K641" s="360"/>
      <c r="L641" s="360"/>
      <c r="M641" s="360"/>
      <c r="N641" s="360"/>
      <c r="O641" s="360"/>
      <c r="P641" s="360"/>
      <c r="Q641" s="360"/>
      <c r="R641" s="339"/>
      <c r="S641" s="339"/>
      <c r="T641" s="339"/>
      <c r="U641" s="339"/>
      <c r="V641" s="339" t="s">
        <v>396</v>
      </c>
      <c r="W641" s="339"/>
      <c r="X641" s="339"/>
      <c r="Y641" s="339"/>
      <c r="Z641" s="339">
        <v>35</v>
      </c>
      <c r="AA641" s="339"/>
      <c r="AB641" s="339"/>
      <c r="AC641" s="339"/>
      <c r="AD641" s="339">
        <v>97</v>
      </c>
      <c r="AE641" s="339"/>
      <c r="AF641" s="339"/>
      <c r="AG641" s="339"/>
      <c r="AH641" s="339"/>
      <c r="AI641" s="339"/>
      <c r="AJ641" s="339"/>
      <c r="AK641" s="339"/>
      <c r="AL641" s="339"/>
      <c r="AM641" s="339" t="s">
        <v>396</v>
      </c>
      <c r="AN641" s="339"/>
      <c r="AO641" s="339"/>
      <c r="AP641" s="339"/>
      <c r="AQ641" s="339"/>
      <c r="AR641" s="339"/>
      <c r="AS641" s="339"/>
      <c r="AT641" s="339"/>
      <c r="AV641" s="366"/>
      <c r="AW641" s="366"/>
      <c r="AX641" s="366"/>
      <c r="AY641" s="366"/>
      <c r="AZ641" s="366"/>
      <c r="BA641" s="366"/>
      <c r="BB641" s="366"/>
      <c r="BC641" s="366"/>
      <c r="BD641" s="366"/>
      <c r="BE641" s="366"/>
      <c r="BF641" s="366"/>
      <c r="BG641" s="366"/>
      <c r="BH641" s="366"/>
      <c r="BI641" s="366"/>
      <c r="BJ641" s="366"/>
      <c r="BK641" s="366"/>
      <c r="BL641" s="339"/>
      <c r="BM641" s="339"/>
      <c r="BN641" s="339"/>
      <c r="BO641" s="339"/>
      <c r="BP641" s="339"/>
      <c r="BQ641" s="339"/>
      <c r="BR641" s="339"/>
      <c r="BS641" s="339"/>
      <c r="BT641" s="339"/>
      <c r="BU641" s="339"/>
      <c r="BV641" s="339"/>
      <c r="BW641" s="339"/>
      <c r="BX641" s="339"/>
      <c r="BY641" s="339"/>
      <c r="BZ641" s="339"/>
      <c r="CA641" s="339"/>
      <c r="CB641" s="339"/>
      <c r="CC641" s="339"/>
      <c r="CD641" s="339"/>
      <c r="CE641" s="339"/>
      <c r="CF641" s="339"/>
      <c r="CG641" s="339"/>
      <c r="CH641" s="339"/>
      <c r="CI641" s="339"/>
      <c r="CJ641" s="339"/>
      <c r="CK641" s="339"/>
      <c r="CL641" s="339"/>
      <c r="CM641" s="339"/>
      <c r="CN641" s="339"/>
      <c r="EH641" s="146">
        <f>+EH640/$EL$640</f>
        <v>6.5712426805465185E-2</v>
      </c>
      <c r="EI641" s="146">
        <f>+EI640/$EL$640</f>
        <v>0.50357839947950556</v>
      </c>
      <c r="EJ641" s="146">
        <f>+EJ640/$EL$640</f>
        <v>0.36499674690956407</v>
      </c>
      <c r="EK641" s="146">
        <f>+EK640/$EL$640</f>
        <v>6.5712426805465185E-2</v>
      </c>
      <c r="EL641" s="135"/>
    </row>
    <row r="642" spans="4:142" ht="14.25" customHeight="1" x14ac:dyDescent="0.35">
      <c r="D642" s="360" t="s">
        <v>837</v>
      </c>
      <c r="E642" s="360"/>
      <c r="F642" s="360"/>
      <c r="G642" s="360"/>
      <c r="H642" s="360"/>
      <c r="I642" s="360"/>
      <c r="J642" s="360"/>
      <c r="K642" s="360"/>
      <c r="L642" s="360"/>
      <c r="M642" s="360"/>
      <c r="N642" s="360"/>
      <c r="O642" s="360"/>
      <c r="P642" s="360"/>
      <c r="Q642" s="360"/>
      <c r="R642" s="339"/>
      <c r="S642" s="339"/>
      <c r="T642" s="339"/>
      <c r="U642" s="339"/>
      <c r="V642" s="339" t="s">
        <v>396</v>
      </c>
      <c r="W642" s="339"/>
      <c r="X642" s="339"/>
      <c r="Y642" s="339"/>
      <c r="Z642" s="339">
        <v>2</v>
      </c>
      <c r="AA642" s="339"/>
      <c r="AB642" s="339"/>
      <c r="AC642" s="339"/>
      <c r="AD642" s="339">
        <v>12</v>
      </c>
      <c r="AE642" s="339"/>
      <c r="AF642" s="339"/>
      <c r="AG642" s="339"/>
      <c r="AH642" s="339"/>
      <c r="AI642" s="339"/>
      <c r="AJ642" s="339"/>
      <c r="AK642" s="339"/>
      <c r="AL642" s="339"/>
      <c r="AM642" s="339"/>
      <c r="AN642" s="339"/>
      <c r="AO642" s="339"/>
      <c r="AP642" s="339"/>
      <c r="AQ642" s="339" t="s">
        <v>396</v>
      </c>
      <c r="AR642" s="339"/>
      <c r="AS642" s="339"/>
      <c r="AT642" s="339"/>
      <c r="AV642" s="366"/>
      <c r="AW642" s="366"/>
      <c r="AX642" s="366"/>
      <c r="AY642" s="366"/>
      <c r="AZ642" s="366"/>
      <c r="BA642" s="366"/>
      <c r="BB642" s="366"/>
      <c r="BC642" s="366"/>
      <c r="BD642" s="366"/>
      <c r="BE642" s="366"/>
      <c r="BF642" s="366"/>
      <c r="BG642" s="366"/>
      <c r="BH642" s="366"/>
      <c r="BI642" s="366"/>
      <c r="BJ642" s="366"/>
      <c r="BK642" s="366"/>
      <c r="BL642" s="339"/>
      <c r="BM642" s="339"/>
      <c r="BN642" s="339"/>
      <c r="BO642" s="339"/>
      <c r="BP642" s="339"/>
      <c r="BQ642" s="339"/>
      <c r="BR642" s="339"/>
      <c r="BS642" s="339"/>
      <c r="BT642" s="339"/>
      <c r="BU642" s="339"/>
      <c r="BV642" s="339"/>
      <c r="BW642" s="339"/>
      <c r="BX642" s="339"/>
      <c r="BY642" s="339"/>
      <c r="BZ642" s="339"/>
      <c r="CA642" s="339"/>
      <c r="CB642" s="339"/>
      <c r="CC642" s="339"/>
      <c r="CD642" s="339"/>
      <c r="CE642" s="339"/>
      <c r="CF642" s="339"/>
      <c r="CG642" s="339"/>
      <c r="CH642" s="339"/>
      <c r="CI642" s="339"/>
      <c r="CJ642" s="339"/>
      <c r="CK642" s="339"/>
      <c r="CL642" s="339"/>
      <c r="CM642" s="339"/>
      <c r="CN642" s="339"/>
    </row>
    <row r="643" spans="4:142" ht="14.25" customHeight="1" x14ac:dyDescent="0.35">
      <c r="D643" s="360" t="s">
        <v>838</v>
      </c>
      <c r="E643" s="360"/>
      <c r="F643" s="360"/>
      <c r="G643" s="360"/>
      <c r="H643" s="360"/>
      <c r="I643" s="360"/>
      <c r="J643" s="360"/>
      <c r="K643" s="360"/>
      <c r="L643" s="360"/>
      <c r="M643" s="360"/>
      <c r="N643" s="360"/>
      <c r="O643" s="360"/>
      <c r="P643" s="360"/>
      <c r="Q643" s="360"/>
      <c r="R643" s="339"/>
      <c r="S643" s="339"/>
      <c r="T643" s="339"/>
      <c r="U643" s="339"/>
      <c r="V643" s="339" t="s">
        <v>396</v>
      </c>
      <c r="W643" s="339"/>
      <c r="X643" s="339"/>
      <c r="Y643" s="339"/>
      <c r="Z643" s="339">
        <v>1</v>
      </c>
      <c r="AA643" s="339"/>
      <c r="AB643" s="339"/>
      <c r="AC643" s="339"/>
      <c r="AD643" s="339">
        <v>14</v>
      </c>
      <c r="AE643" s="339"/>
      <c r="AF643" s="339"/>
      <c r="AG643" s="339"/>
      <c r="AH643" s="339"/>
      <c r="AI643" s="339"/>
      <c r="AJ643" s="339"/>
      <c r="AK643" s="339"/>
      <c r="AL643" s="339"/>
      <c r="AM643" s="339"/>
      <c r="AN643" s="339"/>
      <c r="AO643" s="339"/>
      <c r="AP643" s="339"/>
      <c r="AQ643" s="339" t="s">
        <v>396</v>
      </c>
      <c r="AR643" s="339"/>
      <c r="AS643" s="339"/>
      <c r="AT643" s="339"/>
      <c r="AV643" s="366"/>
      <c r="AW643" s="366"/>
      <c r="AX643" s="366"/>
      <c r="AY643" s="366"/>
      <c r="AZ643" s="366"/>
      <c r="BA643" s="366"/>
      <c r="BB643" s="366"/>
      <c r="BC643" s="366"/>
      <c r="BD643" s="366"/>
      <c r="BE643" s="366"/>
      <c r="BF643" s="366"/>
      <c r="BG643" s="366"/>
      <c r="BH643" s="366"/>
      <c r="BI643" s="366"/>
      <c r="BJ643" s="366"/>
      <c r="BK643" s="366"/>
      <c r="BL643" s="339"/>
      <c r="BM643" s="339"/>
      <c r="BN643" s="339"/>
      <c r="BO643" s="339"/>
      <c r="BP643" s="339"/>
      <c r="BQ643" s="339"/>
      <c r="BR643" s="339"/>
      <c r="BS643" s="339"/>
      <c r="BT643" s="339"/>
      <c r="BU643" s="339"/>
      <c r="BV643" s="339"/>
      <c r="BW643" s="339"/>
      <c r="BX643" s="339"/>
      <c r="BY643" s="339"/>
      <c r="BZ643" s="339"/>
      <c r="CA643" s="339"/>
      <c r="CB643" s="339"/>
      <c r="CC643" s="339"/>
      <c r="CD643" s="339"/>
      <c r="CE643" s="339"/>
      <c r="CF643" s="339"/>
      <c r="CG643" s="339"/>
      <c r="CH643" s="339"/>
      <c r="CI643" s="339"/>
      <c r="CJ643" s="339"/>
      <c r="CK643" s="339"/>
      <c r="CL643" s="339"/>
      <c r="CM643" s="339"/>
      <c r="CN643" s="339"/>
    </row>
    <row r="644" spans="4:142" ht="14.25" customHeight="1" x14ac:dyDescent="0.35">
      <c r="D644" s="360" t="s">
        <v>839</v>
      </c>
      <c r="E644" s="360"/>
      <c r="F644" s="360"/>
      <c r="G644" s="360"/>
      <c r="H644" s="360"/>
      <c r="I644" s="360"/>
      <c r="J644" s="360"/>
      <c r="K644" s="360"/>
      <c r="L644" s="360"/>
      <c r="M644" s="360"/>
      <c r="N644" s="360"/>
      <c r="O644" s="360"/>
      <c r="P644" s="360"/>
      <c r="Q644" s="360"/>
      <c r="R644" s="339"/>
      <c r="S644" s="339"/>
      <c r="T644" s="339"/>
      <c r="U644" s="339"/>
      <c r="V644" s="339" t="s">
        <v>396</v>
      </c>
      <c r="W644" s="339"/>
      <c r="X644" s="339"/>
      <c r="Y644" s="339"/>
      <c r="Z644" s="339">
        <v>0</v>
      </c>
      <c r="AA644" s="339"/>
      <c r="AB644" s="339"/>
      <c r="AC644" s="339"/>
      <c r="AD644" s="339">
        <v>12</v>
      </c>
      <c r="AE644" s="339"/>
      <c r="AF644" s="339"/>
      <c r="AG644" s="339"/>
      <c r="AH644" s="339"/>
      <c r="AI644" s="339"/>
      <c r="AJ644" s="339"/>
      <c r="AK644" s="339"/>
      <c r="AL644" s="339"/>
      <c r="AM644" s="339"/>
      <c r="AN644" s="339"/>
      <c r="AO644" s="339"/>
      <c r="AP644" s="339"/>
      <c r="AQ644" s="339" t="s">
        <v>396</v>
      </c>
      <c r="AR644" s="339"/>
      <c r="AS644" s="339"/>
      <c r="AT644" s="339"/>
      <c r="AV644" s="366"/>
      <c r="AW644" s="366"/>
      <c r="AX644" s="366"/>
      <c r="AY644" s="366"/>
      <c r="AZ644" s="366"/>
      <c r="BA644" s="366"/>
      <c r="BB644" s="366"/>
      <c r="BC644" s="366"/>
      <c r="BD644" s="366"/>
      <c r="BE644" s="366"/>
      <c r="BF644" s="366"/>
      <c r="BG644" s="366"/>
      <c r="BH644" s="366"/>
      <c r="BI644" s="366"/>
      <c r="BJ644" s="366"/>
      <c r="BK644" s="366"/>
      <c r="BL644" s="339"/>
      <c r="BM644" s="339"/>
      <c r="BN644" s="339"/>
      <c r="BO644" s="339"/>
      <c r="BP644" s="339"/>
      <c r="BQ644" s="339"/>
      <c r="BR644" s="339"/>
      <c r="BS644" s="339"/>
      <c r="BT644" s="339"/>
      <c r="BU644" s="339"/>
      <c r="BV644" s="339"/>
      <c r="BW644" s="339"/>
      <c r="BX644" s="339"/>
      <c r="BY644" s="339"/>
      <c r="BZ644" s="339"/>
      <c r="CA644" s="339"/>
      <c r="CB644" s="339"/>
      <c r="CC644" s="339"/>
      <c r="CD644" s="339"/>
      <c r="CE644" s="339"/>
      <c r="CF644" s="339"/>
      <c r="CG644" s="339"/>
      <c r="CH644" s="339"/>
      <c r="CI644" s="339"/>
      <c r="CJ644" s="339"/>
      <c r="CK644" s="339"/>
      <c r="CL644" s="339"/>
      <c r="CM644" s="339"/>
      <c r="CN644" s="339"/>
      <c r="EH644" s="135" t="s">
        <v>389</v>
      </c>
      <c r="EI644" s="135" t="s">
        <v>402</v>
      </c>
      <c r="EJ644" s="135" t="s">
        <v>189</v>
      </c>
      <c r="EK644" s="135" t="s">
        <v>129</v>
      </c>
      <c r="EL644" s="135" t="s">
        <v>126</v>
      </c>
    </row>
    <row r="645" spans="4:142" ht="14.25" customHeight="1" x14ac:dyDescent="0.35">
      <c r="D645" s="360" t="s">
        <v>840</v>
      </c>
      <c r="E645" s="360"/>
      <c r="F645" s="360"/>
      <c r="G645" s="360"/>
      <c r="H645" s="360"/>
      <c r="I645" s="360"/>
      <c r="J645" s="360"/>
      <c r="K645" s="360"/>
      <c r="L645" s="360"/>
      <c r="M645" s="360"/>
      <c r="N645" s="360"/>
      <c r="O645" s="360"/>
      <c r="P645" s="360"/>
      <c r="Q645" s="360"/>
      <c r="R645" s="339"/>
      <c r="S645" s="339"/>
      <c r="T645" s="339"/>
      <c r="U645" s="339"/>
      <c r="V645" s="339" t="s">
        <v>396</v>
      </c>
      <c r="W645" s="339"/>
      <c r="X645" s="339"/>
      <c r="Y645" s="339"/>
      <c r="Z645" s="339">
        <v>4</v>
      </c>
      <c r="AA645" s="339"/>
      <c r="AB645" s="339"/>
      <c r="AC645" s="339"/>
      <c r="AD645" s="339">
        <v>16</v>
      </c>
      <c r="AE645" s="339"/>
      <c r="AF645" s="339"/>
      <c r="AG645" s="339"/>
      <c r="AH645" s="339"/>
      <c r="AI645" s="339"/>
      <c r="AJ645" s="339"/>
      <c r="AK645" s="339"/>
      <c r="AL645" s="339"/>
      <c r="AM645" s="339"/>
      <c r="AN645" s="339"/>
      <c r="AO645" s="339"/>
      <c r="AP645" s="339"/>
      <c r="AQ645" s="339" t="s">
        <v>396</v>
      </c>
      <c r="AR645" s="339"/>
      <c r="AS645" s="339"/>
      <c r="AT645" s="339"/>
      <c r="AV645" s="366"/>
      <c r="AW645" s="366"/>
      <c r="AX645" s="366"/>
      <c r="AY645" s="366"/>
      <c r="AZ645" s="366"/>
      <c r="BA645" s="366"/>
      <c r="BB645" s="366"/>
      <c r="BC645" s="366"/>
      <c r="BD645" s="366"/>
      <c r="BE645" s="366"/>
      <c r="BF645" s="366"/>
      <c r="BG645" s="366"/>
      <c r="BH645" s="366"/>
      <c r="BI645" s="366"/>
      <c r="BJ645" s="366"/>
      <c r="BK645" s="366"/>
      <c r="BL645" s="339"/>
      <c r="BM645" s="339"/>
      <c r="BN645" s="339"/>
      <c r="BO645" s="339"/>
      <c r="BP645" s="339"/>
      <c r="BQ645" s="339"/>
      <c r="BR645" s="339"/>
      <c r="BS645" s="339"/>
      <c r="BT645" s="339"/>
      <c r="BU645" s="339"/>
      <c r="BV645" s="339"/>
      <c r="BW645" s="339"/>
      <c r="BX645" s="339"/>
      <c r="BY645" s="339"/>
      <c r="BZ645" s="339"/>
      <c r="CA645" s="339"/>
      <c r="CB645" s="339"/>
      <c r="CC645" s="339"/>
      <c r="CD645" s="339"/>
      <c r="CE645" s="339"/>
      <c r="CF645" s="339"/>
      <c r="CG645" s="339"/>
      <c r="CH645" s="339"/>
      <c r="CI645" s="339"/>
      <c r="CJ645" s="339"/>
      <c r="CK645" s="339"/>
      <c r="CL645" s="339"/>
      <c r="CM645" s="339"/>
      <c r="CN645" s="339"/>
      <c r="EH645" s="145">
        <f>+BL672</f>
        <v>0</v>
      </c>
      <c r="EI645" s="145">
        <f>+BP672</f>
        <v>31</v>
      </c>
      <c r="EJ645" s="145">
        <f>+CG672</f>
        <v>5</v>
      </c>
      <c r="EK645" s="145">
        <f>+CK672</f>
        <v>26</v>
      </c>
      <c r="EL645" s="145">
        <f>+EH645+EI645</f>
        <v>31</v>
      </c>
    </row>
    <row r="646" spans="4:142" ht="14.25" customHeight="1" x14ac:dyDescent="0.35">
      <c r="D646" s="360" t="s">
        <v>841</v>
      </c>
      <c r="E646" s="360"/>
      <c r="F646" s="360"/>
      <c r="G646" s="360"/>
      <c r="H646" s="360"/>
      <c r="I646" s="360"/>
      <c r="J646" s="360"/>
      <c r="K646" s="360"/>
      <c r="L646" s="360"/>
      <c r="M646" s="360"/>
      <c r="N646" s="360"/>
      <c r="O646" s="360"/>
      <c r="P646" s="360"/>
      <c r="Q646" s="360"/>
      <c r="R646" s="339"/>
      <c r="S646" s="339"/>
      <c r="T646" s="339"/>
      <c r="U646" s="339"/>
      <c r="V646" s="339" t="s">
        <v>396</v>
      </c>
      <c r="W646" s="339"/>
      <c r="X646" s="339"/>
      <c r="Y646" s="339"/>
      <c r="Z646" s="339">
        <v>0</v>
      </c>
      <c r="AA646" s="339"/>
      <c r="AB646" s="339"/>
      <c r="AC646" s="339"/>
      <c r="AD646" s="339">
        <v>13</v>
      </c>
      <c r="AE646" s="339"/>
      <c r="AF646" s="339"/>
      <c r="AG646" s="339"/>
      <c r="AH646" s="339"/>
      <c r="AI646" s="339"/>
      <c r="AJ646" s="339"/>
      <c r="AK646" s="339"/>
      <c r="AL646" s="339"/>
      <c r="AM646" s="339"/>
      <c r="AN646" s="339"/>
      <c r="AO646" s="339"/>
      <c r="AP646" s="339"/>
      <c r="AQ646" s="339" t="s">
        <v>396</v>
      </c>
      <c r="AR646" s="339"/>
      <c r="AS646" s="339"/>
      <c r="AT646" s="339"/>
      <c r="AV646" s="366"/>
      <c r="AW646" s="366"/>
      <c r="AX646" s="366"/>
      <c r="AY646" s="366"/>
      <c r="AZ646" s="366"/>
      <c r="BA646" s="366"/>
      <c r="BB646" s="366"/>
      <c r="BC646" s="366"/>
      <c r="BD646" s="366"/>
      <c r="BE646" s="366"/>
      <c r="BF646" s="366"/>
      <c r="BG646" s="366"/>
      <c r="BH646" s="366"/>
      <c r="BI646" s="366"/>
      <c r="BJ646" s="366"/>
      <c r="BK646" s="366"/>
      <c r="BL646" s="339"/>
      <c r="BM646" s="339"/>
      <c r="BN646" s="339"/>
      <c r="BO646" s="339"/>
      <c r="BP646" s="339"/>
      <c r="BQ646" s="339"/>
      <c r="BR646" s="339"/>
      <c r="BS646" s="339"/>
      <c r="BT646" s="339"/>
      <c r="BU646" s="339"/>
      <c r="BV646" s="339"/>
      <c r="BW646" s="339"/>
      <c r="BX646" s="339"/>
      <c r="BY646" s="339"/>
      <c r="BZ646" s="339"/>
      <c r="CA646" s="339"/>
      <c r="CB646" s="339"/>
      <c r="CC646" s="339"/>
      <c r="CD646" s="339"/>
      <c r="CE646" s="339"/>
      <c r="CF646" s="339"/>
      <c r="CG646" s="339"/>
      <c r="CH646" s="339"/>
      <c r="CI646" s="339"/>
      <c r="CJ646" s="339"/>
      <c r="CK646" s="339"/>
      <c r="CL646" s="339"/>
      <c r="CM646" s="339"/>
      <c r="CN646" s="339"/>
      <c r="EH646" s="146">
        <f>+EH645/$EL$645</f>
        <v>0</v>
      </c>
      <c r="EI646" s="146">
        <f>+EI645/$EL$645</f>
        <v>1</v>
      </c>
      <c r="EJ646" s="146">
        <f>+EJ645/$EL$645</f>
        <v>0.16129032258064516</v>
      </c>
      <c r="EK646" s="146">
        <f>+EK645/$EL$645</f>
        <v>0.83870967741935487</v>
      </c>
      <c r="EL646" s="135"/>
    </row>
    <row r="647" spans="4:142" ht="14.25" customHeight="1" x14ac:dyDescent="0.35">
      <c r="D647" s="360" t="s">
        <v>842</v>
      </c>
      <c r="E647" s="360"/>
      <c r="F647" s="360"/>
      <c r="G647" s="360"/>
      <c r="H647" s="360"/>
      <c r="I647" s="360"/>
      <c r="J647" s="360"/>
      <c r="K647" s="360"/>
      <c r="L647" s="360"/>
      <c r="M647" s="360"/>
      <c r="N647" s="360"/>
      <c r="O647" s="360"/>
      <c r="P647" s="360"/>
      <c r="Q647" s="360"/>
      <c r="R647" s="339"/>
      <c r="S647" s="339"/>
      <c r="T647" s="339"/>
      <c r="U647" s="339"/>
      <c r="V647" s="339" t="s">
        <v>396</v>
      </c>
      <c r="W647" s="339"/>
      <c r="X647" s="339"/>
      <c r="Y647" s="339"/>
      <c r="Z647" s="339">
        <v>4</v>
      </c>
      <c r="AA647" s="339"/>
      <c r="AB647" s="339"/>
      <c r="AC647" s="339"/>
      <c r="AD647" s="339">
        <v>11</v>
      </c>
      <c r="AE647" s="339"/>
      <c r="AF647" s="339"/>
      <c r="AG647" s="339"/>
      <c r="AH647" s="339"/>
      <c r="AI647" s="339"/>
      <c r="AJ647" s="339"/>
      <c r="AK647" s="339"/>
      <c r="AL647" s="339"/>
      <c r="AM647" s="339"/>
      <c r="AN647" s="339"/>
      <c r="AO647" s="339"/>
      <c r="AP647" s="339"/>
      <c r="AQ647" s="339" t="s">
        <v>396</v>
      </c>
      <c r="AR647" s="339"/>
      <c r="AS647" s="339"/>
      <c r="AT647" s="339"/>
      <c r="AV647" s="366"/>
      <c r="AW647" s="366"/>
      <c r="AX647" s="366"/>
      <c r="AY647" s="366"/>
      <c r="AZ647" s="366"/>
      <c r="BA647" s="366"/>
      <c r="BB647" s="366"/>
      <c r="BC647" s="366"/>
      <c r="BD647" s="366"/>
      <c r="BE647" s="366"/>
      <c r="BF647" s="366"/>
      <c r="BG647" s="366"/>
      <c r="BH647" s="366"/>
      <c r="BI647" s="366"/>
      <c r="BJ647" s="366"/>
      <c r="BK647" s="366"/>
      <c r="BL647" s="339"/>
      <c r="BM647" s="339"/>
      <c r="BN647" s="339"/>
      <c r="BO647" s="339"/>
      <c r="BP647" s="339"/>
      <c r="BQ647" s="339"/>
      <c r="BR647" s="339"/>
      <c r="BS647" s="339"/>
      <c r="BT647" s="339"/>
      <c r="BU647" s="339"/>
      <c r="BV647" s="339"/>
      <c r="BW647" s="339"/>
      <c r="BX647" s="339"/>
      <c r="BY647" s="339"/>
      <c r="BZ647" s="339"/>
      <c r="CA647" s="339"/>
      <c r="CB647" s="339"/>
      <c r="CC647" s="339"/>
      <c r="CD647" s="339"/>
      <c r="CE647" s="339"/>
      <c r="CF647" s="339"/>
      <c r="CG647" s="339"/>
      <c r="CH647" s="339"/>
      <c r="CI647" s="339"/>
      <c r="CJ647" s="339"/>
      <c r="CK647" s="339"/>
      <c r="CL647" s="339"/>
      <c r="CM647" s="339"/>
      <c r="CN647" s="339"/>
    </row>
    <row r="648" spans="4:142" ht="14.25" customHeight="1" x14ac:dyDescent="0.35">
      <c r="D648" s="360" t="s">
        <v>843</v>
      </c>
      <c r="E648" s="360"/>
      <c r="F648" s="360"/>
      <c r="G648" s="360"/>
      <c r="H648" s="360"/>
      <c r="I648" s="360"/>
      <c r="J648" s="360"/>
      <c r="K648" s="360"/>
      <c r="L648" s="360"/>
      <c r="M648" s="360"/>
      <c r="N648" s="360"/>
      <c r="O648" s="360"/>
      <c r="P648" s="360"/>
      <c r="Q648" s="360"/>
      <c r="R648" s="339"/>
      <c r="S648" s="339"/>
      <c r="T648" s="339"/>
      <c r="U648" s="339"/>
      <c r="V648" s="339" t="s">
        <v>396</v>
      </c>
      <c r="W648" s="339"/>
      <c r="X648" s="339"/>
      <c r="Y648" s="339"/>
      <c r="Z648" s="339">
        <v>2</v>
      </c>
      <c r="AA648" s="339"/>
      <c r="AB648" s="339"/>
      <c r="AC648" s="339"/>
      <c r="AD648" s="339">
        <v>18</v>
      </c>
      <c r="AE648" s="339"/>
      <c r="AF648" s="339"/>
      <c r="AG648" s="339"/>
      <c r="AH648" s="339"/>
      <c r="AI648" s="339"/>
      <c r="AJ648" s="339"/>
      <c r="AK648" s="339"/>
      <c r="AL648" s="339"/>
      <c r="AM648" s="339"/>
      <c r="AN648" s="339"/>
      <c r="AO648" s="339"/>
      <c r="AP648" s="339"/>
      <c r="AQ648" s="339" t="s">
        <v>396</v>
      </c>
      <c r="AR648" s="339"/>
      <c r="AS648" s="339"/>
      <c r="AT648" s="339"/>
      <c r="AV648" s="366"/>
      <c r="AW648" s="366"/>
      <c r="AX648" s="366"/>
      <c r="AY648" s="366"/>
      <c r="AZ648" s="366"/>
      <c r="BA648" s="366"/>
      <c r="BB648" s="366"/>
      <c r="BC648" s="366"/>
      <c r="BD648" s="366"/>
      <c r="BE648" s="366"/>
      <c r="BF648" s="366"/>
      <c r="BG648" s="366"/>
      <c r="BH648" s="366"/>
      <c r="BI648" s="366"/>
      <c r="BJ648" s="366"/>
      <c r="BK648" s="366"/>
      <c r="BL648" s="339"/>
      <c r="BM648" s="339"/>
      <c r="BN648" s="339"/>
      <c r="BO648" s="339"/>
      <c r="BP648" s="339"/>
      <c r="BQ648" s="339"/>
      <c r="BR648" s="339"/>
      <c r="BS648" s="339"/>
      <c r="BT648" s="339"/>
      <c r="BU648" s="339"/>
      <c r="BV648" s="339"/>
      <c r="BW648" s="339"/>
      <c r="BX648" s="339"/>
      <c r="BY648" s="339"/>
      <c r="BZ648" s="339"/>
      <c r="CA648" s="339"/>
      <c r="CB648" s="339"/>
      <c r="CC648" s="339"/>
      <c r="CD648" s="339"/>
      <c r="CE648" s="339"/>
      <c r="CF648" s="339"/>
      <c r="CG648" s="339"/>
      <c r="CH648" s="339"/>
      <c r="CI648" s="339"/>
      <c r="CJ648" s="339"/>
      <c r="CK648" s="339"/>
      <c r="CL648" s="339"/>
      <c r="CM648" s="339"/>
      <c r="CN648" s="339"/>
    </row>
    <row r="649" spans="4:142" ht="14.25" customHeight="1" x14ac:dyDescent="0.35">
      <c r="D649" s="360" t="s">
        <v>844</v>
      </c>
      <c r="E649" s="360"/>
      <c r="F649" s="360"/>
      <c r="G649" s="360"/>
      <c r="H649" s="360"/>
      <c r="I649" s="360"/>
      <c r="J649" s="360"/>
      <c r="K649" s="360"/>
      <c r="L649" s="360"/>
      <c r="M649" s="360"/>
      <c r="N649" s="360"/>
      <c r="O649" s="360"/>
      <c r="P649" s="360"/>
      <c r="Q649" s="360"/>
      <c r="R649" s="339"/>
      <c r="S649" s="339"/>
      <c r="T649" s="339"/>
      <c r="U649" s="339"/>
      <c r="V649" s="339" t="s">
        <v>396</v>
      </c>
      <c r="W649" s="339"/>
      <c r="X649" s="339"/>
      <c r="Y649" s="339"/>
      <c r="Z649" s="339">
        <v>0</v>
      </c>
      <c r="AA649" s="339"/>
      <c r="AB649" s="339"/>
      <c r="AC649" s="339"/>
      <c r="AD649" s="339">
        <v>8</v>
      </c>
      <c r="AE649" s="339"/>
      <c r="AF649" s="339"/>
      <c r="AG649" s="339"/>
      <c r="AH649" s="339"/>
      <c r="AI649" s="339"/>
      <c r="AJ649" s="339"/>
      <c r="AK649" s="339"/>
      <c r="AL649" s="339"/>
      <c r="AM649" s="339"/>
      <c r="AN649" s="339"/>
      <c r="AO649" s="339"/>
      <c r="AP649" s="339"/>
      <c r="AQ649" s="339" t="s">
        <v>396</v>
      </c>
      <c r="AR649" s="339"/>
      <c r="AS649" s="339"/>
      <c r="AT649" s="339"/>
      <c r="AV649" s="366"/>
      <c r="AW649" s="366"/>
      <c r="AX649" s="366"/>
      <c r="AY649" s="366"/>
      <c r="AZ649" s="366"/>
      <c r="BA649" s="366"/>
      <c r="BB649" s="366"/>
      <c r="BC649" s="366"/>
      <c r="BD649" s="366"/>
      <c r="BE649" s="366"/>
      <c r="BF649" s="366"/>
      <c r="BG649" s="366"/>
      <c r="BH649" s="366"/>
      <c r="BI649" s="366"/>
      <c r="BJ649" s="366"/>
      <c r="BK649" s="366"/>
      <c r="BL649" s="339"/>
      <c r="BM649" s="339"/>
      <c r="BN649" s="339"/>
      <c r="BO649" s="339"/>
      <c r="BP649" s="339"/>
      <c r="BQ649" s="339"/>
      <c r="BR649" s="339"/>
      <c r="BS649" s="339"/>
      <c r="BT649" s="339"/>
      <c r="BU649" s="339"/>
      <c r="BV649" s="339"/>
      <c r="BW649" s="339"/>
      <c r="BX649" s="339"/>
      <c r="BY649" s="339"/>
      <c r="BZ649" s="339"/>
      <c r="CA649" s="339"/>
      <c r="CB649" s="339"/>
      <c r="CC649" s="339"/>
      <c r="CD649" s="339"/>
      <c r="CE649" s="339"/>
      <c r="CF649" s="339"/>
      <c r="CG649" s="339"/>
      <c r="CH649" s="339"/>
      <c r="CI649" s="339"/>
      <c r="CJ649" s="339"/>
      <c r="CK649" s="339"/>
      <c r="CL649" s="339"/>
      <c r="CM649" s="339"/>
      <c r="CN649" s="339"/>
    </row>
    <row r="650" spans="4:142" ht="14.25" customHeight="1" x14ac:dyDescent="0.35">
      <c r="D650" s="360" t="s">
        <v>845</v>
      </c>
      <c r="E650" s="360"/>
      <c r="F650" s="360"/>
      <c r="G650" s="360"/>
      <c r="H650" s="360"/>
      <c r="I650" s="360"/>
      <c r="J650" s="360"/>
      <c r="K650" s="360"/>
      <c r="L650" s="360"/>
      <c r="M650" s="360"/>
      <c r="N650" s="360"/>
      <c r="O650" s="360"/>
      <c r="P650" s="360"/>
      <c r="Q650" s="360"/>
      <c r="R650" s="339"/>
      <c r="S650" s="339"/>
      <c r="T650" s="339"/>
      <c r="U650" s="339"/>
      <c r="V650" s="339" t="s">
        <v>396</v>
      </c>
      <c r="W650" s="339"/>
      <c r="X650" s="339"/>
      <c r="Y650" s="339"/>
      <c r="Z650" s="339">
        <v>0</v>
      </c>
      <c r="AA650" s="339"/>
      <c r="AB650" s="339"/>
      <c r="AC650" s="339"/>
      <c r="AD650" s="339">
        <v>15</v>
      </c>
      <c r="AE650" s="339"/>
      <c r="AF650" s="339"/>
      <c r="AG650" s="339"/>
      <c r="AH650" s="339"/>
      <c r="AI650" s="339"/>
      <c r="AJ650" s="339"/>
      <c r="AK650" s="339"/>
      <c r="AL650" s="339"/>
      <c r="AM650" s="339"/>
      <c r="AN650" s="339"/>
      <c r="AO650" s="339"/>
      <c r="AP650" s="339"/>
      <c r="AQ650" s="339" t="s">
        <v>396</v>
      </c>
      <c r="AR650" s="339"/>
      <c r="AS650" s="339"/>
      <c r="AT650" s="339"/>
      <c r="AV650" s="366"/>
      <c r="AW650" s="366"/>
      <c r="AX650" s="366"/>
      <c r="AY650" s="366"/>
      <c r="AZ650" s="366"/>
      <c r="BA650" s="366"/>
      <c r="BB650" s="366"/>
      <c r="BC650" s="366"/>
      <c r="BD650" s="366"/>
      <c r="BE650" s="366"/>
      <c r="BF650" s="366"/>
      <c r="BG650" s="366"/>
      <c r="BH650" s="366"/>
      <c r="BI650" s="366"/>
      <c r="BJ650" s="366"/>
      <c r="BK650" s="366"/>
      <c r="BL650" s="339"/>
      <c r="BM650" s="339"/>
      <c r="BN650" s="339"/>
      <c r="BO650" s="339"/>
      <c r="BP650" s="339"/>
      <c r="BQ650" s="339"/>
      <c r="BR650" s="339"/>
      <c r="BS650" s="339"/>
      <c r="BT650" s="339"/>
      <c r="BU650" s="339"/>
      <c r="BV650" s="339"/>
      <c r="BW650" s="339"/>
      <c r="BX650" s="339"/>
      <c r="BY650" s="339"/>
      <c r="BZ650" s="339"/>
      <c r="CA650" s="339"/>
      <c r="CB650" s="339"/>
      <c r="CC650" s="339"/>
      <c r="CD650" s="339"/>
      <c r="CE650" s="339"/>
      <c r="CF650" s="339"/>
      <c r="CG650" s="339"/>
      <c r="CH650" s="339"/>
      <c r="CI650" s="339"/>
      <c r="CJ650" s="339"/>
      <c r="CK650" s="339"/>
      <c r="CL650" s="339"/>
      <c r="CM650" s="339"/>
      <c r="CN650" s="339"/>
    </row>
    <row r="651" spans="4:142" ht="14.25" customHeight="1" x14ac:dyDescent="0.35">
      <c r="D651" s="360" t="s">
        <v>846</v>
      </c>
      <c r="E651" s="360"/>
      <c r="F651" s="360"/>
      <c r="G651" s="360"/>
      <c r="H651" s="360"/>
      <c r="I651" s="360"/>
      <c r="J651" s="360"/>
      <c r="K651" s="360"/>
      <c r="L651" s="360"/>
      <c r="M651" s="360"/>
      <c r="N651" s="360"/>
      <c r="O651" s="360"/>
      <c r="P651" s="360"/>
      <c r="Q651" s="360"/>
      <c r="R651" s="339"/>
      <c r="S651" s="339"/>
      <c r="T651" s="339"/>
      <c r="U651" s="339"/>
      <c r="V651" s="339" t="s">
        <v>396</v>
      </c>
      <c r="W651" s="339"/>
      <c r="X651" s="339"/>
      <c r="Y651" s="339"/>
      <c r="Z651" s="339">
        <v>2</v>
      </c>
      <c r="AA651" s="339"/>
      <c r="AB651" s="339"/>
      <c r="AC651" s="339"/>
      <c r="AD651" s="339">
        <v>15</v>
      </c>
      <c r="AE651" s="339"/>
      <c r="AF651" s="339"/>
      <c r="AG651" s="339"/>
      <c r="AH651" s="339"/>
      <c r="AI651" s="339"/>
      <c r="AJ651" s="339"/>
      <c r="AK651" s="339"/>
      <c r="AL651" s="339"/>
      <c r="AM651" s="339"/>
      <c r="AN651" s="339"/>
      <c r="AO651" s="339"/>
      <c r="AP651" s="339"/>
      <c r="AQ651" s="339" t="s">
        <v>396</v>
      </c>
      <c r="AR651" s="339"/>
      <c r="AS651" s="339"/>
      <c r="AT651" s="339"/>
      <c r="AV651" s="366"/>
      <c r="AW651" s="366"/>
      <c r="AX651" s="366"/>
      <c r="AY651" s="366"/>
      <c r="AZ651" s="366"/>
      <c r="BA651" s="366"/>
      <c r="BB651" s="366"/>
      <c r="BC651" s="366"/>
      <c r="BD651" s="366"/>
      <c r="BE651" s="366"/>
      <c r="BF651" s="366"/>
      <c r="BG651" s="366"/>
      <c r="BH651" s="366"/>
      <c r="BI651" s="366"/>
      <c r="BJ651" s="366"/>
      <c r="BK651" s="366"/>
      <c r="BL651" s="339"/>
      <c r="BM651" s="339"/>
      <c r="BN651" s="339"/>
      <c r="BO651" s="339"/>
      <c r="BP651" s="339"/>
      <c r="BQ651" s="339"/>
      <c r="BR651" s="339"/>
      <c r="BS651" s="339"/>
      <c r="BT651" s="339"/>
      <c r="BU651" s="339"/>
      <c r="BV651" s="339"/>
      <c r="BW651" s="339"/>
      <c r="BX651" s="339"/>
      <c r="BY651" s="339"/>
      <c r="BZ651" s="339"/>
      <c r="CA651" s="339"/>
      <c r="CB651" s="339"/>
      <c r="CC651" s="339"/>
      <c r="CD651" s="339"/>
      <c r="CE651" s="339"/>
      <c r="CF651" s="339"/>
      <c r="CG651" s="339"/>
      <c r="CH651" s="339"/>
      <c r="CI651" s="339"/>
      <c r="CJ651" s="339"/>
      <c r="CK651" s="339"/>
      <c r="CL651" s="339"/>
      <c r="CM651" s="339"/>
      <c r="CN651" s="339"/>
    </row>
    <row r="652" spans="4:142" ht="14.25" customHeight="1" x14ac:dyDescent="0.35">
      <c r="D652" s="360" t="s">
        <v>847</v>
      </c>
      <c r="E652" s="360"/>
      <c r="F652" s="360"/>
      <c r="G652" s="360"/>
      <c r="H652" s="360"/>
      <c r="I652" s="360"/>
      <c r="J652" s="360"/>
      <c r="K652" s="360"/>
      <c r="L652" s="360"/>
      <c r="M652" s="360"/>
      <c r="N652" s="360"/>
      <c r="O652" s="360"/>
      <c r="P652" s="360"/>
      <c r="Q652" s="360"/>
      <c r="R652" s="339"/>
      <c r="S652" s="339"/>
      <c r="T652" s="339"/>
      <c r="U652" s="339"/>
      <c r="V652" s="339" t="s">
        <v>396</v>
      </c>
      <c r="W652" s="339"/>
      <c r="X652" s="339"/>
      <c r="Y652" s="339"/>
      <c r="Z652" s="339">
        <v>2</v>
      </c>
      <c r="AA652" s="339"/>
      <c r="AB652" s="339"/>
      <c r="AC652" s="339"/>
      <c r="AD652" s="339">
        <v>10</v>
      </c>
      <c r="AE652" s="339"/>
      <c r="AF652" s="339"/>
      <c r="AG652" s="339"/>
      <c r="AH652" s="339"/>
      <c r="AI652" s="339"/>
      <c r="AJ652" s="339"/>
      <c r="AK652" s="339"/>
      <c r="AL652" s="339"/>
      <c r="AM652" s="339"/>
      <c r="AN652" s="339"/>
      <c r="AO652" s="339"/>
      <c r="AP652" s="339"/>
      <c r="AQ652" s="339" t="s">
        <v>396</v>
      </c>
      <c r="AR652" s="339"/>
      <c r="AS652" s="339"/>
      <c r="AT652" s="339"/>
      <c r="AV652" s="366"/>
      <c r="AW652" s="366"/>
      <c r="AX652" s="366"/>
      <c r="AY652" s="366"/>
      <c r="AZ652" s="366"/>
      <c r="BA652" s="366"/>
      <c r="BB652" s="366"/>
      <c r="BC652" s="366"/>
      <c r="BD652" s="366"/>
      <c r="BE652" s="366"/>
      <c r="BF652" s="366"/>
      <c r="BG652" s="366"/>
      <c r="BH652" s="366"/>
      <c r="BI652" s="366"/>
      <c r="BJ652" s="366"/>
      <c r="BK652" s="366"/>
      <c r="BL652" s="339"/>
      <c r="BM652" s="339"/>
      <c r="BN652" s="339"/>
      <c r="BO652" s="339"/>
      <c r="BP652" s="339"/>
      <c r="BQ652" s="339"/>
      <c r="BR652" s="339"/>
      <c r="BS652" s="339"/>
      <c r="BT652" s="339"/>
      <c r="BU652" s="339"/>
      <c r="BV652" s="339"/>
      <c r="BW652" s="339"/>
      <c r="BX652" s="339"/>
      <c r="BY652" s="339"/>
      <c r="BZ652" s="339"/>
      <c r="CA652" s="339"/>
      <c r="CB652" s="339"/>
      <c r="CC652" s="339"/>
      <c r="CD652" s="339"/>
      <c r="CE652" s="339"/>
      <c r="CF652" s="339"/>
      <c r="CG652" s="339"/>
      <c r="CH652" s="339"/>
      <c r="CI652" s="339"/>
      <c r="CJ652" s="339"/>
      <c r="CK652" s="339"/>
      <c r="CL652" s="339"/>
      <c r="CM652" s="339"/>
      <c r="CN652" s="339"/>
    </row>
    <row r="653" spans="4:142" ht="14.25" customHeight="1" x14ac:dyDescent="0.35">
      <c r="D653" s="360" t="s">
        <v>848</v>
      </c>
      <c r="E653" s="360"/>
      <c r="F653" s="360"/>
      <c r="G653" s="360"/>
      <c r="H653" s="360"/>
      <c r="I653" s="360"/>
      <c r="J653" s="360"/>
      <c r="K653" s="360"/>
      <c r="L653" s="360"/>
      <c r="M653" s="360"/>
      <c r="N653" s="360"/>
      <c r="O653" s="360"/>
      <c r="P653" s="360"/>
      <c r="Q653" s="360"/>
      <c r="R653" s="339"/>
      <c r="S653" s="339"/>
      <c r="T653" s="339"/>
      <c r="U653" s="339"/>
      <c r="V653" s="339" t="s">
        <v>396</v>
      </c>
      <c r="W653" s="339"/>
      <c r="X653" s="339"/>
      <c r="Y653" s="339"/>
      <c r="Z653" s="339">
        <v>0</v>
      </c>
      <c r="AA653" s="339"/>
      <c r="AB653" s="339"/>
      <c r="AC653" s="339"/>
      <c r="AD653" s="339">
        <v>9</v>
      </c>
      <c r="AE653" s="339"/>
      <c r="AF653" s="339"/>
      <c r="AG653" s="339"/>
      <c r="AH653" s="339"/>
      <c r="AI653" s="339"/>
      <c r="AJ653" s="339"/>
      <c r="AK653" s="339"/>
      <c r="AL653" s="339"/>
      <c r="AM653" s="339"/>
      <c r="AN653" s="339"/>
      <c r="AO653" s="339"/>
      <c r="AP653" s="339"/>
      <c r="AQ653" s="339" t="s">
        <v>396</v>
      </c>
      <c r="AR653" s="339"/>
      <c r="AS653" s="339"/>
      <c r="AT653" s="339"/>
      <c r="AV653" s="366"/>
      <c r="AW653" s="366"/>
      <c r="AX653" s="366"/>
      <c r="AY653" s="366"/>
      <c r="AZ653" s="366"/>
      <c r="BA653" s="366"/>
      <c r="BB653" s="366"/>
      <c r="BC653" s="366"/>
      <c r="BD653" s="366"/>
      <c r="BE653" s="366"/>
      <c r="BF653" s="366"/>
      <c r="BG653" s="366"/>
      <c r="BH653" s="366"/>
      <c r="BI653" s="366"/>
      <c r="BJ653" s="366"/>
      <c r="BK653" s="366"/>
      <c r="BL653" s="339"/>
      <c r="BM653" s="339"/>
      <c r="BN653" s="339"/>
      <c r="BO653" s="339"/>
      <c r="BP653" s="339"/>
      <c r="BQ653" s="339"/>
      <c r="BR653" s="339"/>
      <c r="BS653" s="339"/>
      <c r="BT653" s="339"/>
      <c r="BU653" s="339"/>
      <c r="BV653" s="339"/>
      <c r="BW653" s="339"/>
      <c r="BX653" s="339"/>
      <c r="BY653" s="339"/>
      <c r="BZ653" s="339"/>
      <c r="CA653" s="339"/>
      <c r="CB653" s="339"/>
      <c r="CC653" s="339"/>
      <c r="CD653" s="339"/>
      <c r="CE653" s="339"/>
      <c r="CF653" s="339"/>
      <c r="CG653" s="339"/>
      <c r="CH653" s="339"/>
      <c r="CI653" s="339"/>
      <c r="CJ653" s="339"/>
      <c r="CK653" s="339"/>
      <c r="CL653" s="339"/>
      <c r="CM653" s="339"/>
      <c r="CN653" s="339"/>
    </row>
    <row r="654" spans="4:142" ht="14.25" customHeight="1" x14ac:dyDescent="0.35">
      <c r="D654" s="360" t="s">
        <v>849</v>
      </c>
      <c r="E654" s="360"/>
      <c r="F654" s="360"/>
      <c r="G654" s="360"/>
      <c r="H654" s="360"/>
      <c r="I654" s="360"/>
      <c r="J654" s="360"/>
      <c r="K654" s="360"/>
      <c r="L654" s="360"/>
      <c r="M654" s="360"/>
      <c r="N654" s="360"/>
      <c r="O654" s="360"/>
      <c r="P654" s="360"/>
      <c r="Q654" s="360"/>
      <c r="R654" s="339"/>
      <c r="S654" s="339"/>
      <c r="T654" s="339"/>
      <c r="U654" s="339"/>
      <c r="V654" s="339" t="s">
        <v>396</v>
      </c>
      <c r="W654" s="339"/>
      <c r="X654" s="339"/>
      <c r="Y654" s="339"/>
      <c r="Z654" s="339">
        <v>2</v>
      </c>
      <c r="AA654" s="339"/>
      <c r="AB654" s="339"/>
      <c r="AC654" s="339"/>
      <c r="AD654" s="339">
        <v>8</v>
      </c>
      <c r="AE654" s="339"/>
      <c r="AF654" s="339"/>
      <c r="AG654" s="339"/>
      <c r="AH654" s="339"/>
      <c r="AI654" s="339"/>
      <c r="AJ654" s="339"/>
      <c r="AK654" s="339"/>
      <c r="AL654" s="339"/>
      <c r="AM654" s="339"/>
      <c r="AN654" s="339"/>
      <c r="AO654" s="339"/>
      <c r="AP654" s="339"/>
      <c r="AQ654" s="339" t="s">
        <v>396</v>
      </c>
      <c r="AR654" s="339"/>
      <c r="AS654" s="339"/>
      <c r="AT654" s="339"/>
      <c r="AV654" s="366"/>
      <c r="AW654" s="366"/>
      <c r="AX654" s="366"/>
      <c r="AY654" s="366"/>
      <c r="AZ654" s="366"/>
      <c r="BA654" s="366"/>
      <c r="BB654" s="366"/>
      <c r="BC654" s="366"/>
      <c r="BD654" s="366"/>
      <c r="BE654" s="366"/>
      <c r="BF654" s="366"/>
      <c r="BG654" s="366"/>
      <c r="BH654" s="366"/>
      <c r="BI654" s="366"/>
      <c r="BJ654" s="366"/>
      <c r="BK654" s="366"/>
      <c r="BL654" s="339"/>
      <c r="BM654" s="339"/>
      <c r="BN654" s="339"/>
      <c r="BO654" s="339"/>
      <c r="BP654" s="339"/>
      <c r="BQ654" s="339"/>
      <c r="BR654" s="339"/>
      <c r="BS654" s="339"/>
      <c r="BT654" s="339"/>
      <c r="BU654" s="339"/>
      <c r="BV654" s="339"/>
      <c r="BW654" s="339"/>
      <c r="BX654" s="339"/>
      <c r="BY654" s="339"/>
      <c r="BZ654" s="339"/>
      <c r="CA654" s="339"/>
      <c r="CB654" s="339"/>
      <c r="CC654" s="339"/>
      <c r="CD654" s="339"/>
      <c r="CE654" s="339"/>
      <c r="CF654" s="339"/>
      <c r="CG654" s="339"/>
      <c r="CH654" s="339"/>
      <c r="CI654" s="339"/>
      <c r="CJ654" s="339"/>
      <c r="CK654" s="339"/>
      <c r="CL654" s="339"/>
      <c r="CM654" s="339"/>
      <c r="CN654" s="339"/>
    </row>
    <row r="655" spans="4:142" ht="14.25" customHeight="1" x14ac:dyDescent="0.35">
      <c r="D655" s="360" t="s">
        <v>850</v>
      </c>
      <c r="E655" s="360"/>
      <c r="F655" s="360"/>
      <c r="G655" s="360"/>
      <c r="H655" s="360"/>
      <c r="I655" s="360"/>
      <c r="J655" s="360"/>
      <c r="K655" s="360"/>
      <c r="L655" s="360"/>
      <c r="M655" s="360"/>
      <c r="N655" s="360"/>
      <c r="O655" s="360"/>
      <c r="P655" s="360"/>
      <c r="Q655" s="360"/>
      <c r="R655" s="339"/>
      <c r="S655" s="339"/>
      <c r="T655" s="339"/>
      <c r="U655" s="339"/>
      <c r="V655" s="339" t="s">
        <v>396</v>
      </c>
      <c r="W655" s="339"/>
      <c r="X655" s="339"/>
      <c r="Y655" s="339"/>
      <c r="Z655" s="339">
        <v>3</v>
      </c>
      <c r="AA655" s="339"/>
      <c r="AB655" s="339"/>
      <c r="AC655" s="339"/>
      <c r="AD655" s="339">
        <v>14</v>
      </c>
      <c r="AE655" s="339"/>
      <c r="AF655" s="339"/>
      <c r="AG655" s="339"/>
      <c r="AH655" s="339"/>
      <c r="AI655" s="339"/>
      <c r="AJ655" s="339"/>
      <c r="AK655" s="339"/>
      <c r="AL655" s="339"/>
      <c r="AM655" s="339"/>
      <c r="AN655" s="339"/>
      <c r="AO655" s="339"/>
      <c r="AP655" s="339"/>
      <c r="AQ655" s="339" t="s">
        <v>396</v>
      </c>
      <c r="AR655" s="339"/>
      <c r="AS655" s="339"/>
      <c r="AT655" s="339"/>
      <c r="AV655" s="366"/>
      <c r="AW655" s="366"/>
      <c r="AX655" s="366"/>
      <c r="AY655" s="366"/>
      <c r="AZ655" s="366"/>
      <c r="BA655" s="366"/>
      <c r="BB655" s="366"/>
      <c r="BC655" s="366"/>
      <c r="BD655" s="366"/>
      <c r="BE655" s="366"/>
      <c r="BF655" s="366"/>
      <c r="BG655" s="366"/>
      <c r="BH655" s="366"/>
      <c r="BI655" s="366"/>
      <c r="BJ655" s="366"/>
      <c r="BK655" s="366"/>
      <c r="BL655" s="339"/>
      <c r="BM655" s="339"/>
      <c r="BN655" s="339"/>
      <c r="BO655" s="339"/>
      <c r="BP655" s="339"/>
      <c r="BQ655" s="339"/>
      <c r="BR655" s="339"/>
      <c r="BS655" s="339"/>
      <c r="BT655" s="339"/>
      <c r="BU655" s="339"/>
      <c r="BV655" s="339"/>
      <c r="BW655" s="339"/>
      <c r="BX655" s="339"/>
      <c r="BY655" s="339"/>
      <c r="BZ655" s="339"/>
      <c r="CA655" s="339"/>
      <c r="CB655" s="339"/>
      <c r="CC655" s="339"/>
      <c r="CD655" s="339"/>
      <c r="CE655" s="339"/>
      <c r="CF655" s="339"/>
      <c r="CG655" s="339"/>
      <c r="CH655" s="339"/>
      <c r="CI655" s="339"/>
      <c r="CJ655" s="339"/>
      <c r="CK655" s="339"/>
      <c r="CL655" s="339"/>
      <c r="CM655" s="339"/>
      <c r="CN655" s="339"/>
    </row>
    <row r="656" spans="4:142" ht="14.25" customHeight="1" x14ac:dyDescent="0.35">
      <c r="D656" s="360" t="s">
        <v>851</v>
      </c>
      <c r="E656" s="360"/>
      <c r="F656" s="360"/>
      <c r="G656" s="360"/>
      <c r="H656" s="360"/>
      <c r="I656" s="360"/>
      <c r="J656" s="360"/>
      <c r="K656" s="360"/>
      <c r="L656" s="360"/>
      <c r="M656" s="360"/>
      <c r="N656" s="360"/>
      <c r="O656" s="360"/>
      <c r="P656" s="360"/>
      <c r="Q656" s="360"/>
      <c r="R656" s="339"/>
      <c r="S656" s="339"/>
      <c r="T656" s="339"/>
      <c r="U656" s="339"/>
      <c r="V656" s="339" t="s">
        <v>396</v>
      </c>
      <c r="W656" s="339"/>
      <c r="X656" s="339"/>
      <c r="Y656" s="339"/>
      <c r="Z656" s="339">
        <v>0</v>
      </c>
      <c r="AA656" s="339"/>
      <c r="AB656" s="339"/>
      <c r="AC656" s="339"/>
      <c r="AD656" s="339">
        <v>14</v>
      </c>
      <c r="AE656" s="339"/>
      <c r="AF656" s="339"/>
      <c r="AG656" s="339"/>
      <c r="AH656" s="339"/>
      <c r="AI656" s="339"/>
      <c r="AJ656" s="339"/>
      <c r="AK656" s="339"/>
      <c r="AL656" s="339"/>
      <c r="AM656" s="339"/>
      <c r="AN656" s="339"/>
      <c r="AO656" s="339"/>
      <c r="AP656" s="339"/>
      <c r="AQ656" s="339" t="s">
        <v>396</v>
      </c>
      <c r="AR656" s="339"/>
      <c r="AS656" s="339"/>
      <c r="AT656" s="339"/>
      <c r="AV656" s="366"/>
      <c r="AW656" s="366"/>
      <c r="AX656" s="366"/>
      <c r="AY656" s="366"/>
      <c r="AZ656" s="366"/>
      <c r="BA656" s="366"/>
      <c r="BB656" s="366"/>
      <c r="BC656" s="366"/>
      <c r="BD656" s="366"/>
      <c r="BE656" s="366"/>
      <c r="BF656" s="366"/>
      <c r="BG656" s="366"/>
      <c r="BH656" s="366"/>
      <c r="BI656" s="366"/>
      <c r="BJ656" s="366"/>
      <c r="BK656" s="366"/>
      <c r="BL656" s="339"/>
      <c r="BM656" s="339"/>
      <c r="BN656" s="339"/>
      <c r="BO656" s="339"/>
      <c r="BP656" s="339"/>
      <c r="BQ656" s="339"/>
      <c r="BR656" s="339"/>
      <c r="BS656" s="339"/>
      <c r="BT656" s="339"/>
      <c r="BU656" s="339"/>
      <c r="BV656" s="339"/>
      <c r="BW656" s="339"/>
      <c r="BX656" s="339"/>
      <c r="BY656" s="339"/>
      <c r="BZ656" s="339"/>
      <c r="CA656" s="339"/>
      <c r="CB656" s="339"/>
      <c r="CC656" s="339"/>
      <c r="CD656" s="339"/>
      <c r="CE656" s="339"/>
      <c r="CF656" s="339"/>
      <c r="CG656" s="339"/>
      <c r="CH656" s="339"/>
      <c r="CI656" s="339"/>
      <c r="CJ656" s="339"/>
      <c r="CK656" s="339"/>
      <c r="CL656" s="339"/>
      <c r="CM656" s="339"/>
      <c r="CN656" s="339"/>
    </row>
    <row r="657" spans="4:92" ht="14.25" customHeight="1" x14ac:dyDescent="0.35">
      <c r="D657" s="360" t="s">
        <v>852</v>
      </c>
      <c r="E657" s="360"/>
      <c r="F657" s="360"/>
      <c r="G657" s="360"/>
      <c r="H657" s="360"/>
      <c r="I657" s="360"/>
      <c r="J657" s="360"/>
      <c r="K657" s="360"/>
      <c r="L657" s="360"/>
      <c r="M657" s="360"/>
      <c r="N657" s="360"/>
      <c r="O657" s="360"/>
      <c r="P657" s="360"/>
      <c r="Q657" s="360"/>
      <c r="R657" s="339"/>
      <c r="S657" s="339"/>
      <c r="T657" s="339"/>
      <c r="U657" s="339"/>
      <c r="V657" s="339" t="s">
        <v>396</v>
      </c>
      <c r="W657" s="339"/>
      <c r="X657" s="339"/>
      <c r="Y657" s="339"/>
      <c r="Z657" s="339">
        <v>0</v>
      </c>
      <c r="AA657" s="339"/>
      <c r="AB657" s="339"/>
      <c r="AC657" s="339"/>
      <c r="AD657" s="339">
        <v>0</v>
      </c>
      <c r="AE657" s="339"/>
      <c r="AF657" s="339"/>
      <c r="AG657" s="339"/>
      <c r="AH657" s="339"/>
      <c r="AI657" s="339"/>
      <c r="AJ657" s="339"/>
      <c r="AK657" s="339"/>
      <c r="AL657" s="339"/>
      <c r="AM657" s="339"/>
      <c r="AN657" s="339"/>
      <c r="AO657" s="339"/>
      <c r="AP657" s="339"/>
      <c r="AQ657" s="339" t="s">
        <v>396</v>
      </c>
      <c r="AR657" s="339"/>
      <c r="AS657" s="339"/>
      <c r="AT657" s="339"/>
      <c r="AV657" s="366"/>
      <c r="AW657" s="366"/>
      <c r="AX657" s="366"/>
      <c r="AY657" s="366"/>
      <c r="AZ657" s="366"/>
      <c r="BA657" s="366"/>
      <c r="BB657" s="366"/>
      <c r="BC657" s="366"/>
      <c r="BD657" s="366"/>
      <c r="BE657" s="366"/>
      <c r="BF657" s="366"/>
      <c r="BG657" s="366"/>
      <c r="BH657" s="366"/>
      <c r="BI657" s="366"/>
      <c r="BJ657" s="366"/>
      <c r="BK657" s="366"/>
      <c r="BL657" s="339"/>
      <c r="BM657" s="339"/>
      <c r="BN657" s="339"/>
      <c r="BO657" s="339"/>
      <c r="BP657" s="339"/>
      <c r="BQ657" s="339"/>
      <c r="BR657" s="339"/>
      <c r="BS657" s="339"/>
      <c r="BT657" s="339"/>
      <c r="BU657" s="339"/>
      <c r="BV657" s="339"/>
      <c r="BW657" s="339"/>
      <c r="BX657" s="339"/>
      <c r="BY657" s="339"/>
      <c r="BZ657" s="339"/>
      <c r="CA657" s="339"/>
      <c r="CB657" s="339"/>
      <c r="CC657" s="339"/>
      <c r="CD657" s="339"/>
      <c r="CE657" s="339"/>
      <c r="CF657" s="339"/>
      <c r="CG657" s="339"/>
      <c r="CH657" s="339"/>
      <c r="CI657" s="339"/>
      <c r="CJ657" s="339"/>
      <c r="CK657" s="339"/>
      <c r="CL657" s="339"/>
      <c r="CM657" s="339"/>
      <c r="CN657" s="339"/>
    </row>
    <row r="658" spans="4:92" ht="14.25" customHeight="1" x14ac:dyDescent="0.35">
      <c r="D658" s="360" t="s">
        <v>853</v>
      </c>
      <c r="E658" s="360"/>
      <c r="F658" s="360"/>
      <c r="G658" s="360"/>
      <c r="H658" s="360"/>
      <c r="I658" s="360"/>
      <c r="J658" s="360"/>
      <c r="K658" s="360"/>
      <c r="L658" s="360"/>
      <c r="M658" s="360"/>
      <c r="N658" s="360"/>
      <c r="O658" s="360"/>
      <c r="P658" s="360"/>
      <c r="Q658" s="360"/>
      <c r="R658" s="339"/>
      <c r="S658" s="339"/>
      <c r="T658" s="339"/>
      <c r="U658" s="339"/>
      <c r="V658" s="339" t="s">
        <v>396</v>
      </c>
      <c r="W658" s="339"/>
      <c r="X658" s="339"/>
      <c r="Y658" s="339"/>
      <c r="Z658" s="339">
        <v>1</v>
      </c>
      <c r="AA658" s="339"/>
      <c r="AB658" s="339"/>
      <c r="AC658" s="339"/>
      <c r="AD658" s="339">
        <v>10</v>
      </c>
      <c r="AE658" s="339"/>
      <c r="AF658" s="339"/>
      <c r="AG658" s="339"/>
      <c r="AH658" s="339"/>
      <c r="AI658" s="339"/>
      <c r="AJ658" s="339"/>
      <c r="AK658" s="339"/>
      <c r="AL658" s="339"/>
      <c r="AM658" s="339"/>
      <c r="AN658" s="339"/>
      <c r="AO658" s="339"/>
      <c r="AP658" s="339"/>
      <c r="AQ658" s="339" t="s">
        <v>396</v>
      </c>
      <c r="AR658" s="339"/>
      <c r="AS658" s="339"/>
      <c r="AT658" s="339"/>
      <c r="AV658" s="366"/>
      <c r="AW658" s="366"/>
      <c r="AX658" s="366"/>
      <c r="AY658" s="366"/>
      <c r="AZ658" s="366"/>
      <c r="BA658" s="366"/>
      <c r="BB658" s="366"/>
      <c r="BC658" s="366"/>
      <c r="BD658" s="366"/>
      <c r="BE658" s="366"/>
      <c r="BF658" s="366"/>
      <c r="BG658" s="366"/>
      <c r="BH658" s="366"/>
      <c r="BI658" s="366"/>
      <c r="BJ658" s="366"/>
      <c r="BK658" s="366"/>
      <c r="BL658" s="339"/>
      <c r="BM658" s="339"/>
      <c r="BN658" s="339"/>
      <c r="BO658" s="339"/>
      <c r="BP658" s="339"/>
      <c r="BQ658" s="339"/>
      <c r="BR658" s="339"/>
      <c r="BS658" s="339"/>
      <c r="BT658" s="339"/>
      <c r="BU658" s="339"/>
      <c r="BV658" s="339"/>
      <c r="BW658" s="339"/>
      <c r="BX658" s="339"/>
      <c r="BY658" s="339"/>
      <c r="BZ658" s="339"/>
      <c r="CA658" s="339"/>
      <c r="CB658" s="339"/>
      <c r="CC658" s="339"/>
      <c r="CD658" s="339"/>
      <c r="CE658" s="339"/>
      <c r="CF658" s="339"/>
      <c r="CG658" s="339"/>
      <c r="CH658" s="339"/>
      <c r="CI658" s="339"/>
      <c r="CJ658" s="339"/>
      <c r="CK658" s="339"/>
      <c r="CL658" s="339"/>
      <c r="CM658" s="339"/>
      <c r="CN658" s="339"/>
    </row>
    <row r="659" spans="4:92" ht="14.25" customHeight="1" x14ac:dyDescent="0.35">
      <c r="D659" s="360" t="s">
        <v>854</v>
      </c>
      <c r="E659" s="360"/>
      <c r="F659" s="360"/>
      <c r="G659" s="360"/>
      <c r="H659" s="360"/>
      <c r="I659" s="360"/>
      <c r="J659" s="360"/>
      <c r="K659" s="360"/>
      <c r="L659" s="360"/>
      <c r="M659" s="360"/>
      <c r="N659" s="360"/>
      <c r="O659" s="360"/>
      <c r="P659" s="360"/>
      <c r="Q659" s="360"/>
      <c r="R659" s="339"/>
      <c r="S659" s="339"/>
      <c r="T659" s="339"/>
      <c r="U659" s="339"/>
      <c r="V659" s="339" t="s">
        <v>396</v>
      </c>
      <c r="W659" s="339"/>
      <c r="X659" s="339"/>
      <c r="Y659" s="339"/>
      <c r="Z659" s="339">
        <v>2</v>
      </c>
      <c r="AA659" s="339"/>
      <c r="AB659" s="339"/>
      <c r="AC659" s="339"/>
      <c r="AD659" s="339">
        <v>20</v>
      </c>
      <c r="AE659" s="339"/>
      <c r="AF659" s="339"/>
      <c r="AG659" s="339"/>
      <c r="AH659" s="339"/>
      <c r="AI659" s="339"/>
      <c r="AJ659" s="339"/>
      <c r="AK659" s="339"/>
      <c r="AL659" s="339"/>
      <c r="AM659" s="339"/>
      <c r="AN659" s="339"/>
      <c r="AO659" s="339"/>
      <c r="AP659" s="339"/>
      <c r="AQ659" s="339" t="s">
        <v>396</v>
      </c>
      <c r="AR659" s="339"/>
      <c r="AS659" s="339"/>
      <c r="AT659" s="339"/>
      <c r="AV659" s="366"/>
      <c r="AW659" s="366"/>
      <c r="AX659" s="366"/>
      <c r="AY659" s="366"/>
      <c r="AZ659" s="366"/>
      <c r="BA659" s="366"/>
      <c r="BB659" s="366"/>
      <c r="BC659" s="366"/>
      <c r="BD659" s="366"/>
      <c r="BE659" s="366"/>
      <c r="BF659" s="366"/>
      <c r="BG659" s="366"/>
      <c r="BH659" s="366"/>
      <c r="BI659" s="366"/>
      <c r="BJ659" s="366"/>
      <c r="BK659" s="366"/>
      <c r="BL659" s="339"/>
      <c r="BM659" s="339"/>
      <c r="BN659" s="339"/>
      <c r="BO659" s="339"/>
      <c r="BP659" s="339"/>
      <c r="BQ659" s="339"/>
      <c r="BR659" s="339"/>
      <c r="BS659" s="339"/>
      <c r="BT659" s="339"/>
      <c r="BU659" s="339"/>
      <c r="BV659" s="339"/>
      <c r="BW659" s="339"/>
      <c r="BX659" s="339"/>
      <c r="BY659" s="339"/>
      <c r="BZ659" s="339"/>
      <c r="CA659" s="339"/>
      <c r="CB659" s="339"/>
      <c r="CC659" s="339"/>
      <c r="CD659" s="339"/>
      <c r="CE659" s="339"/>
      <c r="CF659" s="339"/>
      <c r="CG659" s="339"/>
      <c r="CH659" s="339"/>
      <c r="CI659" s="339"/>
      <c r="CJ659" s="339"/>
      <c r="CK659" s="339"/>
      <c r="CL659" s="339"/>
      <c r="CM659" s="339"/>
      <c r="CN659" s="339"/>
    </row>
    <row r="660" spans="4:92" ht="14.25" customHeight="1" x14ac:dyDescent="0.35">
      <c r="D660" s="360" t="s">
        <v>855</v>
      </c>
      <c r="E660" s="360"/>
      <c r="F660" s="360"/>
      <c r="G660" s="360"/>
      <c r="H660" s="360"/>
      <c r="I660" s="360"/>
      <c r="J660" s="360"/>
      <c r="K660" s="360"/>
      <c r="L660" s="360"/>
      <c r="M660" s="360"/>
      <c r="N660" s="360"/>
      <c r="O660" s="360"/>
      <c r="P660" s="360"/>
      <c r="Q660" s="360"/>
      <c r="R660" s="339"/>
      <c r="S660" s="339"/>
      <c r="T660" s="339"/>
      <c r="U660" s="339"/>
      <c r="V660" s="339" t="s">
        <v>396</v>
      </c>
      <c r="W660" s="339"/>
      <c r="X660" s="339"/>
      <c r="Y660" s="339"/>
      <c r="Z660" s="339">
        <v>0</v>
      </c>
      <c r="AA660" s="339"/>
      <c r="AB660" s="339"/>
      <c r="AC660" s="339"/>
      <c r="AD660" s="339">
        <v>6</v>
      </c>
      <c r="AE660" s="339"/>
      <c r="AF660" s="339"/>
      <c r="AG660" s="339"/>
      <c r="AH660" s="339"/>
      <c r="AI660" s="339"/>
      <c r="AJ660" s="339"/>
      <c r="AK660" s="339"/>
      <c r="AL660" s="339"/>
      <c r="AM660" s="339"/>
      <c r="AN660" s="339"/>
      <c r="AO660" s="339"/>
      <c r="AP660" s="339"/>
      <c r="AQ660" s="339" t="s">
        <v>396</v>
      </c>
      <c r="AR660" s="339"/>
      <c r="AS660" s="339"/>
      <c r="AT660" s="339"/>
      <c r="AV660" s="366"/>
      <c r="AW660" s="366"/>
      <c r="AX660" s="366"/>
      <c r="AY660" s="366"/>
      <c r="AZ660" s="366"/>
      <c r="BA660" s="366"/>
      <c r="BB660" s="366"/>
      <c r="BC660" s="366"/>
      <c r="BD660" s="366"/>
      <c r="BE660" s="366"/>
      <c r="BF660" s="366"/>
      <c r="BG660" s="366"/>
      <c r="BH660" s="366"/>
      <c r="BI660" s="366"/>
      <c r="BJ660" s="366"/>
      <c r="BK660" s="366"/>
      <c r="BL660" s="339"/>
      <c r="BM660" s="339"/>
      <c r="BN660" s="339"/>
      <c r="BO660" s="339"/>
      <c r="BP660" s="339"/>
      <c r="BQ660" s="339"/>
      <c r="BR660" s="339"/>
      <c r="BS660" s="339"/>
      <c r="BT660" s="339"/>
      <c r="BU660" s="339"/>
      <c r="BV660" s="339"/>
      <c r="BW660" s="339"/>
      <c r="BX660" s="339"/>
      <c r="BY660" s="339"/>
      <c r="BZ660" s="339"/>
      <c r="CA660" s="339"/>
      <c r="CB660" s="339"/>
      <c r="CC660" s="339"/>
      <c r="CD660" s="339"/>
      <c r="CE660" s="339"/>
      <c r="CF660" s="339"/>
      <c r="CG660" s="339"/>
      <c r="CH660" s="339"/>
      <c r="CI660" s="339"/>
      <c r="CJ660" s="339"/>
      <c r="CK660" s="339"/>
      <c r="CL660" s="339"/>
      <c r="CM660" s="339"/>
      <c r="CN660" s="339"/>
    </row>
    <row r="661" spans="4:92" ht="14.25" customHeight="1" x14ac:dyDescent="0.35">
      <c r="D661" s="360" t="s">
        <v>856</v>
      </c>
      <c r="E661" s="360"/>
      <c r="F661" s="360"/>
      <c r="G661" s="360"/>
      <c r="H661" s="360"/>
      <c r="I661" s="360"/>
      <c r="J661" s="360"/>
      <c r="K661" s="360"/>
      <c r="L661" s="360"/>
      <c r="M661" s="360"/>
      <c r="N661" s="360"/>
      <c r="O661" s="360"/>
      <c r="P661" s="360"/>
      <c r="Q661" s="360"/>
      <c r="R661" s="339"/>
      <c r="S661" s="339"/>
      <c r="T661" s="339"/>
      <c r="U661" s="339"/>
      <c r="V661" s="339" t="s">
        <v>396</v>
      </c>
      <c r="W661" s="339"/>
      <c r="X661" s="339"/>
      <c r="Y661" s="339"/>
      <c r="Z661" s="339">
        <v>1</v>
      </c>
      <c r="AA661" s="339"/>
      <c r="AB661" s="339"/>
      <c r="AC661" s="339"/>
      <c r="AD661" s="339">
        <v>8</v>
      </c>
      <c r="AE661" s="339"/>
      <c r="AF661" s="339"/>
      <c r="AG661" s="339"/>
      <c r="AH661" s="339"/>
      <c r="AI661" s="339"/>
      <c r="AJ661" s="339"/>
      <c r="AK661" s="339"/>
      <c r="AL661" s="339"/>
      <c r="AM661" s="339"/>
      <c r="AN661" s="339"/>
      <c r="AO661" s="339"/>
      <c r="AP661" s="339"/>
      <c r="AQ661" s="339" t="s">
        <v>396</v>
      </c>
      <c r="AR661" s="339"/>
      <c r="AS661" s="339"/>
      <c r="AT661" s="339"/>
      <c r="AV661" s="366"/>
      <c r="AW661" s="366"/>
      <c r="AX661" s="366"/>
      <c r="AY661" s="366"/>
      <c r="AZ661" s="366"/>
      <c r="BA661" s="366"/>
      <c r="BB661" s="366"/>
      <c r="BC661" s="366"/>
      <c r="BD661" s="366"/>
      <c r="BE661" s="366"/>
      <c r="BF661" s="366"/>
      <c r="BG661" s="366"/>
      <c r="BH661" s="366"/>
      <c r="BI661" s="366"/>
      <c r="BJ661" s="366"/>
      <c r="BK661" s="366"/>
      <c r="BL661" s="339"/>
      <c r="BM661" s="339"/>
      <c r="BN661" s="339"/>
      <c r="BO661" s="339"/>
      <c r="BP661" s="339"/>
      <c r="BQ661" s="339"/>
      <c r="BR661" s="339"/>
      <c r="BS661" s="339"/>
      <c r="BT661" s="339"/>
      <c r="BU661" s="339"/>
      <c r="BV661" s="339"/>
      <c r="BW661" s="339"/>
      <c r="BX661" s="339"/>
      <c r="BY661" s="339"/>
      <c r="BZ661" s="339"/>
      <c r="CA661" s="339"/>
      <c r="CB661" s="339"/>
      <c r="CC661" s="339"/>
      <c r="CD661" s="339"/>
      <c r="CE661" s="339"/>
      <c r="CF661" s="339"/>
      <c r="CG661" s="339"/>
      <c r="CH661" s="339"/>
      <c r="CI661" s="339"/>
      <c r="CJ661" s="339"/>
      <c r="CK661" s="339"/>
      <c r="CL661" s="339"/>
      <c r="CM661" s="339"/>
      <c r="CN661" s="339"/>
    </row>
    <row r="662" spans="4:92" ht="14.25" customHeight="1" x14ac:dyDescent="0.35">
      <c r="D662" s="360" t="s">
        <v>857</v>
      </c>
      <c r="E662" s="360"/>
      <c r="F662" s="360"/>
      <c r="G662" s="360"/>
      <c r="H662" s="360"/>
      <c r="I662" s="360"/>
      <c r="J662" s="360"/>
      <c r="K662" s="360"/>
      <c r="L662" s="360"/>
      <c r="M662" s="360"/>
      <c r="N662" s="360"/>
      <c r="O662" s="360"/>
      <c r="P662" s="360"/>
      <c r="Q662" s="360"/>
      <c r="R662" s="339"/>
      <c r="S662" s="339"/>
      <c r="T662" s="339"/>
      <c r="U662" s="339"/>
      <c r="V662" s="339" t="s">
        <v>396</v>
      </c>
      <c r="W662" s="339"/>
      <c r="X662" s="339"/>
      <c r="Y662" s="339"/>
      <c r="Z662" s="339">
        <v>1</v>
      </c>
      <c r="AA662" s="339"/>
      <c r="AB662" s="339"/>
      <c r="AC662" s="339"/>
      <c r="AD662" s="339">
        <v>6</v>
      </c>
      <c r="AE662" s="339"/>
      <c r="AF662" s="339"/>
      <c r="AG662" s="339"/>
      <c r="AH662" s="339"/>
      <c r="AI662" s="339"/>
      <c r="AJ662" s="339"/>
      <c r="AK662" s="339"/>
      <c r="AL662" s="339"/>
      <c r="AM662" s="339"/>
      <c r="AN662" s="339"/>
      <c r="AO662" s="339"/>
      <c r="AP662" s="339"/>
      <c r="AQ662" s="339" t="s">
        <v>396</v>
      </c>
      <c r="AR662" s="339"/>
      <c r="AS662" s="339"/>
      <c r="AT662" s="339"/>
      <c r="AV662" s="366"/>
      <c r="AW662" s="366"/>
      <c r="AX662" s="366"/>
      <c r="AY662" s="366"/>
      <c r="AZ662" s="366"/>
      <c r="BA662" s="366"/>
      <c r="BB662" s="366"/>
      <c r="BC662" s="366"/>
      <c r="BD662" s="366"/>
      <c r="BE662" s="366"/>
      <c r="BF662" s="366"/>
      <c r="BG662" s="366"/>
      <c r="BH662" s="366"/>
      <c r="BI662" s="366"/>
      <c r="BJ662" s="366"/>
      <c r="BK662" s="366"/>
      <c r="BL662" s="339"/>
      <c r="BM662" s="339"/>
      <c r="BN662" s="339"/>
      <c r="BO662" s="339"/>
      <c r="BP662" s="339"/>
      <c r="BQ662" s="339"/>
      <c r="BR662" s="339"/>
      <c r="BS662" s="339"/>
      <c r="BT662" s="339"/>
      <c r="BU662" s="339"/>
      <c r="BV662" s="339"/>
      <c r="BW662" s="339"/>
      <c r="BX662" s="339"/>
      <c r="BY662" s="339"/>
      <c r="BZ662" s="339"/>
      <c r="CA662" s="339"/>
      <c r="CB662" s="339"/>
      <c r="CC662" s="339"/>
      <c r="CD662" s="339"/>
      <c r="CE662" s="339"/>
      <c r="CF662" s="339"/>
      <c r="CG662" s="339"/>
      <c r="CH662" s="339"/>
      <c r="CI662" s="339"/>
      <c r="CJ662" s="339"/>
      <c r="CK662" s="339"/>
      <c r="CL662" s="339"/>
      <c r="CM662" s="339"/>
      <c r="CN662" s="339"/>
    </row>
    <row r="663" spans="4:92" ht="14.25" customHeight="1" x14ac:dyDescent="0.35">
      <c r="D663" s="360" t="s">
        <v>858</v>
      </c>
      <c r="E663" s="360"/>
      <c r="F663" s="360"/>
      <c r="G663" s="360"/>
      <c r="H663" s="360"/>
      <c r="I663" s="360"/>
      <c r="J663" s="360"/>
      <c r="K663" s="360"/>
      <c r="L663" s="360"/>
      <c r="M663" s="360"/>
      <c r="N663" s="360"/>
      <c r="O663" s="360"/>
      <c r="P663" s="360"/>
      <c r="Q663" s="360"/>
      <c r="R663" s="339"/>
      <c r="S663" s="339"/>
      <c r="T663" s="339"/>
      <c r="U663" s="339"/>
      <c r="V663" s="339" t="s">
        <v>396</v>
      </c>
      <c r="W663" s="339"/>
      <c r="X663" s="339"/>
      <c r="Y663" s="339"/>
      <c r="Z663" s="339">
        <v>1</v>
      </c>
      <c r="AA663" s="339"/>
      <c r="AB663" s="339"/>
      <c r="AC663" s="339"/>
      <c r="AD663" s="339">
        <v>9</v>
      </c>
      <c r="AE663" s="339"/>
      <c r="AF663" s="339"/>
      <c r="AG663" s="339"/>
      <c r="AH663" s="339"/>
      <c r="AI663" s="339"/>
      <c r="AJ663" s="339"/>
      <c r="AK663" s="339"/>
      <c r="AL663" s="339"/>
      <c r="AM663" s="339"/>
      <c r="AN663" s="339"/>
      <c r="AO663" s="339"/>
      <c r="AP663" s="339"/>
      <c r="AQ663" s="339" t="s">
        <v>396</v>
      </c>
      <c r="AR663" s="339"/>
      <c r="AS663" s="339"/>
      <c r="AT663" s="339"/>
      <c r="AV663" s="366"/>
      <c r="AW663" s="366"/>
      <c r="AX663" s="366"/>
      <c r="AY663" s="366"/>
      <c r="AZ663" s="366"/>
      <c r="BA663" s="366"/>
      <c r="BB663" s="366"/>
      <c r="BC663" s="366"/>
      <c r="BD663" s="366"/>
      <c r="BE663" s="366"/>
      <c r="BF663" s="366"/>
      <c r="BG663" s="366"/>
      <c r="BH663" s="366"/>
      <c r="BI663" s="366"/>
      <c r="BJ663" s="366"/>
      <c r="BK663" s="366"/>
      <c r="BL663" s="339"/>
      <c r="BM663" s="339"/>
      <c r="BN663" s="339"/>
      <c r="BO663" s="339"/>
      <c r="BP663" s="339"/>
      <c r="BQ663" s="339"/>
      <c r="BR663" s="339"/>
      <c r="BS663" s="339"/>
      <c r="BT663" s="339"/>
      <c r="BU663" s="339"/>
      <c r="BV663" s="339"/>
      <c r="BW663" s="339"/>
      <c r="BX663" s="339"/>
      <c r="BY663" s="339"/>
      <c r="BZ663" s="339"/>
      <c r="CA663" s="339"/>
      <c r="CB663" s="339"/>
      <c r="CC663" s="339"/>
      <c r="CD663" s="339"/>
      <c r="CE663" s="339"/>
      <c r="CF663" s="339"/>
      <c r="CG663" s="339"/>
      <c r="CH663" s="339"/>
      <c r="CI663" s="339"/>
      <c r="CJ663" s="339"/>
      <c r="CK663" s="339"/>
      <c r="CL663" s="339"/>
      <c r="CM663" s="339"/>
      <c r="CN663" s="339"/>
    </row>
    <row r="664" spans="4:92" ht="14.25" customHeight="1" x14ac:dyDescent="0.35">
      <c r="D664" s="360" t="s">
        <v>859</v>
      </c>
      <c r="E664" s="360"/>
      <c r="F664" s="360"/>
      <c r="G664" s="360"/>
      <c r="H664" s="360"/>
      <c r="I664" s="360"/>
      <c r="J664" s="360"/>
      <c r="K664" s="360"/>
      <c r="L664" s="360"/>
      <c r="M664" s="360"/>
      <c r="N664" s="360"/>
      <c r="O664" s="360"/>
      <c r="P664" s="360"/>
      <c r="Q664" s="360"/>
      <c r="R664" s="339"/>
      <c r="S664" s="339"/>
      <c r="T664" s="339"/>
      <c r="U664" s="339"/>
      <c r="V664" s="339" t="s">
        <v>396</v>
      </c>
      <c r="W664" s="339"/>
      <c r="X664" s="339"/>
      <c r="Y664" s="339"/>
      <c r="Z664" s="339">
        <v>1</v>
      </c>
      <c r="AA664" s="339"/>
      <c r="AB664" s="339"/>
      <c r="AC664" s="339"/>
      <c r="AD664" s="339">
        <v>18</v>
      </c>
      <c r="AE664" s="339"/>
      <c r="AF664" s="339"/>
      <c r="AG664" s="339"/>
      <c r="AH664" s="339"/>
      <c r="AI664" s="339"/>
      <c r="AJ664" s="339"/>
      <c r="AK664" s="339"/>
      <c r="AL664" s="339"/>
      <c r="AM664" s="339"/>
      <c r="AN664" s="339"/>
      <c r="AO664" s="339"/>
      <c r="AP664" s="339"/>
      <c r="AQ664" s="339" t="s">
        <v>396</v>
      </c>
      <c r="AR664" s="339"/>
      <c r="AS664" s="339"/>
      <c r="AT664" s="339"/>
      <c r="AV664" s="366"/>
      <c r="AW664" s="366"/>
      <c r="AX664" s="366"/>
      <c r="AY664" s="366"/>
      <c r="AZ664" s="366"/>
      <c r="BA664" s="366"/>
      <c r="BB664" s="366"/>
      <c r="BC664" s="366"/>
      <c r="BD664" s="366"/>
      <c r="BE664" s="366"/>
      <c r="BF664" s="366"/>
      <c r="BG664" s="366"/>
      <c r="BH664" s="366"/>
      <c r="BI664" s="366"/>
      <c r="BJ664" s="366"/>
      <c r="BK664" s="366"/>
      <c r="BL664" s="339"/>
      <c r="BM664" s="339"/>
      <c r="BN664" s="339"/>
      <c r="BO664" s="339"/>
      <c r="BP664" s="339"/>
      <c r="BQ664" s="339"/>
      <c r="BR664" s="339"/>
      <c r="BS664" s="339"/>
      <c r="BT664" s="339"/>
      <c r="BU664" s="339"/>
      <c r="BV664" s="339"/>
      <c r="BW664" s="339"/>
      <c r="BX664" s="339"/>
      <c r="BY664" s="339"/>
      <c r="BZ664" s="339"/>
      <c r="CA664" s="339"/>
      <c r="CB664" s="339"/>
      <c r="CC664" s="339"/>
      <c r="CD664" s="339"/>
      <c r="CE664" s="339"/>
      <c r="CF664" s="339"/>
      <c r="CG664" s="339"/>
      <c r="CH664" s="339"/>
      <c r="CI664" s="339"/>
      <c r="CJ664" s="339"/>
      <c r="CK664" s="339"/>
      <c r="CL664" s="339"/>
      <c r="CM664" s="339"/>
      <c r="CN664" s="339"/>
    </row>
    <row r="665" spans="4:92" ht="14.25" customHeight="1" x14ac:dyDescent="0.35">
      <c r="D665" s="360" t="s">
        <v>860</v>
      </c>
      <c r="E665" s="360"/>
      <c r="F665" s="360"/>
      <c r="G665" s="360"/>
      <c r="H665" s="360"/>
      <c r="I665" s="360"/>
      <c r="J665" s="360"/>
      <c r="K665" s="360"/>
      <c r="L665" s="360"/>
      <c r="M665" s="360"/>
      <c r="N665" s="360"/>
      <c r="O665" s="360"/>
      <c r="P665" s="360"/>
      <c r="Q665" s="360"/>
      <c r="R665" s="339"/>
      <c r="S665" s="339"/>
      <c r="T665" s="339"/>
      <c r="U665" s="339"/>
      <c r="V665" s="339" t="s">
        <v>396</v>
      </c>
      <c r="W665" s="339"/>
      <c r="X665" s="339"/>
      <c r="Y665" s="339"/>
      <c r="Z665" s="339">
        <v>0</v>
      </c>
      <c r="AA665" s="339"/>
      <c r="AB665" s="339"/>
      <c r="AC665" s="339"/>
      <c r="AD665" s="339">
        <v>0</v>
      </c>
      <c r="AE665" s="339"/>
      <c r="AF665" s="339"/>
      <c r="AG665" s="339"/>
      <c r="AH665" s="339"/>
      <c r="AI665" s="339"/>
      <c r="AJ665" s="339"/>
      <c r="AK665" s="339"/>
      <c r="AL665" s="339"/>
      <c r="AM665" s="339"/>
      <c r="AN665" s="339"/>
      <c r="AO665" s="339"/>
      <c r="AP665" s="339"/>
      <c r="AQ665" s="339" t="s">
        <v>396</v>
      </c>
      <c r="AR665" s="339"/>
      <c r="AS665" s="339"/>
      <c r="AT665" s="339"/>
      <c r="AV665" s="366"/>
      <c r="AW665" s="366"/>
      <c r="AX665" s="366"/>
      <c r="AY665" s="366"/>
      <c r="AZ665" s="366"/>
      <c r="BA665" s="366"/>
      <c r="BB665" s="366"/>
      <c r="BC665" s="366"/>
      <c r="BD665" s="366"/>
      <c r="BE665" s="366"/>
      <c r="BF665" s="366"/>
      <c r="BG665" s="366"/>
      <c r="BH665" s="366"/>
      <c r="BI665" s="366"/>
      <c r="BJ665" s="366"/>
      <c r="BK665" s="366"/>
      <c r="BL665" s="339"/>
      <c r="BM665" s="339"/>
      <c r="BN665" s="339"/>
      <c r="BO665" s="339"/>
      <c r="BP665" s="339"/>
      <c r="BQ665" s="339"/>
      <c r="BR665" s="339"/>
      <c r="BS665" s="339"/>
      <c r="BT665" s="339"/>
      <c r="BU665" s="339"/>
      <c r="BV665" s="339"/>
      <c r="BW665" s="339"/>
      <c r="BX665" s="339"/>
      <c r="BY665" s="339"/>
      <c r="BZ665" s="339"/>
      <c r="CA665" s="339"/>
      <c r="CB665" s="339"/>
      <c r="CC665" s="339"/>
      <c r="CD665" s="339"/>
      <c r="CE665" s="339"/>
      <c r="CF665" s="339"/>
      <c r="CG665" s="339"/>
      <c r="CH665" s="339"/>
      <c r="CI665" s="339"/>
      <c r="CJ665" s="339"/>
      <c r="CK665" s="339"/>
      <c r="CL665" s="339"/>
      <c r="CM665" s="339"/>
      <c r="CN665" s="339"/>
    </row>
    <row r="666" spans="4:92" ht="14.25" customHeight="1" x14ac:dyDescent="0.35">
      <c r="D666" s="360" t="s">
        <v>861</v>
      </c>
      <c r="E666" s="360"/>
      <c r="F666" s="360"/>
      <c r="G666" s="360"/>
      <c r="H666" s="360"/>
      <c r="I666" s="360"/>
      <c r="J666" s="360"/>
      <c r="K666" s="360"/>
      <c r="L666" s="360"/>
      <c r="M666" s="360"/>
      <c r="N666" s="360"/>
      <c r="O666" s="360"/>
      <c r="P666" s="360"/>
      <c r="Q666" s="360"/>
      <c r="R666" s="339"/>
      <c r="S666" s="339"/>
      <c r="T666" s="339"/>
      <c r="U666" s="339"/>
      <c r="V666" s="339" t="s">
        <v>396</v>
      </c>
      <c r="W666" s="339"/>
      <c r="X666" s="339"/>
      <c r="Y666" s="339"/>
      <c r="Z666" s="339">
        <v>2</v>
      </c>
      <c r="AA666" s="339"/>
      <c r="AB666" s="339"/>
      <c r="AC666" s="339"/>
      <c r="AD666" s="339">
        <v>5</v>
      </c>
      <c r="AE666" s="339"/>
      <c r="AF666" s="339"/>
      <c r="AG666" s="339"/>
      <c r="AH666" s="339"/>
      <c r="AI666" s="339"/>
      <c r="AJ666" s="339"/>
      <c r="AK666" s="339"/>
      <c r="AL666" s="339"/>
      <c r="AM666" s="339"/>
      <c r="AN666" s="339"/>
      <c r="AO666" s="339"/>
      <c r="AP666" s="339"/>
      <c r="AQ666" s="339" t="s">
        <v>396</v>
      </c>
      <c r="AR666" s="339"/>
      <c r="AS666" s="339"/>
      <c r="AT666" s="339"/>
      <c r="AV666" s="366"/>
      <c r="AW666" s="366"/>
      <c r="AX666" s="366"/>
      <c r="AY666" s="366"/>
      <c r="AZ666" s="366"/>
      <c r="BA666" s="366"/>
      <c r="BB666" s="366"/>
      <c r="BC666" s="366"/>
      <c r="BD666" s="366"/>
      <c r="BE666" s="366"/>
      <c r="BF666" s="366"/>
      <c r="BG666" s="366"/>
      <c r="BH666" s="366"/>
      <c r="BI666" s="366"/>
      <c r="BJ666" s="366"/>
      <c r="BK666" s="366"/>
      <c r="BL666" s="339"/>
      <c r="BM666" s="339"/>
      <c r="BN666" s="339"/>
      <c r="BO666" s="339"/>
      <c r="BP666" s="339"/>
      <c r="BQ666" s="339"/>
      <c r="BR666" s="339"/>
      <c r="BS666" s="339"/>
      <c r="BT666" s="339"/>
      <c r="BU666" s="339"/>
      <c r="BV666" s="339"/>
      <c r="BW666" s="339"/>
      <c r="BX666" s="339"/>
      <c r="BY666" s="339"/>
      <c r="BZ666" s="339"/>
      <c r="CA666" s="339"/>
      <c r="CB666" s="339"/>
      <c r="CC666" s="339"/>
      <c r="CD666" s="339"/>
      <c r="CE666" s="339"/>
      <c r="CF666" s="339"/>
      <c r="CG666" s="339"/>
      <c r="CH666" s="339"/>
      <c r="CI666" s="339"/>
      <c r="CJ666" s="339"/>
      <c r="CK666" s="339"/>
      <c r="CL666" s="339"/>
      <c r="CM666" s="339"/>
      <c r="CN666" s="339"/>
    </row>
    <row r="667" spans="4:92" ht="14.25" customHeight="1" x14ac:dyDescent="0.35">
      <c r="D667" s="360" t="s">
        <v>862</v>
      </c>
      <c r="E667" s="360"/>
      <c r="F667" s="360"/>
      <c r="G667" s="360"/>
      <c r="H667" s="360"/>
      <c r="I667" s="360"/>
      <c r="J667" s="360"/>
      <c r="K667" s="360"/>
      <c r="L667" s="360"/>
      <c r="M667" s="360"/>
      <c r="N667" s="360"/>
      <c r="O667" s="360"/>
      <c r="P667" s="360"/>
      <c r="Q667" s="360"/>
      <c r="R667" s="339"/>
      <c r="S667" s="339"/>
      <c r="T667" s="339"/>
      <c r="U667" s="339"/>
      <c r="V667" s="339" t="s">
        <v>396</v>
      </c>
      <c r="W667" s="339"/>
      <c r="X667" s="339"/>
      <c r="Y667" s="339"/>
      <c r="Z667" s="339">
        <v>2</v>
      </c>
      <c r="AA667" s="339"/>
      <c r="AB667" s="339"/>
      <c r="AC667" s="339"/>
      <c r="AD667" s="339">
        <v>7</v>
      </c>
      <c r="AE667" s="339"/>
      <c r="AF667" s="339"/>
      <c r="AG667" s="339"/>
      <c r="AH667" s="339"/>
      <c r="AI667" s="339"/>
      <c r="AJ667" s="339"/>
      <c r="AK667" s="339"/>
      <c r="AL667" s="339"/>
      <c r="AM667" s="339"/>
      <c r="AN667" s="339"/>
      <c r="AO667" s="339"/>
      <c r="AP667" s="339"/>
      <c r="AQ667" s="339" t="s">
        <v>396</v>
      </c>
      <c r="AR667" s="339"/>
      <c r="AS667" s="339"/>
      <c r="AT667" s="339"/>
      <c r="AV667" s="366"/>
      <c r="AW667" s="366"/>
      <c r="AX667" s="366"/>
      <c r="AY667" s="366"/>
      <c r="AZ667" s="366"/>
      <c r="BA667" s="366"/>
      <c r="BB667" s="366"/>
      <c r="BC667" s="366"/>
      <c r="BD667" s="366"/>
      <c r="BE667" s="366"/>
      <c r="BF667" s="366"/>
      <c r="BG667" s="366"/>
      <c r="BH667" s="366"/>
      <c r="BI667" s="366"/>
      <c r="BJ667" s="366"/>
      <c r="BK667" s="366"/>
      <c r="BL667" s="339"/>
      <c r="BM667" s="339"/>
      <c r="BN667" s="339"/>
      <c r="BO667" s="339"/>
      <c r="BP667" s="339"/>
      <c r="BQ667" s="339"/>
      <c r="BR667" s="339"/>
      <c r="BS667" s="339"/>
      <c r="BT667" s="339"/>
      <c r="BU667" s="339"/>
      <c r="BV667" s="339"/>
      <c r="BW667" s="339"/>
      <c r="BX667" s="339"/>
      <c r="BY667" s="339"/>
      <c r="BZ667" s="339"/>
      <c r="CA667" s="339"/>
      <c r="CB667" s="339"/>
      <c r="CC667" s="339"/>
      <c r="CD667" s="339"/>
      <c r="CE667" s="339"/>
      <c r="CF667" s="339"/>
      <c r="CG667" s="339"/>
      <c r="CH667" s="339"/>
      <c r="CI667" s="339"/>
      <c r="CJ667" s="339"/>
      <c r="CK667" s="339"/>
      <c r="CL667" s="339"/>
      <c r="CM667" s="339"/>
      <c r="CN667" s="339"/>
    </row>
    <row r="668" spans="4:92" ht="14.25" customHeight="1" x14ac:dyDescent="0.35">
      <c r="D668" s="360" t="s">
        <v>863</v>
      </c>
      <c r="E668" s="360"/>
      <c r="F668" s="360"/>
      <c r="G668" s="360"/>
      <c r="H668" s="360"/>
      <c r="I668" s="360"/>
      <c r="J668" s="360"/>
      <c r="K668" s="360"/>
      <c r="L668" s="360"/>
      <c r="M668" s="360"/>
      <c r="N668" s="360"/>
      <c r="O668" s="360"/>
      <c r="P668" s="360"/>
      <c r="Q668" s="360"/>
      <c r="R668" s="339"/>
      <c r="S668" s="339"/>
      <c r="T668" s="339"/>
      <c r="U668" s="339"/>
      <c r="V668" s="339" t="s">
        <v>396</v>
      </c>
      <c r="W668" s="339"/>
      <c r="X668" s="339"/>
      <c r="Y668" s="339"/>
      <c r="Z668" s="339">
        <v>1</v>
      </c>
      <c r="AA668" s="339"/>
      <c r="AB668" s="339"/>
      <c r="AC668" s="339"/>
      <c r="AD668" s="339">
        <v>15</v>
      </c>
      <c r="AE668" s="339"/>
      <c r="AF668" s="339"/>
      <c r="AG668" s="339"/>
      <c r="AH668" s="339"/>
      <c r="AI668" s="339"/>
      <c r="AJ668" s="339"/>
      <c r="AK668" s="339"/>
      <c r="AL668" s="339"/>
      <c r="AM668" s="339"/>
      <c r="AN668" s="339"/>
      <c r="AO668" s="339"/>
      <c r="AP668" s="339"/>
      <c r="AQ668" s="339"/>
      <c r="AR668" s="339"/>
      <c r="AS668" s="339"/>
      <c r="AT668" s="339"/>
      <c r="AV668" s="366"/>
      <c r="AW668" s="366"/>
      <c r="AX668" s="366"/>
      <c r="AY668" s="366"/>
      <c r="AZ668" s="366"/>
      <c r="BA668" s="366"/>
      <c r="BB668" s="366"/>
      <c r="BC668" s="366"/>
      <c r="BD668" s="366"/>
      <c r="BE668" s="366"/>
      <c r="BF668" s="366"/>
      <c r="BG668" s="366"/>
      <c r="BH668" s="366"/>
      <c r="BI668" s="366"/>
      <c r="BJ668" s="366"/>
      <c r="BK668" s="366"/>
      <c r="BL668" s="339"/>
      <c r="BM668" s="339"/>
      <c r="BN668" s="339"/>
      <c r="BO668" s="339"/>
      <c r="BP668" s="339"/>
      <c r="BQ668" s="339"/>
      <c r="BR668" s="339"/>
      <c r="BS668" s="339"/>
      <c r="BT668" s="339"/>
      <c r="BU668" s="339"/>
      <c r="BV668" s="339"/>
      <c r="BW668" s="339"/>
      <c r="BX668" s="339"/>
      <c r="BY668" s="339"/>
      <c r="BZ668" s="339"/>
      <c r="CA668" s="339"/>
      <c r="CB668" s="339"/>
      <c r="CC668" s="339"/>
      <c r="CD668" s="339"/>
      <c r="CE668" s="339"/>
      <c r="CF668" s="339"/>
      <c r="CG668" s="339"/>
      <c r="CH668" s="339"/>
      <c r="CI668" s="339"/>
      <c r="CJ668" s="339"/>
      <c r="CK668" s="339"/>
      <c r="CL668" s="339"/>
      <c r="CM668" s="339"/>
      <c r="CN668" s="339"/>
    </row>
    <row r="669" spans="4:92" ht="14.25" customHeight="1" x14ac:dyDescent="0.35">
      <c r="D669" s="360" t="s">
        <v>864</v>
      </c>
      <c r="E669" s="360"/>
      <c r="F669" s="360"/>
      <c r="G669" s="360"/>
      <c r="H669" s="360"/>
      <c r="I669" s="360"/>
      <c r="J669" s="360"/>
      <c r="K669" s="360"/>
      <c r="L669" s="360"/>
      <c r="M669" s="360"/>
      <c r="N669" s="360"/>
      <c r="O669" s="360"/>
      <c r="P669" s="360"/>
      <c r="Q669" s="360"/>
      <c r="R669" s="339"/>
      <c r="S669" s="339"/>
      <c r="T669" s="339"/>
      <c r="U669" s="339"/>
      <c r="V669" s="339" t="s">
        <v>396</v>
      </c>
      <c r="W669" s="339"/>
      <c r="X669" s="339"/>
      <c r="Y669" s="339"/>
      <c r="Z669" s="339">
        <v>1</v>
      </c>
      <c r="AA669" s="339"/>
      <c r="AB669" s="339"/>
      <c r="AC669" s="339"/>
      <c r="AD669" s="339">
        <v>11</v>
      </c>
      <c r="AE669" s="339"/>
      <c r="AF669" s="339"/>
      <c r="AG669" s="339"/>
      <c r="AH669" s="339"/>
      <c r="AI669" s="339"/>
      <c r="AJ669" s="339"/>
      <c r="AK669" s="339"/>
      <c r="AL669" s="339"/>
      <c r="AM669" s="339"/>
      <c r="AN669" s="339"/>
      <c r="AO669" s="339"/>
      <c r="AP669" s="339"/>
      <c r="AQ669" s="339"/>
      <c r="AR669" s="339"/>
      <c r="AS669" s="339"/>
      <c r="AT669" s="339"/>
      <c r="AV669" s="366"/>
      <c r="AW669" s="366"/>
      <c r="AX669" s="366"/>
      <c r="AY669" s="366"/>
      <c r="AZ669" s="366"/>
      <c r="BA669" s="366"/>
      <c r="BB669" s="366"/>
      <c r="BC669" s="366"/>
      <c r="BD669" s="366"/>
      <c r="BE669" s="366"/>
      <c r="BF669" s="366"/>
      <c r="BG669" s="366"/>
      <c r="BH669" s="366"/>
      <c r="BI669" s="366"/>
      <c r="BJ669" s="366"/>
      <c r="BK669" s="366"/>
      <c r="BL669" s="339"/>
      <c r="BM669" s="339"/>
      <c r="BN669" s="339"/>
      <c r="BO669" s="339"/>
      <c r="BP669" s="339"/>
      <c r="BQ669" s="339"/>
      <c r="BR669" s="339"/>
      <c r="BS669" s="339"/>
      <c r="BT669" s="339"/>
      <c r="BU669" s="339"/>
      <c r="BV669" s="339"/>
      <c r="BW669" s="339"/>
      <c r="BX669" s="339"/>
      <c r="BY669" s="339"/>
      <c r="BZ669" s="339"/>
      <c r="CA669" s="339"/>
      <c r="CB669" s="339"/>
      <c r="CC669" s="339"/>
      <c r="CD669" s="339"/>
      <c r="CE669" s="339"/>
      <c r="CF669" s="339"/>
      <c r="CG669" s="339"/>
      <c r="CH669" s="339"/>
      <c r="CI669" s="339"/>
      <c r="CJ669" s="339"/>
      <c r="CK669" s="339"/>
      <c r="CL669" s="339"/>
      <c r="CM669" s="339"/>
      <c r="CN669" s="339"/>
    </row>
    <row r="670" spans="4:92" ht="14.25" customHeight="1" x14ac:dyDescent="0.35">
      <c r="D670" s="360" t="s">
        <v>865</v>
      </c>
      <c r="E670" s="360"/>
      <c r="F670" s="360"/>
      <c r="G670" s="360"/>
      <c r="H670" s="360"/>
      <c r="I670" s="360"/>
      <c r="J670" s="360"/>
      <c r="K670" s="360"/>
      <c r="L670" s="360"/>
      <c r="M670" s="360"/>
      <c r="N670" s="360"/>
      <c r="O670" s="360"/>
      <c r="P670" s="360"/>
      <c r="Q670" s="360"/>
      <c r="R670" s="339"/>
      <c r="S670" s="339"/>
      <c r="T670" s="339"/>
      <c r="U670" s="339"/>
      <c r="V670" s="339" t="s">
        <v>396</v>
      </c>
      <c r="W670" s="339"/>
      <c r="X670" s="339"/>
      <c r="Y670" s="339"/>
      <c r="Z670" s="339">
        <v>0</v>
      </c>
      <c r="AA670" s="339"/>
      <c r="AB670" s="339"/>
      <c r="AC670" s="339"/>
      <c r="AD670" s="339">
        <v>8</v>
      </c>
      <c r="AE670" s="339"/>
      <c r="AF670" s="339"/>
      <c r="AG670" s="339"/>
      <c r="AH670" s="339"/>
      <c r="AI670" s="339"/>
      <c r="AJ670" s="339"/>
      <c r="AK670" s="339"/>
      <c r="AL670" s="339"/>
      <c r="AM670" s="339"/>
      <c r="AN670" s="339"/>
      <c r="AO670" s="339"/>
      <c r="AP670" s="339"/>
      <c r="AQ670" s="339"/>
      <c r="AR670" s="339"/>
      <c r="AS670" s="339"/>
      <c r="AT670" s="339"/>
      <c r="AV670" s="366"/>
      <c r="AW670" s="366"/>
      <c r="AX670" s="366"/>
      <c r="AY670" s="366"/>
      <c r="AZ670" s="366"/>
      <c r="BA670" s="366"/>
      <c r="BB670" s="366"/>
      <c r="BC670" s="366"/>
      <c r="BD670" s="366"/>
      <c r="BE670" s="366"/>
      <c r="BF670" s="366"/>
      <c r="BG670" s="366"/>
      <c r="BH670" s="366"/>
      <c r="BI670" s="366"/>
      <c r="BJ670" s="366"/>
      <c r="BK670" s="366"/>
      <c r="BL670" s="339"/>
      <c r="BM670" s="339"/>
      <c r="BN670" s="339"/>
      <c r="BO670" s="339"/>
      <c r="BP670" s="339"/>
      <c r="BQ670" s="339"/>
      <c r="BR670" s="339"/>
      <c r="BS670" s="339"/>
      <c r="BT670" s="339"/>
      <c r="BU670" s="339"/>
      <c r="BV670" s="339"/>
      <c r="BW670" s="339"/>
      <c r="BX670" s="339"/>
      <c r="BY670" s="339"/>
      <c r="BZ670" s="339"/>
      <c r="CA670" s="339"/>
      <c r="CB670" s="339"/>
      <c r="CC670" s="339"/>
      <c r="CD670" s="339"/>
      <c r="CE670" s="339"/>
      <c r="CF670" s="339"/>
      <c r="CG670" s="339"/>
      <c r="CH670" s="339"/>
      <c r="CI670" s="339"/>
      <c r="CJ670" s="339"/>
      <c r="CK670" s="339"/>
      <c r="CL670" s="339"/>
      <c r="CM670" s="339"/>
      <c r="CN670" s="339"/>
    </row>
    <row r="671" spans="4:92" ht="14.25" customHeight="1" x14ac:dyDescent="0.35">
      <c r="D671" s="360" t="s">
        <v>866</v>
      </c>
      <c r="E671" s="360"/>
      <c r="F671" s="360"/>
      <c r="G671" s="360"/>
      <c r="H671" s="360"/>
      <c r="I671" s="360"/>
      <c r="J671" s="360"/>
      <c r="K671" s="360"/>
      <c r="L671" s="360"/>
      <c r="M671" s="360"/>
      <c r="N671" s="360"/>
      <c r="O671" s="360"/>
      <c r="P671" s="360"/>
      <c r="Q671" s="360"/>
      <c r="R671" s="339"/>
      <c r="S671" s="339"/>
      <c r="T671" s="339"/>
      <c r="U671" s="339"/>
      <c r="V671" s="339" t="s">
        <v>396</v>
      </c>
      <c r="W671" s="339"/>
      <c r="X671" s="339"/>
      <c r="Y671" s="339"/>
      <c r="Z671" s="339">
        <v>0</v>
      </c>
      <c r="AA671" s="339"/>
      <c r="AB671" s="339"/>
      <c r="AC671" s="339"/>
      <c r="AD671" s="339">
        <v>0</v>
      </c>
      <c r="AE671" s="339"/>
      <c r="AF671" s="339"/>
      <c r="AG671" s="339">
        <v>314</v>
      </c>
      <c r="AH671" s="339"/>
      <c r="AI671" s="339"/>
      <c r="AJ671" s="339">
        <v>89</v>
      </c>
      <c r="AK671" s="339"/>
      <c r="AL671" s="339"/>
      <c r="AM671" s="339" t="s">
        <v>396</v>
      </c>
      <c r="AN671" s="339"/>
      <c r="AO671" s="339"/>
      <c r="AP671" s="339"/>
      <c r="AQ671" s="339"/>
      <c r="AR671" s="339"/>
      <c r="AS671" s="339"/>
      <c r="AT671" s="339"/>
      <c r="AV671" s="366"/>
      <c r="AW671" s="366"/>
      <c r="AX671" s="366"/>
      <c r="AY671" s="366"/>
      <c r="AZ671" s="366"/>
      <c r="BA671" s="366"/>
      <c r="BB671" s="366"/>
      <c r="BC671" s="366"/>
      <c r="BD671" s="366"/>
      <c r="BE671" s="366"/>
      <c r="BF671" s="366"/>
      <c r="BG671" s="366"/>
      <c r="BH671" s="366"/>
      <c r="BI671" s="366"/>
      <c r="BJ671" s="366"/>
      <c r="BK671" s="366"/>
      <c r="BL671" s="339"/>
      <c r="BM671" s="339"/>
      <c r="BN671" s="339"/>
      <c r="BO671" s="339"/>
      <c r="BP671" s="339"/>
      <c r="BQ671" s="339"/>
      <c r="BR671" s="339"/>
      <c r="BS671" s="339"/>
      <c r="BT671" s="339"/>
      <c r="BU671" s="339"/>
      <c r="BV671" s="339"/>
      <c r="BW671" s="339"/>
      <c r="BX671" s="339"/>
      <c r="BY671" s="339"/>
      <c r="BZ671" s="339"/>
      <c r="CA671" s="339"/>
      <c r="CB671" s="339"/>
      <c r="CC671" s="339"/>
      <c r="CD671" s="339"/>
      <c r="CE671" s="339"/>
      <c r="CF671" s="339"/>
      <c r="CG671" s="339"/>
      <c r="CH671" s="339"/>
      <c r="CI671" s="339"/>
      <c r="CJ671" s="339"/>
      <c r="CK671" s="339"/>
      <c r="CL671" s="339"/>
      <c r="CM671" s="339"/>
      <c r="CN671" s="339"/>
    </row>
    <row r="672" spans="4:92" ht="14.25" customHeight="1" x14ac:dyDescent="0.35">
      <c r="D672" s="360"/>
      <c r="E672" s="360"/>
      <c r="F672" s="360"/>
      <c r="G672" s="360"/>
      <c r="H672" s="360"/>
      <c r="I672" s="360"/>
      <c r="J672" s="360"/>
      <c r="K672" s="360"/>
      <c r="L672" s="360"/>
      <c r="M672" s="360"/>
      <c r="N672" s="360"/>
      <c r="O672" s="360"/>
      <c r="P672" s="360"/>
      <c r="Q672" s="360"/>
      <c r="R672" s="339"/>
      <c r="S672" s="339"/>
      <c r="T672" s="339"/>
      <c r="U672" s="339"/>
      <c r="V672" s="339"/>
      <c r="W672" s="339"/>
      <c r="X672" s="339"/>
      <c r="Y672" s="339"/>
      <c r="Z672" s="339"/>
      <c r="AA672" s="339"/>
      <c r="AB672" s="339"/>
      <c r="AC672" s="339"/>
      <c r="AD672" s="339"/>
      <c r="AE672" s="339"/>
      <c r="AF672" s="339"/>
      <c r="AG672" s="339"/>
      <c r="AH672" s="339"/>
      <c r="AI672" s="339"/>
      <c r="AJ672" s="339"/>
      <c r="AK672" s="339"/>
      <c r="AL672" s="339"/>
      <c r="AM672" s="339"/>
      <c r="AN672" s="339"/>
      <c r="AO672" s="339"/>
      <c r="AP672" s="339"/>
      <c r="AQ672" s="339"/>
      <c r="AR672" s="339"/>
      <c r="AS672" s="339"/>
      <c r="AT672" s="339"/>
      <c r="AV672" s="370" t="s">
        <v>395</v>
      </c>
      <c r="AW672" s="370"/>
      <c r="AX672" s="370"/>
      <c r="AY672" s="370"/>
      <c r="AZ672" s="370"/>
      <c r="BA672" s="370"/>
      <c r="BB672" s="370"/>
      <c r="BC672" s="370"/>
      <c r="BD672" s="370"/>
      <c r="BE672" s="370"/>
      <c r="BF672" s="370"/>
      <c r="BG672" s="370"/>
      <c r="BH672" s="370"/>
      <c r="BI672" s="370"/>
      <c r="BJ672" s="370"/>
      <c r="BK672" s="370"/>
      <c r="BL672" s="355">
        <f>+(COUNTIF(R638:U672,"x")+COUNTIF(BL638:BO671,"x"))</f>
        <v>0</v>
      </c>
      <c r="BM672" s="355"/>
      <c r="BN672" s="355"/>
      <c r="BO672" s="355"/>
      <c r="BP672" s="367">
        <v>31</v>
      </c>
      <c r="BQ672" s="368"/>
      <c r="BR672" s="368"/>
      <c r="BS672" s="369"/>
      <c r="BT672" s="367">
        <f>SUM(Z638:AC672,BT638:BW671)</f>
        <v>101</v>
      </c>
      <c r="BU672" s="368"/>
      <c r="BV672" s="368"/>
      <c r="BW672" s="369"/>
      <c r="BX672" s="355">
        <f>SUM(AD638:AF672,BX638:BZ671)</f>
        <v>774</v>
      </c>
      <c r="BY672" s="355"/>
      <c r="BZ672" s="355"/>
      <c r="CA672" s="355">
        <f>SUM(AG638:AI672,CA638:CC671)</f>
        <v>561</v>
      </c>
      <c r="CB672" s="355"/>
      <c r="CC672" s="355"/>
      <c r="CD672" s="355">
        <f>SUM(Z638:AC672,BT638:BW671)</f>
        <v>101</v>
      </c>
      <c r="CE672" s="355"/>
      <c r="CF672" s="355"/>
      <c r="CG672" s="355">
        <f>+(COUNTIF(AM638:AP672,"x")+COUNTIF(CG638:CJ671,"x"))</f>
        <v>5</v>
      </c>
      <c r="CH672" s="355"/>
      <c r="CI672" s="355"/>
      <c r="CJ672" s="355"/>
      <c r="CK672" s="355">
        <f>+(COUNTIF(AQ638:AT672,"x")+COUNTIF(CK638:CN671,"x"))</f>
        <v>26</v>
      </c>
      <c r="CL672" s="355"/>
      <c r="CM672" s="355"/>
      <c r="CN672" s="355"/>
    </row>
    <row r="673" spans="4:90" ht="14.25" customHeight="1" x14ac:dyDescent="0.35">
      <c r="D673" s="356" t="s">
        <v>398</v>
      </c>
      <c r="E673" s="356"/>
      <c r="F673" s="356"/>
      <c r="G673" s="356"/>
      <c r="H673" s="356"/>
      <c r="I673" s="356"/>
      <c r="J673" s="356"/>
      <c r="K673" s="356"/>
      <c r="L673" s="356"/>
      <c r="M673" s="356"/>
      <c r="N673" s="356"/>
      <c r="O673" s="356"/>
      <c r="P673" s="356"/>
      <c r="Q673" s="356"/>
      <c r="R673" s="356"/>
      <c r="S673" s="356"/>
      <c r="T673" s="356"/>
      <c r="U673" s="356"/>
      <c r="V673" s="356"/>
      <c r="W673" s="356"/>
      <c r="X673" s="356"/>
      <c r="Y673" s="356"/>
      <c r="Z673" s="356"/>
      <c r="AA673" s="356"/>
      <c r="AB673" s="356"/>
      <c r="AC673" s="356"/>
      <c r="AD673" s="356"/>
      <c r="AE673" s="356"/>
      <c r="AF673" s="356"/>
      <c r="AG673" s="356"/>
      <c r="AH673" s="356"/>
      <c r="AI673" s="356"/>
      <c r="AJ673" s="356"/>
      <c r="AK673" s="356"/>
      <c r="AL673" s="356"/>
      <c r="AM673" s="356"/>
      <c r="AN673" s="356"/>
      <c r="AO673" s="356"/>
      <c r="AP673" s="356"/>
      <c r="AQ673" s="356"/>
      <c r="AR673" s="356"/>
      <c r="AS673" s="356"/>
      <c r="AT673" s="356"/>
      <c r="AV673" s="356" t="s">
        <v>398</v>
      </c>
      <c r="AW673" s="356"/>
      <c r="AX673" s="356"/>
      <c r="AY673" s="356"/>
      <c r="AZ673" s="356"/>
      <c r="BA673" s="356"/>
      <c r="BB673" s="356"/>
      <c r="BC673" s="356"/>
      <c r="BD673" s="356"/>
      <c r="BE673" s="356"/>
      <c r="BF673" s="356"/>
      <c r="BG673" s="356"/>
      <c r="BH673" s="356"/>
      <c r="BI673" s="356"/>
      <c r="BJ673" s="356"/>
      <c r="BK673" s="356"/>
      <c r="BL673" s="356"/>
      <c r="BM673" s="356"/>
      <c r="BN673" s="356"/>
      <c r="BO673" s="356"/>
      <c r="BP673" s="356"/>
      <c r="BQ673" s="356"/>
      <c r="BR673" s="356"/>
      <c r="BS673" s="356"/>
      <c r="BT673" s="356"/>
      <c r="BU673" s="356"/>
      <c r="BV673" s="356"/>
      <c r="BW673" s="356"/>
      <c r="BX673" s="356"/>
      <c r="BY673" s="356"/>
      <c r="BZ673" s="356"/>
      <c r="CA673" s="356"/>
      <c r="CB673" s="356"/>
      <c r="CC673" s="356"/>
      <c r="CD673" s="356"/>
      <c r="CE673" s="356"/>
      <c r="CF673" s="356"/>
      <c r="CG673" s="356"/>
      <c r="CH673" s="356"/>
      <c r="CI673" s="356"/>
      <c r="CJ673" s="356"/>
      <c r="CK673" s="356"/>
      <c r="CL673" s="356"/>
    </row>
    <row r="674" spans="4:90" ht="14.25" customHeight="1" x14ac:dyDescent="0.35"/>
    <row r="675" spans="4:90" ht="14.25" customHeight="1" x14ac:dyDescent="0.35"/>
    <row r="676" spans="4:90" ht="14.25" customHeight="1" x14ac:dyDescent="0.35"/>
    <row r="677" spans="4:90" ht="14.25" customHeight="1" x14ac:dyDescent="0.35"/>
    <row r="678" spans="4:90" ht="14.25" customHeight="1" x14ac:dyDescent="0.35"/>
    <row r="679" spans="4:90" ht="14.25" customHeight="1" x14ac:dyDescent="0.35"/>
    <row r="680" spans="4:90" ht="14.25" customHeight="1" x14ac:dyDescent="0.35"/>
    <row r="681" spans="4:90" ht="14.25" customHeight="1" x14ac:dyDescent="0.35"/>
    <row r="682" spans="4:90" ht="14.25" customHeight="1" x14ac:dyDescent="0.35"/>
    <row r="683" spans="4:90" ht="14.25" customHeight="1" x14ac:dyDescent="0.35"/>
    <row r="684" spans="4:90" ht="14.25" customHeight="1" x14ac:dyDescent="0.35"/>
    <row r="685" spans="4:90" ht="14.25" customHeight="1" x14ac:dyDescent="0.35"/>
    <row r="686" spans="4:90" ht="14.25" customHeight="1" x14ac:dyDescent="0.35"/>
    <row r="687" spans="4:90" ht="14.25" customHeight="1" x14ac:dyDescent="0.35"/>
    <row r="688" spans="4:90" ht="14.25" customHeight="1" x14ac:dyDescent="0.35"/>
    <row r="689" spans="4:92" ht="14.25" customHeight="1" x14ac:dyDescent="0.35"/>
    <row r="690" spans="4:92" ht="14.25" customHeight="1" x14ac:dyDescent="0.35">
      <c r="D690" s="356" t="s">
        <v>403</v>
      </c>
      <c r="E690" s="356"/>
      <c r="F690" s="356"/>
      <c r="G690" s="356"/>
      <c r="H690" s="356"/>
      <c r="I690" s="356"/>
      <c r="J690" s="356"/>
      <c r="K690" s="356"/>
      <c r="L690" s="356"/>
      <c r="M690" s="356"/>
      <c r="N690" s="356"/>
      <c r="O690" s="356"/>
      <c r="P690" s="356"/>
      <c r="Q690" s="356"/>
      <c r="R690" s="356"/>
      <c r="S690" s="356"/>
      <c r="T690" s="356"/>
      <c r="U690" s="356"/>
      <c r="V690" s="356"/>
      <c r="W690" s="356"/>
      <c r="X690" s="356"/>
      <c r="Y690" s="356"/>
      <c r="Z690" s="356"/>
      <c r="AA690" s="356"/>
      <c r="AB690" s="356"/>
      <c r="AC690" s="356"/>
      <c r="AD690" s="356"/>
      <c r="AE690" s="356"/>
      <c r="AF690" s="356"/>
      <c r="AG690" s="356"/>
      <c r="AH690" s="356"/>
      <c r="AI690" s="356"/>
      <c r="AJ690" s="356"/>
      <c r="AK690" s="356"/>
      <c r="AL690" s="356"/>
      <c r="AM690" s="356"/>
      <c r="AN690" s="356"/>
      <c r="AO690" s="356"/>
      <c r="AP690" s="356"/>
      <c r="AQ690" s="356"/>
      <c r="AR690" s="356"/>
      <c r="AS690" s="356"/>
      <c r="AT690" s="356"/>
      <c r="AV690" s="349" t="s">
        <v>403</v>
      </c>
      <c r="AW690" s="349"/>
      <c r="AX690" s="349"/>
      <c r="AY690" s="349"/>
      <c r="AZ690" s="349"/>
      <c r="BA690" s="349"/>
      <c r="BB690" s="349"/>
      <c r="BC690" s="349"/>
      <c r="BD690" s="349"/>
      <c r="BE690" s="349"/>
      <c r="BF690" s="349"/>
      <c r="BG690" s="349"/>
      <c r="BH690" s="349"/>
      <c r="BI690" s="349"/>
      <c r="BJ690" s="349"/>
      <c r="BK690" s="349"/>
      <c r="BL690" s="349"/>
      <c r="BM690" s="349"/>
      <c r="BN690" s="349"/>
      <c r="BO690" s="349"/>
      <c r="BP690" s="349"/>
      <c r="BQ690" s="349"/>
      <c r="BR690" s="349"/>
      <c r="BS690" s="349"/>
      <c r="BT690" s="349"/>
      <c r="BU690" s="349"/>
      <c r="BV690" s="349"/>
      <c r="BW690" s="349"/>
      <c r="BX690" s="349"/>
      <c r="BY690" s="349"/>
      <c r="BZ690" s="349"/>
      <c r="CA690" s="349"/>
      <c r="CB690" s="349"/>
      <c r="CC690" s="349"/>
      <c r="CD690" s="349"/>
      <c r="CE690" s="349"/>
      <c r="CF690" s="349"/>
      <c r="CG690" s="349"/>
      <c r="CH690" s="349"/>
      <c r="CI690" s="349"/>
      <c r="CJ690" s="349"/>
      <c r="CK690" s="349"/>
      <c r="CL690" s="349"/>
      <c r="CM690" s="349"/>
      <c r="CN690" s="349"/>
    </row>
    <row r="691" spans="4:92" ht="14.25" customHeight="1" x14ac:dyDescent="0.35"/>
    <row r="692" spans="4:92" ht="14.25" customHeight="1" x14ac:dyDescent="0.35">
      <c r="D692" s="241" t="s">
        <v>404</v>
      </c>
      <c r="E692" s="241"/>
      <c r="F692" s="241"/>
      <c r="G692" s="241"/>
      <c r="H692" s="241"/>
      <c r="I692" s="241"/>
      <c r="J692" s="241"/>
      <c r="K692" s="241"/>
      <c r="L692" s="241"/>
      <c r="M692" s="241"/>
      <c r="N692" s="241"/>
      <c r="O692" s="241"/>
      <c r="P692" s="241"/>
      <c r="Q692" s="241"/>
      <c r="R692" s="241"/>
      <c r="S692" s="241"/>
      <c r="T692" s="241"/>
      <c r="U692" s="241"/>
      <c r="V692" s="241"/>
      <c r="W692" s="241"/>
      <c r="X692" s="241"/>
      <c r="Y692" s="241"/>
      <c r="Z692" s="241"/>
      <c r="AA692" s="241"/>
      <c r="AB692" s="241"/>
      <c r="AC692" s="241"/>
      <c r="AD692" s="241"/>
      <c r="AE692" s="241"/>
      <c r="AF692" s="241"/>
      <c r="AG692" s="241"/>
      <c r="AH692" s="241"/>
      <c r="AI692" s="241"/>
      <c r="AJ692" s="241"/>
      <c r="AK692" s="241"/>
      <c r="AL692" s="241"/>
      <c r="AM692" s="241"/>
      <c r="AN692" s="241"/>
      <c r="AO692" s="241"/>
      <c r="AP692" s="241"/>
      <c r="AQ692" s="241"/>
      <c r="AR692" s="241"/>
      <c r="AS692" s="241"/>
      <c r="AT692" s="241"/>
      <c r="AU692" s="14"/>
      <c r="AV692" s="14"/>
      <c r="AW692" s="14"/>
      <c r="AX692" s="14"/>
      <c r="AY692" s="14"/>
      <c r="AZ692" s="14"/>
      <c r="BA692" s="14"/>
      <c r="BB692" s="14"/>
      <c r="BC692" s="14"/>
      <c r="BD692" s="14"/>
      <c r="BE692" s="14"/>
    </row>
    <row r="693" spans="4:92" ht="14.25" customHeight="1" x14ac:dyDescent="0.35">
      <c r="D693" s="226"/>
      <c r="E693" s="226"/>
      <c r="F693" s="226"/>
      <c r="G693" s="226"/>
      <c r="H693" s="226"/>
      <c r="I693" s="226"/>
      <c r="J693" s="226"/>
      <c r="K693" s="226"/>
      <c r="L693" s="226"/>
      <c r="M693" s="226"/>
      <c r="N693" s="226"/>
      <c r="O693" s="226"/>
      <c r="P693" s="226"/>
      <c r="Q693" s="226"/>
      <c r="R693" s="226"/>
      <c r="S693" s="226"/>
      <c r="T693" s="226"/>
      <c r="U693" s="226"/>
      <c r="V693" s="226"/>
      <c r="W693" s="226"/>
      <c r="X693" s="226"/>
      <c r="Y693" s="226"/>
      <c r="Z693" s="226"/>
      <c r="AA693" s="226"/>
      <c r="AB693" s="226"/>
      <c r="AC693" s="226"/>
      <c r="AD693" s="226"/>
      <c r="AE693" s="226"/>
      <c r="AF693" s="226"/>
      <c r="AG693" s="226"/>
      <c r="AH693" s="226"/>
      <c r="AI693" s="226"/>
      <c r="AJ693" s="226"/>
      <c r="AK693" s="226"/>
      <c r="AL693" s="226"/>
      <c r="AM693" s="226"/>
      <c r="AN693" s="226"/>
      <c r="AO693" s="226"/>
      <c r="AP693" s="226"/>
      <c r="AQ693" s="226"/>
      <c r="AR693" s="226"/>
      <c r="AS693" s="226"/>
      <c r="AT693" s="226"/>
      <c r="AU693" s="14"/>
      <c r="AV693" s="14"/>
      <c r="AW693" s="14"/>
      <c r="AX693" s="14"/>
      <c r="AY693" s="14"/>
      <c r="AZ693" s="14"/>
      <c r="BA693" s="14"/>
      <c r="BB693" s="14"/>
      <c r="BC693" s="14"/>
      <c r="BD693" s="14"/>
      <c r="BE693" s="14"/>
    </row>
    <row r="694" spans="4:92" ht="14.25" customHeight="1" x14ac:dyDescent="0.35">
      <c r="D694" s="361" t="s">
        <v>387</v>
      </c>
      <c r="E694" s="361"/>
      <c r="F694" s="361"/>
      <c r="G694" s="361"/>
      <c r="H694" s="361"/>
      <c r="I694" s="361"/>
      <c r="J694" s="361"/>
      <c r="K694" s="361"/>
      <c r="L694" s="361"/>
      <c r="M694" s="361"/>
      <c r="N694" s="361"/>
      <c r="O694" s="361"/>
      <c r="P694" s="361"/>
      <c r="Q694" s="361"/>
      <c r="R694" s="361"/>
      <c r="S694" s="361"/>
      <c r="T694" s="361"/>
      <c r="U694" s="361"/>
      <c r="V694" s="361" t="s">
        <v>390</v>
      </c>
      <c r="W694" s="361"/>
      <c r="X694" s="361"/>
      <c r="Y694" s="361"/>
      <c r="Z694" s="361"/>
      <c r="AA694" s="361"/>
      <c r="AB694" s="361"/>
      <c r="AC694" s="361"/>
      <c r="AD694" s="365" t="s">
        <v>405</v>
      </c>
      <c r="AE694" s="365"/>
      <c r="AF694" s="365"/>
      <c r="AG694" s="365"/>
      <c r="AH694" s="365"/>
      <c r="AI694" s="365"/>
      <c r="AJ694" s="365"/>
      <c r="AK694" s="365"/>
      <c r="AL694" s="365"/>
      <c r="AM694" s="365"/>
      <c r="AN694" s="365"/>
      <c r="AO694" s="365"/>
      <c r="AP694" s="365"/>
      <c r="AQ694" s="365"/>
      <c r="AR694" s="365"/>
      <c r="AS694" s="365"/>
      <c r="AT694" s="365"/>
      <c r="AV694" s="361" t="s">
        <v>387</v>
      </c>
      <c r="AW694" s="361"/>
      <c r="AX694" s="361"/>
      <c r="AY694" s="361"/>
      <c r="AZ694" s="361"/>
      <c r="BA694" s="361"/>
      <c r="BB694" s="361"/>
      <c r="BC694" s="361"/>
      <c r="BD694" s="361"/>
      <c r="BE694" s="361"/>
      <c r="BF694" s="361"/>
      <c r="BG694" s="361"/>
      <c r="BH694" s="361"/>
      <c r="BI694" s="361"/>
      <c r="BJ694" s="361"/>
      <c r="BK694" s="361"/>
      <c r="BL694" s="361"/>
      <c r="BM694" s="361"/>
      <c r="BN694" s="361"/>
      <c r="BO694" s="361"/>
      <c r="BP694" s="361" t="s">
        <v>390</v>
      </c>
      <c r="BQ694" s="361"/>
      <c r="BR694" s="361"/>
      <c r="BS694" s="361"/>
      <c r="BT694" s="361"/>
      <c r="BU694" s="361"/>
      <c r="BV694" s="361"/>
      <c r="BW694" s="361"/>
      <c r="BX694" s="365" t="s">
        <v>405</v>
      </c>
      <c r="BY694" s="365"/>
      <c r="BZ694" s="365"/>
      <c r="CA694" s="365"/>
      <c r="CB694" s="365"/>
      <c r="CC694" s="365"/>
      <c r="CD694" s="365"/>
      <c r="CE694" s="365"/>
      <c r="CF694" s="365"/>
      <c r="CG694" s="365"/>
      <c r="CH694" s="365"/>
      <c r="CI694" s="365"/>
      <c r="CJ694" s="365"/>
      <c r="CK694" s="365"/>
      <c r="CL694" s="365"/>
      <c r="CM694" s="365"/>
      <c r="CN694" s="365"/>
    </row>
    <row r="695" spans="4:92" ht="14.25" customHeight="1" x14ac:dyDescent="0.35">
      <c r="D695" s="361"/>
      <c r="E695" s="361"/>
      <c r="F695" s="361"/>
      <c r="G695" s="361"/>
      <c r="H695" s="361"/>
      <c r="I695" s="361"/>
      <c r="J695" s="361"/>
      <c r="K695" s="361"/>
      <c r="L695" s="361"/>
      <c r="M695" s="361"/>
      <c r="N695" s="361"/>
      <c r="O695" s="361"/>
      <c r="P695" s="361"/>
      <c r="Q695" s="361"/>
      <c r="R695" s="361"/>
      <c r="S695" s="361"/>
      <c r="T695" s="361"/>
      <c r="U695" s="361"/>
      <c r="V695" s="361" t="s">
        <v>389</v>
      </c>
      <c r="W695" s="361"/>
      <c r="X695" s="361"/>
      <c r="Y695" s="361"/>
      <c r="Z695" s="361" t="s">
        <v>388</v>
      </c>
      <c r="AA695" s="361"/>
      <c r="AB695" s="361"/>
      <c r="AC695" s="361"/>
      <c r="AD695" s="361" t="s">
        <v>406</v>
      </c>
      <c r="AE695" s="361"/>
      <c r="AF695" s="361"/>
      <c r="AG695" s="361"/>
      <c r="AH695" s="361" t="s">
        <v>391</v>
      </c>
      <c r="AI695" s="361"/>
      <c r="AJ695" s="361"/>
      <c r="AK695" s="361"/>
      <c r="AL695" s="361" t="s">
        <v>392</v>
      </c>
      <c r="AM695" s="361"/>
      <c r="AN695" s="361"/>
      <c r="AO695" s="361"/>
      <c r="AP695" s="361" t="s">
        <v>393</v>
      </c>
      <c r="AQ695" s="361"/>
      <c r="AR695" s="361"/>
      <c r="AS695" s="361"/>
      <c r="AT695" s="361"/>
      <c r="AV695" s="361"/>
      <c r="AW695" s="361"/>
      <c r="AX695" s="361"/>
      <c r="AY695" s="361"/>
      <c r="AZ695" s="361"/>
      <c r="BA695" s="361"/>
      <c r="BB695" s="361"/>
      <c r="BC695" s="361"/>
      <c r="BD695" s="361"/>
      <c r="BE695" s="361"/>
      <c r="BF695" s="361"/>
      <c r="BG695" s="361"/>
      <c r="BH695" s="361"/>
      <c r="BI695" s="361"/>
      <c r="BJ695" s="361"/>
      <c r="BK695" s="361"/>
      <c r="BL695" s="361"/>
      <c r="BM695" s="361"/>
      <c r="BN695" s="361"/>
      <c r="BO695" s="361"/>
      <c r="BP695" s="361" t="s">
        <v>389</v>
      </c>
      <c r="BQ695" s="361"/>
      <c r="BR695" s="361"/>
      <c r="BS695" s="361"/>
      <c r="BT695" s="361" t="s">
        <v>388</v>
      </c>
      <c r="BU695" s="361"/>
      <c r="BV695" s="361"/>
      <c r="BW695" s="361"/>
      <c r="BX695" s="361" t="s">
        <v>406</v>
      </c>
      <c r="BY695" s="361"/>
      <c r="BZ695" s="361"/>
      <c r="CA695" s="361"/>
      <c r="CB695" s="361" t="s">
        <v>391</v>
      </c>
      <c r="CC695" s="361"/>
      <c r="CD695" s="361"/>
      <c r="CE695" s="361"/>
      <c r="CF695" s="361" t="s">
        <v>392</v>
      </c>
      <c r="CG695" s="361"/>
      <c r="CH695" s="361"/>
      <c r="CI695" s="361"/>
      <c r="CJ695" s="361" t="s">
        <v>393</v>
      </c>
      <c r="CK695" s="361"/>
      <c r="CL695" s="361"/>
      <c r="CM695" s="361"/>
      <c r="CN695" s="361"/>
    </row>
    <row r="696" spans="4:92" ht="14.25" customHeight="1" x14ac:dyDescent="0.35">
      <c r="D696" s="352" t="s">
        <v>833</v>
      </c>
      <c r="E696" s="353"/>
      <c r="F696" s="353"/>
      <c r="G696" s="353"/>
      <c r="H696" s="353"/>
      <c r="I696" s="353"/>
      <c r="J696" s="353"/>
      <c r="K696" s="353"/>
      <c r="L696" s="353"/>
      <c r="M696" s="353"/>
      <c r="N696" s="353"/>
      <c r="O696" s="353"/>
      <c r="P696" s="353"/>
      <c r="Q696" s="353"/>
      <c r="R696" s="353"/>
      <c r="S696" s="353"/>
      <c r="T696" s="353"/>
      <c r="U696" s="354"/>
      <c r="V696" s="339"/>
      <c r="W696" s="339"/>
      <c r="X696" s="339"/>
      <c r="Y696" s="339"/>
      <c r="Z696" s="339" t="s">
        <v>396</v>
      </c>
      <c r="AA696" s="339"/>
      <c r="AB696" s="339"/>
      <c r="AC696" s="339"/>
      <c r="AD696" s="339">
        <v>1</v>
      </c>
      <c r="AE696" s="339"/>
      <c r="AF696" s="339"/>
      <c r="AG696" s="339"/>
      <c r="AH696" s="339">
        <v>5</v>
      </c>
      <c r="AI696" s="339"/>
      <c r="AJ696" s="339"/>
      <c r="AK696" s="339"/>
      <c r="AL696" s="339"/>
      <c r="AM696" s="339"/>
      <c r="AN696" s="339"/>
      <c r="AO696" s="339"/>
      <c r="AP696" s="339"/>
      <c r="AQ696" s="339"/>
      <c r="AR696" s="339"/>
      <c r="AS696" s="339"/>
      <c r="AT696" s="339"/>
      <c r="AU696" s="107"/>
      <c r="AV696" s="362"/>
      <c r="AW696" s="363"/>
      <c r="AX696" s="363"/>
      <c r="AY696" s="363"/>
      <c r="AZ696" s="363"/>
      <c r="BA696" s="363"/>
      <c r="BB696" s="363"/>
      <c r="BC696" s="363"/>
      <c r="BD696" s="363"/>
      <c r="BE696" s="363"/>
      <c r="BF696" s="363"/>
      <c r="BG696" s="363"/>
      <c r="BH696" s="363"/>
      <c r="BI696" s="363"/>
      <c r="BJ696" s="363"/>
      <c r="BK696" s="363"/>
      <c r="BL696" s="363"/>
      <c r="BM696" s="363"/>
      <c r="BN696" s="363"/>
      <c r="BO696" s="364"/>
      <c r="BP696" s="339"/>
      <c r="BQ696" s="339"/>
      <c r="BR696" s="339"/>
      <c r="BS696" s="339"/>
      <c r="BT696" s="339"/>
      <c r="BU696" s="339"/>
      <c r="BV696" s="339"/>
      <c r="BW696" s="339"/>
      <c r="BX696" s="339"/>
      <c r="BY696" s="339"/>
      <c r="BZ696" s="339"/>
      <c r="CA696" s="339"/>
      <c r="CB696" s="339"/>
      <c r="CC696" s="339"/>
      <c r="CD696" s="339"/>
      <c r="CE696" s="339"/>
      <c r="CF696" s="339"/>
      <c r="CG696" s="339"/>
      <c r="CH696" s="339"/>
      <c r="CI696" s="339"/>
      <c r="CJ696" s="339"/>
      <c r="CK696" s="339"/>
      <c r="CL696" s="339"/>
      <c r="CM696" s="339"/>
      <c r="CN696" s="339"/>
    </row>
    <row r="697" spans="4:92" ht="14.25" customHeight="1" x14ac:dyDescent="0.35">
      <c r="D697" s="352" t="s">
        <v>834</v>
      </c>
      <c r="E697" s="353"/>
      <c r="F697" s="353"/>
      <c r="G697" s="353"/>
      <c r="H697" s="353"/>
      <c r="I697" s="353"/>
      <c r="J697" s="353"/>
      <c r="K697" s="353"/>
      <c r="L697" s="353"/>
      <c r="M697" s="353"/>
      <c r="N697" s="353"/>
      <c r="O697" s="353"/>
      <c r="P697" s="353"/>
      <c r="Q697" s="353"/>
      <c r="R697" s="353"/>
      <c r="S697" s="353"/>
      <c r="T697" s="353"/>
      <c r="U697" s="354"/>
      <c r="V697" s="339"/>
      <c r="W697" s="339"/>
      <c r="X697" s="339"/>
      <c r="Y697" s="339"/>
      <c r="Z697" s="339" t="s">
        <v>396</v>
      </c>
      <c r="AA697" s="339"/>
      <c r="AB697" s="339"/>
      <c r="AC697" s="339"/>
      <c r="AD697" s="339">
        <v>1</v>
      </c>
      <c r="AE697" s="339"/>
      <c r="AF697" s="339"/>
      <c r="AG697" s="339"/>
      <c r="AH697" s="339">
        <v>5</v>
      </c>
      <c r="AI697" s="339"/>
      <c r="AJ697" s="339"/>
      <c r="AK697" s="339"/>
      <c r="AL697" s="339"/>
      <c r="AM697" s="339"/>
      <c r="AN697" s="339"/>
      <c r="AO697" s="339"/>
      <c r="AP697" s="339"/>
      <c r="AQ697" s="339"/>
      <c r="AR697" s="339"/>
      <c r="AS697" s="339"/>
      <c r="AT697" s="339"/>
      <c r="AU697" s="107"/>
      <c r="AV697" s="360"/>
      <c r="AW697" s="360"/>
      <c r="AX697" s="360"/>
      <c r="AY697" s="360"/>
      <c r="AZ697" s="360"/>
      <c r="BA697" s="360"/>
      <c r="BB697" s="360"/>
      <c r="BC697" s="360"/>
      <c r="BD697" s="360"/>
      <c r="BE697" s="360"/>
      <c r="BF697" s="360"/>
      <c r="BG697" s="360"/>
      <c r="BH697" s="360"/>
      <c r="BI697" s="360"/>
      <c r="BJ697" s="360"/>
      <c r="BK697" s="360"/>
      <c r="BL697" s="360"/>
      <c r="BM697" s="360"/>
      <c r="BN697" s="360"/>
      <c r="BO697" s="360"/>
      <c r="BP697" s="339"/>
      <c r="BQ697" s="339"/>
      <c r="BR697" s="339"/>
      <c r="BS697" s="339"/>
      <c r="BT697" s="339"/>
      <c r="BU697" s="339"/>
      <c r="BV697" s="339"/>
      <c r="BW697" s="339"/>
      <c r="BX697" s="339"/>
      <c r="BY697" s="339"/>
      <c r="BZ697" s="339"/>
      <c r="CA697" s="339"/>
      <c r="CB697" s="339"/>
      <c r="CC697" s="339"/>
      <c r="CD697" s="339"/>
      <c r="CE697" s="339"/>
      <c r="CF697" s="339"/>
      <c r="CG697" s="339"/>
      <c r="CH697" s="339"/>
      <c r="CI697" s="339"/>
      <c r="CJ697" s="339"/>
      <c r="CK697" s="339"/>
      <c r="CL697" s="339"/>
      <c r="CM697" s="339"/>
      <c r="CN697" s="339"/>
    </row>
    <row r="698" spans="4:92" ht="14.25" customHeight="1" x14ac:dyDescent="0.35">
      <c r="D698" s="352" t="s">
        <v>867</v>
      </c>
      <c r="E698" s="353"/>
      <c r="F698" s="353"/>
      <c r="G698" s="353"/>
      <c r="H698" s="353"/>
      <c r="I698" s="353"/>
      <c r="J698" s="353"/>
      <c r="K698" s="353"/>
      <c r="L698" s="353"/>
      <c r="M698" s="353"/>
      <c r="N698" s="353"/>
      <c r="O698" s="353"/>
      <c r="P698" s="353"/>
      <c r="Q698" s="353"/>
      <c r="R698" s="353"/>
      <c r="S698" s="353"/>
      <c r="T698" s="353"/>
      <c r="U698" s="354"/>
      <c r="V698" s="339"/>
      <c r="W698" s="339"/>
      <c r="X698" s="339"/>
      <c r="Y698" s="339"/>
      <c r="Z698" s="339" t="s">
        <v>396</v>
      </c>
      <c r="AA698" s="339"/>
      <c r="AB698" s="339"/>
      <c r="AC698" s="339"/>
      <c r="AD698" s="339">
        <v>0</v>
      </c>
      <c r="AE698" s="339"/>
      <c r="AF698" s="339"/>
      <c r="AG698" s="339"/>
      <c r="AH698" s="339">
        <v>4</v>
      </c>
      <c r="AI698" s="339"/>
      <c r="AJ698" s="339"/>
      <c r="AK698" s="339"/>
      <c r="AL698" s="339">
        <v>15</v>
      </c>
      <c r="AM698" s="339"/>
      <c r="AN698" s="339"/>
      <c r="AO698" s="339"/>
      <c r="AP698" s="339">
        <v>1</v>
      </c>
      <c r="AQ698" s="339"/>
      <c r="AR698" s="339"/>
      <c r="AS698" s="339"/>
      <c r="AT698" s="339"/>
      <c r="AU698" s="107"/>
      <c r="AV698" s="360"/>
      <c r="AW698" s="360"/>
      <c r="AX698" s="360"/>
      <c r="AY698" s="360"/>
      <c r="AZ698" s="360"/>
      <c r="BA698" s="360"/>
      <c r="BB698" s="360"/>
      <c r="BC698" s="360"/>
      <c r="BD698" s="360"/>
      <c r="BE698" s="360"/>
      <c r="BF698" s="360"/>
      <c r="BG698" s="360"/>
      <c r="BH698" s="360"/>
      <c r="BI698" s="360"/>
      <c r="BJ698" s="360"/>
      <c r="BK698" s="360"/>
      <c r="BL698" s="360"/>
      <c r="BM698" s="360"/>
      <c r="BN698" s="360"/>
      <c r="BO698" s="360"/>
      <c r="BP698" s="339"/>
      <c r="BQ698" s="339"/>
      <c r="BR698" s="339"/>
      <c r="BS698" s="339"/>
      <c r="BT698" s="339"/>
      <c r="BU698" s="339"/>
      <c r="BV698" s="339"/>
      <c r="BW698" s="339"/>
      <c r="BX698" s="339"/>
      <c r="BY698" s="339"/>
      <c r="BZ698" s="339"/>
      <c r="CA698" s="339"/>
      <c r="CB698" s="339"/>
      <c r="CC698" s="339"/>
      <c r="CD698" s="339"/>
      <c r="CE698" s="339"/>
      <c r="CF698" s="339"/>
      <c r="CG698" s="339"/>
      <c r="CH698" s="339"/>
      <c r="CI698" s="339"/>
      <c r="CJ698" s="339"/>
      <c r="CK698" s="339"/>
      <c r="CL698" s="339"/>
      <c r="CM698" s="339"/>
      <c r="CN698" s="339"/>
    </row>
    <row r="699" spans="4:92" ht="14.25" customHeight="1" x14ac:dyDescent="0.35">
      <c r="D699" s="352" t="s">
        <v>836</v>
      </c>
      <c r="E699" s="353"/>
      <c r="F699" s="353"/>
      <c r="G699" s="353"/>
      <c r="H699" s="353"/>
      <c r="I699" s="353"/>
      <c r="J699" s="353"/>
      <c r="K699" s="353"/>
      <c r="L699" s="353"/>
      <c r="M699" s="353"/>
      <c r="N699" s="353"/>
      <c r="O699" s="353"/>
      <c r="P699" s="353"/>
      <c r="Q699" s="353"/>
      <c r="R699" s="353"/>
      <c r="S699" s="353"/>
      <c r="T699" s="353"/>
      <c r="U699" s="354"/>
      <c r="V699" s="339"/>
      <c r="W699" s="339"/>
      <c r="X699" s="339"/>
      <c r="Y699" s="339"/>
      <c r="Z699" s="339" t="s">
        <v>396</v>
      </c>
      <c r="AA699" s="339"/>
      <c r="AB699" s="339"/>
      <c r="AC699" s="339"/>
      <c r="AD699" s="339">
        <v>2</v>
      </c>
      <c r="AE699" s="339"/>
      <c r="AF699" s="339"/>
      <c r="AG699" s="339"/>
      <c r="AH699" s="339">
        <v>2</v>
      </c>
      <c r="AI699" s="339"/>
      <c r="AJ699" s="339"/>
      <c r="AK699" s="339"/>
      <c r="AL699" s="339"/>
      <c r="AM699" s="339"/>
      <c r="AN699" s="339"/>
      <c r="AO699" s="339"/>
      <c r="AP699" s="339"/>
      <c r="AQ699" s="339"/>
      <c r="AR699" s="339"/>
      <c r="AS699" s="339"/>
      <c r="AT699" s="339"/>
      <c r="AU699" s="107"/>
      <c r="AV699" s="360"/>
      <c r="AW699" s="360"/>
      <c r="AX699" s="360"/>
      <c r="AY699" s="360"/>
      <c r="AZ699" s="360"/>
      <c r="BA699" s="360"/>
      <c r="BB699" s="360"/>
      <c r="BC699" s="360"/>
      <c r="BD699" s="360"/>
      <c r="BE699" s="360"/>
      <c r="BF699" s="360"/>
      <c r="BG699" s="360"/>
      <c r="BH699" s="360"/>
      <c r="BI699" s="360"/>
      <c r="BJ699" s="360"/>
      <c r="BK699" s="360"/>
      <c r="BL699" s="360"/>
      <c r="BM699" s="360"/>
      <c r="BN699" s="360"/>
      <c r="BO699" s="360"/>
      <c r="BP699" s="339"/>
      <c r="BQ699" s="339"/>
      <c r="BR699" s="339"/>
      <c r="BS699" s="339"/>
      <c r="BT699" s="339"/>
      <c r="BU699" s="339"/>
      <c r="BV699" s="339"/>
      <c r="BW699" s="339"/>
      <c r="BX699" s="339"/>
      <c r="BY699" s="339"/>
      <c r="BZ699" s="339"/>
      <c r="CA699" s="339"/>
      <c r="CB699" s="339"/>
      <c r="CC699" s="339"/>
      <c r="CD699" s="339"/>
      <c r="CE699" s="339"/>
      <c r="CF699" s="339"/>
      <c r="CG699" s="339"/>
      <c r="CH699" s="339"/>
      <c r="CI699" s="339"/>
      <c r="CJ699" s="339"/>
      <c r="CK699" s="339"/>
      <c r="CL699" s="339"/>
      <c r="CM699" s="339"/>
      <c r="CN699" s="339"/>
    </row>
    <row r="700" spans="4:92" ht="14.25" customHeight="1" x14ac:dyDescent="0.35">
      <c r="D700" s="352" t="s">
        <v>837</v>
      </c>
      <c r="E700" s="353"/>
      <c r="F700" s="353"/>
      <c r="G700" s="353"/>
      <c r="H700" s="353"/>
      <c r="I700" s="353"/>
      <c r="J700" s="353"/>
      <c r="K700" s="353"/>
      <c r="L700" s="353"/>
      <c r="M700" s="353"/>
      <c r="N700" s="353"/>
      <c r="O700" s="353"/>
      <c r="P700" s="353"/>
      <c r="Q700" s="353"/>
      <c r="R700" s="353"/>
      <c r="S700" s="353"/>
      <c r="T700" s="353"/>
      <c r="U700" s="354"/>
      <c r="V700" s="339"/>
      <c r="W700" s="339"/>
      <c r="X700" s="339"/>
      <c r="Y700" s="339"/>
      <c r="Z700" s="339" t="s">
        <v>396</v>
      </c>
      <c r="AA700" s="339"/>
      <c r="AB700" s="339"/>
      <c r="AC700" s="339"/>
      <c r="AD700" s="339">
        <v>0</v>
      </c>
      <c r="AE700" s="339"/>
      <c r="AF700" s="339"/>
      <c r="AG700" s="339"/>
      <c r="AH700" s="339">
        <v>0</v>
      </c>
      <c r="AI700" s="339"/>
      <c r="AJ700" s="339"/>
      <c r="AK700" s="339"/>
      <c r="AL700" s="339"/>
      <c r="AM700" s="339"/>
      <c r="AN700" s="339"/>
      <c r="AO700" s="339"/>
      <c r="AP700" s="339"/>
      <c r="AQ700" s="339"/>
      <c r="AR700" s="339"/>
      <c r="AS700" s="339"/>
      <c r="AT700" s="339"/>
      <c r="AU700" s="107"/>
      <c r="AV700" s="360"/>
      <c r="AW700" s="360"/>
      <c r="AX700" s="360"/>
      <c r="AY700" s="360"/>
      <c r="AZ700" s="360"/>
      <c r="BA700" s="360"/>
      <c r="BB700" s="360"/>
      <c r="BC700" s="360"/>
      <c r="BD700" s="360"/>
      <c r="BE700" s="360"/>
      <c r="BF700" s="360"/>
      <c r="BG700" s="360"/>
      <c r="BH700" s="360"/>
      <c r="BI700" s="360"/>
      <c r="BJ700" s="360"/>
      <c r="BK700" s="360"/>
      <c r="BL700" s="360"/>
      <c r="BM700" s="360"/>
      <c r="BN700" s="360"/>
      <c r="BO700" s="360"/>
      <c r="BP700" s="339"/>
      <c r="BQ700" s="339"/>
      <c r="BR700" s="339"/>
      <c r="BS700" s="339"/>
      <c r="BT700" s="339"/>
      <c r="BU700" s="339"/>
      <c r="BV700" s="339"/>
      <c r="BW700" s="339"/>
      <c r="BX700" s="339"/>
      <c r="BY700" s="339"/>
      <c r="BZ700" s="339"/>
      <c r="CA700" s="339"/>
      <c r="CB700" s="339"/>
      <c r="CC700" s="339"/>
      <c r="CD700" s="339"/>
      <c r="CE700" s="339"/>
      <c r="CF700" s="339"/>
      <c r="CG700" s="339"/>
      <c r="CH700" s="339"/>
      <c r="CI700" s="339"/>
      <c r="CJ700" s="339"/>
      <c r="CK700" s="339"/>
      <c r="CL700" s="339"/>
      <c r="CM700" s="339"/>
      <c r="CN700" s="339"/>
    </row>
    <row r="701" spans="4:92" ht="14.25" customHeight="1" x14ac:dyDescent="0.35">
      <c r="D701" s="352" t="s">
        <v>838</v>
      </c>
      <c r="E701" s="353"/>
      <c r="F701" s="353"/>
      <c r="G701" s="353"/>
      <c r="H701" s="353"/>
      <c r="I701" s="353"/>
      <c r="J701" s="353"/>
      <c r="K701" s="353"/>
      <c r="L701" s="353"/>
      <c r="M701" s="353"/>
      <c r="N701" s="353"/>
      <c r="O701" s="353"/>
      <c r="P701" s="353"/>
      <c r="Q701" s="353"/>
      <c r="R701" s="353"/>
      <c r="S701" s="353"/>
      <c r="T701" s="353"/>
      <c r="U701" s="354"/>
      <c r="V701" s="339"/>
      <c r="W701" s="339"/>
      <c r="X701" s="339"/>
      <c r="Y701" s="339"/>
      <c r="Z701" s="339" t="s">
        <v>396</v>
      </c>
      <c r="AA701" s="339"/>
      <c r="AB701" s="339"/>
      <c r="AC701" s="339"/>
      <c r="AD701" s="339">
        <v>0</v>
      </c>
      <c r="AE701" s="339"/>
      <c r="AF701" s="339"/>
      <c r="AG701" s="339"/>
      <c r="AH701" s="339">
        <v>3</v>
      </c>
      <c r="AI701" s="339"/>
      <c r="AJ701" s="339"/>
      <c r="AK701" s="339"/>
      <c r="AL701" s="339"/>
      <c r="AM701" s="339"/>
      <c r="AN701" s="339"/>
      <c r="AO701" s="339"/>
      <c r="AP701" s="339"/>
      <c r="AQ701" s="339"/>
      <c r="AR701" s="339"/>
      <c r="AS701" s="339"/>
      <c r="AT701" s="339"/>
      <c r="AU701" s="107"/>
      <c r="AV701" s="360"/>
      <c r="AW701" s="360"/>
      <c r="AX701" s="360"/>
      <c r="AY701" s="360"/>
      <c r="AZ701" s="360"/>
      <c r="BA701" s="360"/>
      <c r="BB701" s="360"/>
      <c r="BC701" s="360"/>
      <c r="BD701" s="360"/>
      <c r="BE701" s="360"/>
      <c r="BF701" s="360"/>
      <c r="BG701" s="360"/>
      <c r="BH701" s="360"/>
      <c r="BI701" s="360"/>
      <c r="BJ701" s="360"/>
      <c r="BK701" s="360"/>
      <c r="BL701" s="360"/>
      <c r="BM701" s="360"/>
      <c r="BN701" s="360"/>
      <c r="BO701" s="360"/>
      <c r="BP701" s="339"/>
      <c r="BQ701" s="339"/>
      <c r="BR701" s="339"/>
      <c r="BS701" s="339"/>
      <c r="BT701" s="339"/>
      <c r="BU701" s="339"/>
      <c r="BV701" s="339"/>
      <c r="BW701" s="339"/>
      <c r="BX701" s="339"/>
      <c r="BY701" s="339"/>
      <c r="BZ701" s="339"/>
      <c r="CA701" s="339"/>
      <c r="CB701" s="339"/>
      <c r="CC701" s="339"/>
      <c r="CD701" s="339"/>
      <c r="CE701" s="339"/>
      <c r="CF701" s="339"/>
      <c r="CG701" s="339"/>
      <c r="CH701" s="339"/>
      <c r="CI701" s="339"/>
      <c r="CJ701" s="339"/>
      <c r="CK701" s="339"/>
      <c r="CL701" s="339"/>
      <c r="CM701" s="339"/>
      <c r="CN701" s="339"/>
    </row>
    <row r="702" spans="4:92" ht="14.25" customHeight="1" x14ac:dyDescent="0.35">
      <c r="D702" s="352" t="s">
        <v>839</v>
      </c>
      <c r="E702" s="353"/>
      <c r="F702" s="353"/>
      <c r="G702" s="353"/>
      <c r="H702" s="353"/>
      <c r="I702" s="353"/>
      <c r="J702" s="353"/>
      <c r="K702" s="353"/>
      <c r="L702" s="353"/>
      <c r="M702" s="353"/>
      <c r="N702" s="353"/>
      <c r="O702" s="353"/>
      <c r="P702" s="353"/>
      <c r="Q702" s="353"/>
      <c r="R702" s="353"/>
      <c r="S702" s="353"/>
      <c r="T702" s="353"/>
      <c r="U702" s="354"/>
      <c r="V702" s="339"/>
      <c r="W702" s="339"/>
      <c r="X702" s="339"/>
      <c r="Y702" s="339"/>
      <c r="Z702" s="339" t="s">
        <v>396</v>
      </c>
      <c r="AA702" s="339"/>
      <c r="AB702" s="339"/>
      <c r="AC702" s="339"/>
      <c r="AD702" s="339">
        <v>0</v>
      </c>
      <c r="AE702" s="339"/>
      <c r="AF702" s="339"/>
      <c r="AG702" s="339"/>
      <c r="AH702" s="339">
        <v>0</v>
      </c>
      <c r="AI702" s="339"/>
      <c r="AJ702" s="339"/>
      <c r="AK702" s="339"/>
      <c r="AL702" s="339"/>
      <c r="AM702" s="339"/>
      <c r="AN702" s="339"/>
      <c r="AO702" s="339"/>
      <c r="AP702" s="339"/>
      <c r="AQ702" s="339"/>
      <c r="AR702" s="339"/>
      <c r="AS702" s="339"/>
      <c r="AT702" s="339"/>
      <c r="AU702" s="107"/>
      <c r="AV702" s="360"/>
      <c r="AW702" s="360"/>
      <c r="AX702" s="360"/>
      <c r="AY702" s="360"/>
      <c r="AZ702" s="360"/>
      <c r="BA702" s="360"/>
      <c r="BB702" s="360"/>
      <c r="BC702" s="360"/>
      <c r="BD702" s="360"/>
      <c r="BE702" s="360"/>
      <c r="BF702" s="360"/>
      <c r="BG702" s="360"/>
      <c r="BH702" s="360"/>
      <c r="BI702" s="360"/>
      <c r="BJ702" s="360"/>
      <c r="BK702" s="360"/>
      <c r="BL702" s="360"/>
      <c r="BM702" s="360"/>
      <c r="BN702" s="360"/>
      <c r="BO702" s="360"/>
      <c r="BP702" s="339"/>
      <c r="BQ702" s="339"/>
      <c r="BR702" s="339"/>
      <c r="BS702" s="339"/>
      <c r="BT702" s="339"/>
      <c r="BU702" s="339"/>
      <c r="BV702" s="339"/>
      <c r="BW702" s="339"/>
      <c r="BX702" s="339"/>
      <c r="BY702" s="339"/>
      <c r="BZ702" s="339"/>
      <c r="CA702" s="339"/>
      <c r="CB702" s="339"/>
      <c r="CC702" s="339"/>
      <c r="CD702" s="339"/>
      <c r="CE702" s="339"/>
      <c r="CF702" s="339"/>
      <c r="CG702" s="339"/>
      <c r="CH702" s="339"/>
      <c r="CI702" s="339"/>
      <c r="CJ702" s="339"/>
      <c r="CK702" s="339"/>
      <c r="CL702" s="339"/>
      <c r="CM702" s="339"/>
      <c r="CN702" s="339"/>
    </row>
    <row r="703" spans="4:92" ht="14.25" customHeight="1" x14ac:dyDescent="0.35">
      <c r="D703" s="352" t="s">
        <v>840</v>
      </c>
      <c r="E703" s="353"/>
      <c r="F703" s="353"/>
      <c r="G703" s="353"/>
      <c r="H703" s="353"/>
      <c r="I703" s="353"/>
      <c r="J703" s="353"/>
      <c r="K703" s="353"/>
      <c r="L703" s="353"/>
      <c r="M703" s="353"/>
      <c r="N703" s="353"/>
      <c r="O703" s="353"/>
      <c r="P703" s="353"/>
      <c r="Q703" s="353"/>
      <c r="R703" s="353"/>
      <c r="S703" s="353"/>
      <c r="T703" s="353"/>
      <c r="U703" s="354"/>
      <c r="V703" s="339"/>
      <c r="W703" s="339"/>
      <c r="X703" s="339"/>
      <c r="Y703" s="339"/>
      <c r="Z703" s="339" t="s">
        <v>396</v>
      </c>
      <c r="AA703" s="339"/>
      <c r="AB703" s="339"/>
      <c r="AC703" s="339"/>
      <c r="AD703" s="339">
        <v>0</v>
      </c>
      <c r="AE703" s="339"/>
      <c r="AF703" s="339"/>
      <c r="AG703" s="339"/>
      <c r="AH703" s="339">
        <v>1</v>
      </c>
      <c r="AI703" s="339"/>
      <c r="AJ703" s="339"/>
      <c r="AK703" s="339"/>
      <c r="AL703" s="339"/>
      <c r="AM703" s="339"/>
      <c r="AN703" s="339"/>
      <c r="AO703" s="339"/>
      <c r="AP703" s="339"/>
      <c r="AQ703" s="339"/>
      <c r="AR703" s="339"/>
      <c r="AS703" s="339"/>
      <c r="AT703" s="339"/>
      <c r="AU703" s="107"/>
      <c r="AV703" s="360"/>
      <c r="AW703" s="360"/>
      <c r="AX703" s="360"/>
      <c r="AY703" s="360"/>
      <c r="AZ703" s="360"/>
      <c r="BA703" s="360"/>
      <c r="BB703" s="360"/>
      <c r="BC703" s="360"/>
      <c r="BD703" s="360"/>
      <c r="BE703" s="360"/>
      <c r="BF703" s="360"/>
      <c r="BG703" s="360"/>
      <c r="BH703" s="360"/>
      <c r="BI703" s="360"/>
      <c r="BJ703" s="360"/>
      <c r="BK703" s="360"/>
      <c r="BL703" s="360"/>
      <c r="BM703" s="360"/>
      <c r="BN703" s="360"/>
      <c r="BO703" s="360"/>
      <c r="BP703" s="339"/>
      <c r="BQ703" s="339"/>
      <c r="BR703" s="339"/>
      <c r="BS703" s="339"/>
      <c r="BT703" s="339"/>
      <c r="BU703" s="339"/>
      <c r="BV703" s="339"/>
      <c r="BW703" s="339"/>
      <c r="BX703" s="339"/>
      <c r="BY703" s="339"/>
      <c r="BZ703" s="339"/>
      <c r="CA703" s="339"/>
      <c r="CB703" s="339"/>
      <c r="CC703" s="339"/>
      <c r="CD703" s="339"/>
      <c r="CE703" s="339"/>
      <c r="CF703" s="339"/>
      <c r="CG703" s="339"/>
      <c r="CH703" s="339"/>
      <c r="CI703" s="339"/>
      <c r="CJ703" s="339"/>
      <c r="CK703" s="339"/>
      <c r="CL703" s="339"/>
      <c r="CM703" s="339"/>
      <c r="CN703" s="339"/>
    </row>
    <row r="704" spans="4:92" ht="14.25" customHeight="1" x14ac:dyDescent="0.35">
      <c r="D704" s="352" t="s">
        <v>841</v>
      </c>
      <c r="E704" s="353"/>
      <c r="F704" s="353"/>
      <c r="G704" s="353"/>
      <c r="H704" s="353"/>
      <c r="I704" s="353"/>
      <c r="J704" s="353"/>
      <c r="K704" s="353"/>
      <c r="L704" s="353"/>
      <c r="M704" s="353"/>
      <c r="N704" s="353"/>
      <c r="O704" s="353"/>
      <c r="P704" s="353"/>
      <c r="Q704" s="353"/>
      <c r="R704" s="353"/>
      <c r="S704" s="353"/>
      <c r="T704" s="353"/>
      <c r="U704" s="354"/>
      <c r="V704" s="339"/>
      <c r="W704" s="339"/>
      <c r="X704" s="339"/>
      <c r="Y704" s="339"/>
      <c r="Z704" s="339" t="s">
        <v>396</v>
      </c>
      <c r="AA704" s="339"/>
      <c r="AB704" s="339"/>
      <c r="AC704" s="339"/>
      <c r="AD704" s="339">
        <v>0</v>
      </c>
      <c r="AE704" s="339"/>
      <c r="AF704" s="339"/>
      <c r="AG704" s="339"/>
      <c r="AH704" s="339">
        <v>2</v>
      </c>
      <c r="AI704" s="339"/>
      <c r="AJ704" s="339"/>
      <c r="AK704" s="339"/>
      <c r="AL704" s="339"/>
      <c r="AM704" s="339"/>
      <c r="AN704" s="339"/>
      <c r="AO704" s="339"/>
      <c r="AP704" s="339"/>
      <c r="AQ704" s="339"/>
      <c r="AR704" s="339"/>
      <c r="AS704" s="339"/>
      <c r="AT704" s="339"/>
      <c r="AU704" s="107"/>
      <c r="AV704" s="360"/>
      <c r="AW704" s="360"/>
      <c r="AX704" s="360"/>
      <c r="AY704" s="360"/>
      <c r="AZ704" s="360"/>
      <c r="BA704" s="360"/>
      <c r="BB704" s="360"/>
      <c r="BC704" s="360"/>
      <c r="BD704" s="360"/>
      <c r="BE704" s="360"/>
      <c r="BF704" s="360"/>
      <c r="BG704" s="360"/>
      <c r="BH704" s="360"/>
      <c r="BI704" s="360"/>
      <c r="BJ704" s="360"/>
      <c r="BK704" s="360"/>
      <c r="BL704" s="360"/>
      <c r="BM704" s="360"/>
      <c r="BN704" s="360"/>
      <c r="BO704" s="360"/>
      <c r="BP704" s="339"/>
      <c r="BQ704" s="339"/>
      <c r="BR704" s="339"/>
      <c r="BS704" s="339"/>
      <c r="BT704" s="339"/>
      <c r="BU704" s="339"/>
      <c r="BV704" s="339"/>
      <c r="BW704" s="339"/>
      <c r="BX704" s="339"/>
      <c r="BY704" s="339"/>
      <c r="BZ704" s="339"/>
      <c r="CA704" s="339"/>
      <c r="CB704" s="339"/>
      <c r="CC704" s="339"/>
      <c r="CD704" s="339"/>
      <c r="CE704" s="339"/>
      <c r="CF704" s="339"/>
      <c r="CG704" s="339"/>
      <c r="CH704" s="339"/>
      <c r="CI704" s="339"/>
      <c r="CJ704" s="339"/>
      <c r="CK704" s="339"/>
      <c r="CL704" s="339"/>
      <c r="CM704" s="339"/>
      <c r="CN704" s="339"/>
    </row>
    <row r="705" spans="4:92" ht="14.25" customHeight="1" x14ac:dyDescent="0.35">
      <c r="D705" s="352" t="s">
        <v>842</v>
      </c>
      <c r="E705" s="353"/>
      <c r="F705" s="353"/>
      <c r="G705" s="353"/>
      <c r="H705" s="353"/>
      <c r="I705" s="353"/>
      <c r="J705" s="353"/>
      <c r="K705" s="353"/>
      <c r="L705" s="353"/>
      <c r="M705" s="353"/>
      <c r="N705" s="353"/>
      <c r="O705" s="353"/>
      <c r="P705" s="353"/>
      <c r="Q705" s="353"/>
      <c r="R705" s="353"/>
      <c r="S705" s="353"/>
      <c r="T705" s="353"/>
      <c r="U705" s="354"/>
      <c r="V705" s="339"/>
      <c r="W705" s="339"/>
      <c r="X705" s="339"/>
      <c r="Y705" s="339"/>
      <c r="Z705" s="339" t="s">
        <v>396</v>
      </c>
      <c r="AA705" s="339"/>
      <c r="AB705" s="339"/>
      <c r="AC705" s="339"/>
      <c r="AD705" s="339">
        <v>1</v>
      </c>
      <c r="AE705" s="339"/>
      <c r="AF705" s="339"/>
      <c r="AG705" s="339"/>
      <c r="AH705" s="339">
        <v>1</v>
      </c>
      <c r="AI705" s="339"/>
      <c r="AJ705" s="339"/>
      <c r="AK705" s="339"/>
      <c r="AL705" s="339"/>
      <c r="AM705" s="339"/>
      <c r="AN705" s="339"/>
      <c r="AO705" s="339"/>
      <c r="AP705" s="339"/>
      <c r="AQ705" s="339"/>
      <c r="AR705" s="339"/>
      <c r="AS705" s="339"/>
      <c r="AT705" s="339"/>
      <c r="AU705" s="107"/>
      <c r="AV705" s="360"/>
      <c r="AW705" s="360"/>
      <c r="AX705" s="360"/>
      <c r="AY705" s="360"/>
      <c r="AZ705" s="360"/>
      <c r="BA705" s="360"/>
      <c r="BB705" s="360"/>
      <c r="BC705" s="360"/>
      <c r="BD705" s="360"/>
      <c r="BE705" s="360"/>
      <c r="BF705" s="360"/>
      <c r="BG705" s="360"/>
      <c r="BH705" s="360"/>
      <c r="BI705" s="360"/>
      <c r="BJ705" s="360"/>
      <c r="BK705" s="360"/>
      <c r="BL705" s="360"/>
      <c r="BM705" s="360"/>
      <c r="BN705" s="360"/>
      <c r="BO705" s="360"/>
      <c r="BP705" s="339"/>
      <c r="BQ705" s="339"/>
      <c r="BR705" s="339"/>
      <c r="BS705" s="339"/>
      <c r="BT705" s="339"/>
      <c r="BU705" s="339"/>
      <c r="BV705" s="339"/>
      <c r="BW705" s="339"/>
      <c r="BX705" s="339"/>
      <c r="BY705" s="339"/>
      <c r="BZ705" s="339"/>
      <c r="CA705" s="339"/>
      <c r="CB705" s="339"/>
      <c r="CC705" s="339"/>
      <c r="CD705" s="339"/>
      <c r="CE705" s="339"/>
      <c r="CF705" s="339"/>
      <c r="CG705" s="339"/>
      <c r="CH705" s="339"/>
      <c r="CI705" s="339"/>
      <c r="CJ705" s="339"/>
      <c r="CK705" s="339"/>
      <c r="CL705" s="339"/>
      <c r="CM705" s="339"/>
      <c r="CN705" s="339"/>
    </row>
    <row r="706" spans="4:92" ht="14.25" customHeight="1" x14ac:dyDescent="0.35">
      <c r="D706" s="352" t="s">
        <v>843</v>
      </c>
      <c r="E706" s="353"/>
      <c r="F706" s="353"/>
      <c r="G706" s="353"/>
      <c r="H706" s="353"/>
      <c r="I706" s="353"/>
      <c r="J706" s="353"/>
      <c r="K706" s="353"/>
      <c r="L706" s="353"/>
      <c r="M706" s="353"/>
      <c r="N706" s="353"/>
      <c r="O706" s="353"/>
      <c r="P706" s="353"/>
      <c r="Q706" s="353"/>
      <c r="R706" s="353"/>
      <c r="S706" s="353"/>
      <c r="T706" s="353"/>
      <c r="U706" s="354"/>
      <c r="V706" s="339"/>
      <c r="W706" s="339"/>
      <c r="X706" s="339"/>
      <c r="Y706" s="339"/>
      <c r="Z706" s="339" t="s">
        <v>396</v>
      </c>
      <c r="AA706" s="339"/>
      <c r="AB706" s="339"/>
      <c r="AC706" s="339"/>
      <c r="AD706" s="339">
        <v>0</v>
      </c>
      <c r="AE706" s="339"/>
      <c r="AF706" s="339"/>
      <c r="AG706" s="339"/>
      <c r="AH706" s="339">
        <v>0</v>
      </c>
      <c r="AI706" s="339"/>
      <c r="AJ706" s="339"/>
      <c r="AK706" s="339"/>
      <c r="AL706" s="339"/>
      <c r="AM706" s="339"/>
      <c r="AN706" s="339"/>
      <c r="AO706" s="339"/>
      <c r="AP706" s="339"/>
      <c r="AQ706" s="339"/>
      <c r="AR706" s="339"/>
      <c r="AS706" s="339"/>
      <c r="AT706" s="339"/>
      <c r="AU706" s="107"/>
      <c r="AV706" s="360"/>
      <c r="AW706" s="360"/>
      <c r="AX706" s="360"/>
      <c r="AY706" s="360"/>
      <c r="AZ706" s="360"/>
      <c r="BA706" s="360"/>
      <c r="BB706" s="360"/>
      <c r="BC706" s="360"/>
      <c r="BD706" s="360"/>
      <c r="BE706" s="360"/>
      <c r="BF706" s="360"/>
      <c r="BG706" s="360"/>
      <c r="BH706" s="360"/>
      <c r="BI706" s="360"/>
      <c r="BJ706" s="360"/>
      <c r="BK706" s="360"/>
      <c r="BL706" s="360"/>
      <c r="BM706" s="360"/>
      <c r="BN706" s="360"/>
      <c r="BO706" s="360"/>
      <c r="BP706" s="339"/>
      <c r="BQ706" s="339"/>
      <c r="BR706" s="339"/>
      <c r="BS706" s="339"/>
      <c r="BT706" s="339"/>
      <c r="BU706" s="339"/>
      <c r="BV706" s="339"/>
      <c r="BW706" s="339"/>
      <c r="BX706" s="339"/>
      <c r="BY706" s="339"/>
      <c r="BZ706" s="339"/>
      <c r="CA706" s="339"/>
      <c r="CB706" s="339"/>
      <c r="CC706" s="339"/>
      <c r="CD706" s="339"/>
      <c r="CE706" s="339"/>
      <c r="CF706" s="339"/>
      <c r="CG706" s="339"/>
      <c r="CH706" s="339"/>
      <c r="CI706" s="339"/>
      <c r="CJ706" s="339"/>
      <c r="CK706" s="339"/>
      <c r="CL706" s="339"/>
      <c r="CM706" s="339"/>
      <c r="CN706" s="339"/>
    </row>
    <row r="707" spans="4:92" ht="14.25" customHeight="1" x14ac:dyDescent="0.35">
      <c r="D707" s="352" t="s">
        <v>844</v>
      </c>
      <c r="E707" s="353"/>
      <c r="F707" s="353"/>
      <c r="G707" s="353"/>
      <c r="H707" s="353"/>
      <c r="I707" s="353"/>
      <c r="J707" s="353"/>
      <c r="K707" s="353"/>
      <c r="L707" s="353"/>
      <c r="M707" s="353"/>
      <c r="N707" s="353"/>
      <c r="O707" s="353"/>
      <c r="P707" s="353"/>
      <c r="Q707" s="353"/>
      <c r="R707" s="353"/>
      <c r="S707" s="353"/>
      <c r="T707" s="353"/>
      <c r="U707" s="354"/>
      <c r="V707" s="339"/>
      <c r="W707" s="339"/>
      <c r="X707" s="339"/>
      <c r="Y707" s="339"/>
      <c r="Z707" s="339" t="s">
        <v>396</v>
      </c>
      <c r="AA707" s="339"/>
      <c r="AB707" s="339"/>
      <c r="AC707" s="339"/>
      <c r="AD707" s="339">
        <v>0</v>
      </c>
      <c r="AE707" s="339"/>
      <c r="AF707" s="339"/>
      <c r="AG707" s="339"/>
      <c r="AH707" s="339">
        <v>1</v>
      </c>
      <c r="AI707" s="339"/>
      <c r="AJ707" s="339"/>
      <c r="AK707" s="339"/>
      <c r="AL707" s="339"/>
      <c r="AM707" s="339"/>
      <c r="AN707" s="339"/>
      <c r="AO707" s="339"/>
      <c r="AP707" s="339"/>
      <c r="AQ707" s="339"/>
      <c r="AR707" s="339"/>
      <c r="AS707" s="339"/>
      <c r="AT707" s="339"/>
      <c r="AU707" s="107"/>
      <c r="AV707" s="360"/>
      <c r="AW707" s="360"/>
      <c r="AX707" s="360"/>
      <c r="AY707" s="360"/>
      <c r="AZ707" s="360"/>
      <c r="BA707" s="360"/>
      <c r="BB707" s="360"/>
      <c r="BC707" s="360"/>
      <c r="BD707" s="360"/>
      <c r="BE707" s="360"/>
      <c r="BF707" s="360"/>
      <c r="BG707" s="360"/>
      <c r="BH707" s="360"/>
      <c r="BI707" s="360"/>
      <c r="BJ707" s="360"/>
      <c r="BK707" s="360"/>
      <c r="BL707" s="360"/>
      <c r="BM707" s="360"/>
      <c r="BN707" s="360"/>
      <c r="BO707" s="360"/>
      <c r="BP707" s="339"/>
      <c r="BQ707" s="339"/>
      <c r="BR707" s="339"/>
      <c r="BS707" s="339"/>
      <c r="BT707" s="339"/>
      <c r="BU707" s="339"/>
      <c r="BV707" s="339"/>
      <c r="BW707" s="339"/>
      <c r="BX707" s="339"/>
      <c r="BY707" s="339"/>
      <c r="BZ707" s="339"/>
      <c r="CA707" s="339"/>
      <c r="CB707" s="339"/>
      <c r="CC707" s="339"/>
      <c r="CD707" s="339"/>
      <c r="CE707" s="339"/>
      <c r="CF707" s="339"/>
      <c r="CG707" s="339"/>
      <c r="CH707" s="339"/>
      <c r="CI707" s="339"/>
      <c r="CJ707" s="339"/>
      <c r="CK707" s="339"/>
      <c r="CL707" s="339"/>
      <c r="CM707" s="339"/>
      <c r="CN707" s="339"/>
    </row>
    <row r="708" spans="4:92" ht="14.25" customHeight="1" x14ac:dyDescent="0.35">
      <c r="D708" s="352" t="s">
        <v>845</v>
      </c>
      <c r="E708" s="353"/>
      <c r="F708" s="353"/>
      <c r="G708" s="353"/>
      <c r="H708" s="353"/>
      <c r="I708" s="353"/>
      <c r="J708" s="353"/>
      <c r="K708" s="353"/>
      <c r="L708" s="353"/>
      <c r="M708" s="353"/>
      <c r="N708" s="353"/>
      <c r="O708" s="353"/>
      <c r="P708" s="353"/>
      <c r="Q708" s="353"/>
      <c r="R708" s="353"/>
      <c r="S708" s="353"/>
      <c r="T708" s="353"/>
      <c r="U708" s="354"/>
      <c r="V708" s="339"/>
      <c r="W708" s="339"/>
      <c r="X708" s="339"/>
      <c r="Y708" s="339"/>
      <c r="Z708" s="339" t="s">
        <v>396</v>
      </c>
      <c r="AA708" s="339"/>
      <c r="AB708" s="339"/>
      <c r="AC708" s="339"/>
      <c r="AD708" s="339">
        <v>0</v>
      </c>
      <c r="AE708" s="339"/>
      <c r="AF708" s="339"/>
      <c r="AG708" s="339"/>
      <c r="AH708" s="339">
        <v>1</v>
      </c>
      <c r="AI708" s="339"/>
      <c r="AJ708" s="339"/>
      <c r="AK708" s="339"/>
      <c r="AL708" s="339"/>
      <c r="AM708" s="339"/>
      <c r="AN708" s="339"/>
      <c r="AO708" s="339"/>
      <c r="AP708" s="339"/>
      <c r="AQ708" s="339"/>
      <c r="AR708" s="339"/>
      <c r="AS708" s="339"/>
      <c r="AT708" s="339"/>
      <c r="AU708" s="107"/>
      <c r="AV708" s="360"/>
      <c r="AW708" s="360"/>
      <c r="AX708" s="360"/>
      <c r="AY708" s="360"/>
      <c r="AZ708" s="360"/>
      <c r="BA708" s="360"/>
      <c r="BB708" s="360"/>
      <c r="BC708" s="360"/>
      <c r="BD708" s="360"/>
      <c r="BE708" s="360"/>
      <c r="BF708" s="360"/>
      <c r="BG708" s="360"/>
      <c r="BH708" s="360"/>
      <c r="BI708" s="360"/>
      <c r="BJ708" s="360"/>
      <c r="BK708" s="360"/>
      <c r="BL708" s="360"/>
      <c r="BM708" s="360"/>
      <c r="BN708" s="360"/>
      <c r="BO708" s="360"/>
      <c r="BP708" s="339"/>
      <c r="BQ708" s="339"/>
      <c r="BR708" s="339"/>
      <c r="BS708" s="339"/>
      <c r="BT708" s="339"/>
      <c r="BU708" s="339"/>
      <c r="BV708" s="339"/>
      <c r="BW708" s="339"/>
      <c r="BX708" s="339"/>
      <c r="BY708" s="339"/>
      <c r="BZ708" s="339"/>
      <c r="CA708" s="339"/>
      <c r="CB708" s="339"/>
      <c r="CC708" s="339"/>
      <c r="CD708" s="339"/>
      <c r="CE708" s="339"/>
      <c r="CF708" s="339"/>
      <c r="CG708" s="339"/>
      <c r="CH708" s="339"/>
      <c r="CI708" s="339"/>
      <c r="CJ708" s="339"/>
      <c r="CK708" s="339"/>
      <c r="CL708" s="339"/>
      <c r="CM708" s="339"/>
      <c r="CN708" s="339"/>
    </row>
    <row r="709" spans="4:92" ht="14.25" customHeight="1" x14ac:dyDescent="0.35">
      <c r="D709" s="352" t="s">
        <v>846</v>
      </c>
      <c r="E709" s="353"/>
      <c r="F709" s="353"/>
      <c r="G709" s="353"/>
      <c r="H709" s="353"/>
      <c r="I709" s="353"/>
      <c r="J709" s="353"/>
      <c r="K709" s="353"/>
      <c r="L709" s="353"/>
      <c r="M709" s="353"/>
      <c r="N709" s="353"/>
      <c r="O709" s="353"/>
      <c r="P709" s="353"/>
      <c r="Q709" s="353"/>
      <c r="R709" s="353"/>
      <c r="S709" s="353"/>
      <c r="T709" s="353"/>
      <c r="U709" s="354"/>
      <c r="V709" s="339"/>
      <c r="W709" s="339"/>
      <c r="X709" s="339"/>
      <c r="Y709" s="339"/>
      <c r="Z709" s="339" t="s">
        <v>396</v>
      </c>
      <c r="AA709" s="339"/>
      <c r="AB709" s="339"/>
      <c r="AC709" s="339"/>
      <c r="AD709" s="339">
        <v>0</v>
      </c>
      <c r="AE709" s="339"/>
      <c r="AF709" s="339"/>
      <c r="AG709" s="339"/>
      <c r="AH709" s="339">
        <v>0</v>
      </c>
      <c r="AI709" s="339"/>
      <c r="AJ709" s="339"/>
      <c r="AK709" s="339"/>
      <c r="AL709" s="339"/>
      <c r="AM709" s="339"/>
      <c r="AN709" s="339"/>
      <c r="AO709" s="339"/>
      <c r="AP709" s="339"/>
      <c r="AQ709" s="339"/>
      <c r="AR709" s="339"/>
      <c r="AS709" s="339"/>
      <c r="AT709" s="339"/>
      <c r="AU709" s="107"/>
      <c r="AV709" s="360"/>
      <c r="AW709" s="360"/>
      <c r="AX709" s="360"/>
      <c r="AY709" s="360"/>
      <c r="AZ709" s="360"/>
      <c r="BA709" s="360"/>
      <c r="BB709" s="360"/>
      <c r="BC709" s="360"/>
      <c r="BD709" s="360"/>
      <c r="BE709" s="360"/>
      <c r="BF709" s="360"/>
      <c r="BG709" s="360"/>
      <c r="BH709" s="360"/>
      <c r="BI709" s="360"/>
      <c r="BJ709" s="360"/>
      <c r="BK709" s="360"/>
      <c r="BL709" s="360"/>
      <c r="BM709" s="360"/>
      <c r="BN709" s="360"/>
      <c r="BO709" s="360"/>
      <c r="BP709" s="339"/>
      <c r="BQ709" s="339"/>
      <c r="BR709" s="339"/>
      <c r="BS709" s="339"/>
      <c r="BT709" s="339"/>
      <c r="BU709" s="339"/>
      <c r="BV709" s="339"/>
      <c r="BW709" s="339"/>
      <c r="BX709" s="339"/>
      <c r="BY709" s="339"/>
      <c r="BZ709" s="339"/>
      <c r="CA709" s="339"/>
      <c r="CB709" s="339"/>
      <c r="CC709" s="339"/>
      <c r="CD709" s="339"/>
      <c r="CE709" s="339"/>
      <c r="CF709" s="339"/>
      <c r="CG709" s="339"/>
      <c r="CH709" s="339"/>
      <c r="CI709" s="339"/>
      <c r="CJ709" s="339"/>
      <c r="CK709" s="339"/>
      <c r="CL709" s="339"/>
      <c r="CM709" s="339"/>
      <c r="CN709" s="339"/>
    </row>
    <row r="710" spans="4:92" ht="14.25" customHeight="1" x14ac:dyDescent="0.35">
      <c r="D710" s="352" t="s">
        <v>847</v>
      </c>
      <c r="E710" s="353"/>
      <c r="F710" s="353"/>
      <c r="G710" s="353"/>
      <c r="H710" s="353"/>
      <c r="I710" s="353"/>
      <c r="J710" s="353"/>
      <c r="K710" s="353"/>
      <c r="L710" s="353"/>
      <c r="M710" s="353"/>
      <c r="N710" s="353"/>
      <c r="O710" s="353"/>
      <c r="P710" s="353"/>
      <c r="Q710" s="353"/>
      <c r="R710" s="353"/>
      <c r="S710" s="353"/>
      <c r="T710" s="353"/>
      <c r="U710" s="354"/>
      <c r="V710" s="339"/>
      <c r="W710" s="339"/>
      <c r="X710" s="339"/>
      <c r="Y710" s="339"/>
      <c r="Z710" s="339" t="s">
        <v>396</v>
      </c>
      <c r="AA710" s="339"/>
      <c r="AB710" s="339"/>
      <c r="AC710" s="339"/>
      <c r="AD710" s="339">
        <v>0</v>
      </c>
      <c r="AE710" s="339"/>
      <c r="AF710" s="339"/>
      <c r="AG710" s="339"/>
      <c r="AH710" s="339">
        <v>0</v>
      </c>
      <c r="AI710" s="339"/>
      <c r="AJ710" s="339"/>
      <c r="AK710" s="339"/>
      <c r="AL710" s="339"/>
      <c r="AM710" s="339"/>
      <c r="AN710" s="339"/>
      <c r="AO710" s="339"/>
      <c r="AP710" s="339"/>
      <c r="AQ710" s="339"/>
      <c r="AR710" s="339"/>
      <c r="AS710" s="339"/>
      <c r="AT710" s="339"/>
      <c r="AU710" s="107"/>
      <c r="AV710" s="360"/>
      <c r="AW710" s="360"/>
      <c r="AX710" s="360"/>
      <c r="AY710" s="360"/>
      <c r="AZ710" s="360"/>
      <c r="BA710" s="360"/>
      <c r="BB710" s="360"/>
      <c r="BC710" s="360"/>
      <c r="BD710" s="360"/>
      <c r="BE710" s="360"/>
      <c r="BF710" s="360"/>
      <c r="BG710" s="360"/>
      <c r="BH710" s="360"/>
      <c r="BI710" s="360"/>
      <c r="BJ710" s="360"/>
      <c r="BK710" s="360"/>
      <c r="BL710" s="360"/>
      <c r="BM710" s="360"/>
      <c r="BN710" s="360"/>
      <c r="BO710" s="360"/>
      <c r="BP710" s="339"/>
      <c r="BQ710" s="339"/>
      <c r="BR710" s="339"/>
      <c r="BS710" s="339"/>
      <c r="BT710" s="339"/>
      <c r="BU710" s="339"/>
      <c r="BV710" s="339"/>
      <c r="BW710" s="339"/>
      <c r="BX710" s="339"/>
      <c r="BY710" s="339"/>
      <c r="BZ710" s="339"/>
      <c r="CA710" s="339"/>
      <c r="CB710" s="339"/>
      <c r="CC710" s="339"/>
      <c r="CD710" s="339"/>
      <c r="CE710" s="339"/>
      <c r="CF710" s="339"/>
      <c r="CG710" s="339"/>
      <c r="CH710" s="339"/>
      <c r="CI710" s="339"/>
      <c r="CJ710" s="339"/>
      <c r="CK710" s="339"/>
      <c r="CL710" s="339"/>
      <c r="CM710" s="339"/>
      <c r="CN710" s="339"/>
    </row>
    <row r="711" spans="4:92" ht="14.25" customHeight="1" x14ac:dyDescent="0.35">
      <c r="D711" s="352" t="s">
        <v>848</v>
      </c>
      <c r="E711" s="353"/>
      <c r="F711" s="353"/>
      <c r="G711" s="353"/>
      <c r="H711" s="353"/>
      <c r="I711" s="353"/>
      <c r="J711" s="353"/>
      <c r="K711" s="353"/>
      <c r="L711" s="353"/>
      <c r="M711" s="353"/>
      <c r="N711" s="353"/>
      <c r="O711" s="353"/>
      <c r="P711" s="353"/>
      <c r="Q711" s="353"/>
      <c r="R711" s="353"/>
      <c r="S711" s="353"/>
      <c r="T711" s="353"/>
      <c r="U711" s="354"/>
      <c r="V711" s="339"/>
      <c r="W711" s="339"/>
      <c r="X711" s="339"/>
      <c r="Y711" s="339"/>
      <c r="Z711" s="339" t="s">
        <v>396</v>
      </c>
      <c r="AA711" s="339"/>
      <c r="AB711" s="339"/>
      <c r="AC711" s="339"/>
      <c r="AD711" s="339">
        <v>0</v>
      </c>
      <c r="AE711" s="339"/>
      <c r="AF711" s="339"/>
      <c r="AG711" s="339"/>
      <c r="AH711" s="339">
        <v>1</v>
      </c>
      <c r="AI711" s="339"/>
      <c r="AJ711" s="339"/>
      <c r="AK711" s="339"/>
      <c r="AL711" s="339"/>
      <c r="AM711" s="339"/>
      <c r="AN711" s="339"/>
      <c r="AO711" s="339"/>
      <c r="AP711" s="339"/>
      <c r="AQ711" s="339"/>
      <c r="AR711" s="339"/>
      <c r="AS711" s="339"/>
      <c r="AT711" s="339"/>
      <c r="AU711" s="107"/>
      <c r="AV711" s="360"/>
      <c r="AW711" s="360"/>
      <c r="AX711" s="360"/>
      <c r="AY711" s="360"/>
      <c r="AZ711" s="360"/>
      <c r="BA711" s="360"/>
      <c r="BB711" s="360"/>
      <c r="BC711" s="360"/>
      <c r="BD711" s="360"/>
      <c r="BE711" s="360"/>
      <c r="BF711" s="360"/>
      <c r="BG711" s="360"/>
      <c r="BH711" s="360"/>
      <c r="BI711" s="360"/>
      <c r="BJ711" s="360"/>
      <c r="BK711" s="360"/>
      <c r="BL711" s="360"/>
      <c r="BM711" s="360"/>
      <c r="BN711" s="360"/>
      <c r="BO711" s="360"/>
      <c r="BP711" s="339"/>
      <c r="BQ711" s="339"/>
      <c r="BR711" s="339"/>
      <c r="BS711" s="339"/>
      <c r="BT711" s="339"/>
      <c r="BU711" s="339"/>
      <c r="BV711" s="339"/>
      <c r="BW711" s="339"/>
      <c r="BX711" s="339"/>
      <c r="BY711" s="339"/>
      <c r="BZ711" s="339"/>
      <c r="CA711" s="339"/>
      <c r="CB711" s="339"/>
      <c r="CC711" s="339"/>
      <c r="CD711" s="339"/>
      <c r="CE711" s="339"/>
      <c r="CF711" s="339"/>
      <c r="CG711" s="339"/>
      <c r="CH711" s="339"/>
      <c r="CI711" s="339"/>
      <c r="CJ711" s="339"/>
      <c r="CK711" s="339"/>
      <c r="CL711" s="339"/>
      <c r="CM711" s="339"/>
      <c r="CN711" s="339"/>
    </row>
    <row r="712" spans="4:92" ht="14.25" customHeight="1" x14ac:dyDescent="0.35">
      <c r="D712" s="352" t="s">
        <v>849</v>
      </c>
      <c r="E712" s="353"/>
      <c r="F712" s="353"/>
      <c r="G712" s="353"/>
      <c r="H712" s="353"/>
      <c r="I712" s="353"/>
      <c r="J712" s="353"/>
      <c r="K712" s="353"/>
      <c r="L712" s="353"/>
      <c r="M712" s="353"/>
      <c r="N712" s="353"/>
      <c r="O712" s="353"/>
      <c r="P712" s="353"/>
      <c r="Q712" s="353"/>
      <c r="R712" s="353"/>
      <c r="S712" s="353"/>
      <c r="T712" s="353"/>
      <c r="U712" s="354"/>
      <c r="V712" s="339"/>
      <c r="W712" s="339"/>
      <c r="X712" s="339"/>
      <c r="Y712" s="339"/>
      <c r="Z712" s="339" t="s">
        <v>396</v>
      </c>
      <c r="AA712" s="339"/>
      <c r="AB712" s="339"/>
      <c r="AC712" s="339"/>
      <c r="AD712" s="339">
        <v>0</v>
      </c>
      <c r="AE712" s="339"/>
      <c r="AF712" s="339"/>
      <c r="AG712" s="339"/>
      <c r="AH712" s="339">
        <v>1</v>
      </c>
      <c r="AI712" s="339"/>
      <c r="AJ712" s="339"/>
      <c r="AK712" s="339"/>
      <c r="AL712" s="339"/>
      <c r="AM712" s="339"/>
      <c r="AN712" s="339"/>
      <c r="AO712" s="339"/>
      <c r="AP712" s="339"/>
      <c r="AQ712" s="339"/>
      <c r="AR712" s="339"/>
      <c r="AS712" s="339"/>
      <c r="AT712" s="339"/>
      <c r="AU712" s="107"/>
      <c r="AV712" s="360"/>
      <c r="AW712" s="360"/>
      <c r="AX712" s="360"/>
      <c r="AY712" s="360"/>
      <c r="AZ712" s="360"/>
      <c r="BA712" s="360"/>
      <c r="BB712" s="360"/>
      <c r="BC712" s="360"/>
      <c r="BD712" s="360"/>
      <c r="BE712" s="360"/>
      <c r="BF712" s="360"/>
      <c r="BG712" s="360"/>
      <c r="BH712" s="360"/>
      <c r="BI712" s="360"/>
      <c r="BJ712" s="360"/>
      <c r="BK712" s="360"/>
      <c r="BL712" s="360"/>
      <c r="BM712" s="360"/>
      <c r="BN712" s="360"/>
      <c r="BO712" s="360"/>
      <c r="BP712" s="339"/>
      <c r="BQ712" s="339"/>
      <c r="BR712" s="339"/>
      <c r="BS712" s="339"/>
      <c r="BT712" s="339"/>
      <c r="BU712" s="339"/>
      <c r="BV712" s="339"/>
      <c r="BW712" s="339"/>
      <c r="BX712" s="339"/>
      <c r="BY712" s="339"/>
      <c r="BZ712" s="339"/>
      <c r="CA712" s="339"/>
      <c r="CB712" s="339"/>
      <c r="CC712" s="339"/>
      <c r="CD712" s="339"/>
      <c r="CE712" s="339"/>
      <c r="CF712" s="339"/>
      <c r="CG712" s="339"/>
      <c r="CH712" s="339"/>
      <c r="CI712" s="339"/>
      <c r="CJ712" s="339"/>
      <c r="CK712" s="339"/>
      <c r="CL712" s="339"/>
      <c r="CM712" s="339"/>
      <c r="CN712" s="339"/>
    </row>
    <row r="713" spans="4:92" ht="14.25" customHeight="1" x14ac:dyDescent="0.35">
      <c r="D713" s="352" t="s">
        <v>868</v>
      </c>
      <c r="E713" s="353"/>
      <c r="F713" s="353"/>
      <c r="G713" s="353"/>
      <c r="H713" s="353"/>
      <c r="I713" s="353"/>
      <c r="J713" s="353"/>
      <c r="K713" s="353"/>
      <c r="L713" s="353"/>
      <c r="M713" s="353"/>
      <c r="N713" s="353"/>
      <c r="O713" s="353"/>
      <c r="P713" s="353"/>
      <c r="Q713" s="353"/>
      <c r="R713" s="353"/>
      <c r="S713" s="353"/>
      <c r="T713" s="353"/>
      <c r="U713" s="354"/>
      <c r="V713" s="339"/>
      <c r="W713" s="339"/>
      <c r="X713" s="339"/>
      <c r="Y713" s="339"/>
      <c r="Z713" s="339" t="s">
        <v>396</v>
      </c>
      <c r="AA713" s="339"/>
      <c r="AB713" s="339"/>
      <c r="AC713" s="339"/>
      <c r="AD713" s="339">
        <v>0</v>
      </c>
      <c r="AE713" s="339"/>
      <c r="AF713" s="339"/>
      <c r="AG713" s="339"/>
      <c r="AH713" s="339">
        <v>0</v>
      </c>
      <c r="AI713" s="339"/>
      <c r="AJ713" s="339"/>
      <c r="AK713" s="339"/>
      <c r="AL713" s="339"/>
      <c r="AM713" s="339"/>
      <c r="AN713" s="339"/>
      <c r="AO713" s="339"/>
      <c r="AP713" s="339"/>
      <c r="AQ713" s="339"/>
      <c r="AR713" s="339"/>
      <c r="AS713" s="339"/>
      <c r="AT713" s="339"/>
      <c r="AU713" s="107"/>
      <c r="AV713" s="360"/>
      <c r="AW713" s="360"/>
      <c r="AX713" s="360"/>
      <c r="AY713" s="360"/>
      <c r="AZ713" s="360"/>
      <c r="BA713" s="360"/>
      <c r="BB713" s="360"/>
      <c r="BC713" s="360"/>
      <c r="BD713" s="360"/>
      <c r="BE713" s="360"/>
      <c r="BF713" s="360"/>
      <c r="BG713" s="360"/>
      <c r="BH713" s="360"/>
      <c r="BI713" s="360"/>
      <c r="BJ713" s="360"/>
      <c r="BK713" s="360"/>
      <c r="BL713" s="360"/>
      <c r="BM713" s="360"/>
      <c r="BN713" s="360"/>
      <c r="BO713" s="360"/>
      <c r="BP713" s="339"/>
      <c r="BQ713" s="339"/>
      <c r="BR713" s="339"/>
      <c r="BS713" s="339"/>
      <c r="BT713" s="339"/>
      <c r="BU713" s="339"/>
      <c r="BV713" s="339"/>
      <c r="BW713" s="339"/>
      <c r="BX713" s="339"/>
      <c r="BY713" s="339"/>
      <c r="BZ713" s="339"/>
      <c r="CA713" s="339"/>
      <c r="CB713" s="339"/>
      <c r="CC713" s="339"/>
      <c r="CD713" s="339"/>
      <c r="CE713" s="339"/>
      <c r="CF713" s="339"/>
      <c r="CG713" s="339"/>
      <c r="CH713" s="339"/>
      <c r="CI713" s="339"/>
      <c r="CJ713" s="339"/>
      <c r="CK713" s="339"/>
      <c r="CL713" s="339"/>
      <c r="CM713" s="339"/>
      <c r="CN713" s="339"/>
    </row>
    <row r="714" spans="4:92" ht="14.25" customHeight="1" x14ac:dyDescent="0.35">
      <c r="D714" s="352" t="s">
        <v>851</v>
      </c>
      <c r="E714" s="353"/>
      <c r="F714" s="353"/>
      <c r="G714" s="353"/>
      <c r="H714" s="353"/>
      <c r="I714" s="353"/>
      <c r="J714" s="353"/>
      <c r="K714" s="353"/>
      <c r="L714" s="353"/>
      <c r="M714" s="353"/>
      <c r="N714" s="353"/>
      <c r="O714" s="353"/>
      <c r="P714" s="353"/>
      <c r="Q714" s="353"/>
      <c r="R714" s="353"/>
      <c r="S714" s="353"/>
      <c r="T714" s="353"/>
      <c r="U714" s="354"/>
      <c r="V714" s="339"/>
      <c r="W714" s="339"/>
      <c r="X714" s="339"/>
      <c r="Y714" s="339"/>
      <c r="Z714" s="339" t="s">
        <v>396</v>
      </c>
      <c r="AA714" s="339"/>
      <c r="AB714" s="339"/>
      <c r="AC714" s="339"/>
      <c r="AD714" s="339">
        <v>0</v>
      </c>
      <c r="AE714" s="339"/>
      <c r="AF714" s="339"/>
      <c r="AG714" s="339"/>
      <c r="AH714" s="339">
        <v>0</v>
      </c>
      <c r="AI714" s="339"/>
      <c r="AJ714" s="339"/>
      <c r="AK714" s="339"/>
      <c r="AL714" s="339"/>
      <c r="AM714" s="339"/>
      <c r="AN714" s="339"/>
      <c r="AO714" s="339"/>
      <c r="AP714" s="339"/>
      <c r="AQ714" s="339"/>
      <c r="AR714" s="339"/>
      <c r="AS714" s="339"/>
      <c r="AT714" s="339"/>
      <c r="AU714" s="107"/>
      <c r="AV714" s="360"/>
      <c r="AW714" s="360"/>
      <c r="AX714" s="360"/>
      <c r="AY714" s="360"/>
      <c r="AZ714" s="360"/>
      <c r="BA714" s="360"/>
      <c r="BB714" s="360"/>
      <c r="BC714" s="360"/>
      <c r="BD714" s="360"/>
      <c r="BE714" s="360"/>
      <c r="BF714" s="360"/>
      <c r="BG714" s="360"/>
      <c r="BH714" s="360"/>
      <c r="BI714" s="360"/>
      <c r="BJ714" s="360"/>
      <c r="BK714" s="360"/>
      <c r="BL714" s="360"/>
      <c r="BM714" s="360"/>
      <c r="BN714" s="360"/>
      <c r="BO714" s="360"/>
      <c r="BP714" s="339"/>
      <c r="BQ714" s="339"/>
      <c r="BR714" s="339"/>
      <c r="BS714" s="339"/>
      <c r="BT714" s="339"/>
      <c r="BU714" s="339"/>
      <c r="BV714" s="339"/>
      <c r="BW714" s="339"/>
      <c r="BX714" s="339"/>
      <c r="BY714" s="339"/>
      <c r="BZ714" s="339"/>
      <c r="CA714" s="339"/>
      <c r="CB714" s="339"/>
      <c r="CC714" s="339"/>
      <c r="CD714" s="339"/>
      <c r="CE714" s="339"/>
      <c r="CF714" s="339"/>
      <c r="CG714" s="339"/>
      <c r="CH714" s="339"/>
      <c r="CI714" s="339"/>
      <c r="CJ714" s="339"/>
      <c r="CK714" s="339"/>
      <c r="CL714" s="339"/>
      <c r="CM714" s="339"/>
      <c r="CN714" s="339"/>
    </row>
    <row r="715" spans="4:92" ht="14.25" customHeight="1" x14ac:dyDescent="0.35">
      <c r="D715" s="352" t="s">
        <v>852</v>
      </c>
      <c r="E715" s="353"/>
      <c r="F715" s="353"/>
      <c r="G715" s="353"/>
      <c r="H715" s="353"/>
      <c r="I715" s="353"/>
      <c r="J715" s="353"/>
      <c r="K715" s="353"/>
      <c r="L715" s="353"/>
      <c r="M715" s="353"/>
      <c r="N715" s="353"/>
      <c r="O715" s="353"/>
      <c r="P715" s="353"/>
      <c r="Q715" s="353"/>
      <c r="R715" s="353"/>
      <c r="S715" s="353"/>
      <c r="T715" s="353"/>
      <c r="U715" s="354"/>
      <c r="V715" s="339"/>
      <c r="W715" s="339"/>
      <c r="X715" s="339"/>
      <c r="Y715" s="339"/>
      <c r="Z715" s="339" t="s">
        <v>396</v>
      </c>
      <c r="AA715" s="339"/>
      <c r="AB715" s="339"/>
      <c r="AC715" s="339"/>
      <c r="AD715" s="339">
        <v>0</v>
      </c>
      <c r="AE715" s="339"/>
      <c r="AF715" s="339"/>
      <c r="AG715" s="339"/>
      <c r="AH715" s="339">
        <v>0</v>
      </c>
      <c r="AI715" s="339"/>
      <c r="AJ715" s="339"/>
      <c r="AK715" s="339"/>
      <c r="AL715" s="339"/>
      <c r="AM715" s="339"/>
      <c r="AN715" s="339"/>
      <c r="AO715" s="339"/>
      <c r="AP715" s="339"/>
      <c r="AQ715" s="339"/>
      <c r="AR715" s="339"/>
      <c r="AS715" s="339"/>
      <c r="AT715" s="339"/>
      <c r="AU715" s="107"/>
      <c r="AV715" s="360"/>
      <c r="AW715" s="360"/>
      <c r="AX715" s="360"/>
      <c r="AY715" s="360"/>
      <c r="AZ715" s="360"/>
      <c r="BA715" s="360"/>
      <c r="BB715" s="360"/>
      <c r="BC715" s="360"/>
      <c r="BD715" s="360"/>
      <c r="BE715" s="360"/>
      <c r="BF715" s="360"/>
      <c r="BG715" s="360"/>
      <c r="BH715" s="360"/>
      <c r="BI715" s="360"/>
      <c r="BJ715" s="360"/>
      <c r="BK715" s="360"/>
      <c r="BL715" s="360"/>
      <c r="BM715" s="360"/>
      <c r="BN715" s="360"/>
      <c r="BO715" s="360"/>
      <c r="BP715" s="339"/>
      <c r="BQ715" s="339"/>
      <c r="BR715" s="339"/>
      <c r="BS715" s="339"/>
      <c r="BT715" s="339"/>
      <c r="BU715" s="339"/>
      <c r="BV715" s="339"/>
      <c r="BW715" s="339"/>
      <c r="BX715" s="339"/>
      <c r="BY715" s="339"/>
      <c r="BZ715" s="339"/>
      <c r="CA715" s="339"/>
      <c r="CB715" s="339"/>
      <c r="CC715" s="339"/>
      <c r="CD715" s="339"/>
      <c r="CE715" s="339"/>
      <c r="CF715" s="339"/>
      <c r="CG715" s="339"/>
      <c r="CH715" s="339"/>
      <c r="CI715" s="339"/>
      <c r="CJ715" s="339"/>
      <c r="CK715" s="339"/>
      <c r="CL715" s="339"/>
      <c r="CM715" s="339"/>
      <c r="CN715" s="339"/>
    </row>
    <row r="716" spans="4:92" ht="14.25" customHeight="1" x14ac:dyDescent="0.35">
      <c r="D716" s="352" t="s">
        <v>869</v>
      </c>
      <c r="E716" s="353"/>
      <c r="F716" s="353"/>
      <c r="G716" s="353"/>
      <c r="H716" s="353"/>
      <c r="I716" s="353"/>
      <c r="J716" s="353"/>
      <c r="K716" s="353"/>
      <c r="L716" s="353"/>
      <c r="M716" s="353"/>
      <c r="N716" s="353"/>
      <c r="O716" s="353"/>
      <c r="P716" s="353"/>
      <c r="Q716" s="353"/>
      <c r="R716" s="353"/>
      <c r="S716" s="353"/>
      <c r="T716" s="353"/>
      <c r="U716" s="354"/>
      <c r="V716" s="339"/>
      <c r="W716" s="339"/>
      <c r="X716" s="339"/>
      <c r="Y716" s="339"/>
      <c r="Z716" s="339" t="s">
        <v>396</v>
      </c>
      <c r="AA716" s="339"/>
      <c r="AB716" s="339"/>
      <c r="AC716" s="339"/>
      <c r="AD716" s="339">
        <v>0</v>
      </c>
      <c r="AE716" s="339"/>
      <c r="AF716" s="339"/>
      <c r="AG716" s="339"/>
      <c r="AH716" s="339">
        <v>1</v>
      </c>
      <c r="AI716" s="339"/>
      <c r="AJ716" s="339"/>
      <c r="AK716" s="339"/>
      <c r="AL716" s="339"/>
      <c r="AM716" s="339"/>
      <c r="AN716" s="339"/>
      <c r="AO716" s="339"/>
      <c r="AP716" s="339"/>
      <c r="AQ716" s="339"/>
      <c r="AR716" s="339"/>
      <c r="AS716" s="339"/>
      <c r="AT716" s="339"/>
      <c r="AU716" s="107"/>
      <c r="AV716" s="360"/>
      <c r="AW716" s="360"/>
      <c r="AX716" s="360"/>
      <c r="AY716" s="360"/>
      <c r="AZ716" s="360"/>
      <c r="BA716" s="360"/>
      <c r="BB716" s="360"/>
      <c r="BC716" s="360"/>
      <c r="BD716" s="360"/>
      <c r="BE716" s="360"/>
      <c r="BF716" s="360"/>
      <c r="BG716" s="360"/>
      <c r="BH716" s="360"/>
      <c r="BI716" s="360"/>
      <c r="BJ716" s="360"/>
      <c r="BK716" s="360"/>
      <c r="BL716" s="360"/>
      <c r="BM716" s="360"/>
      <c r="BN716" s="360"/>
      <c r="BO716" s="360"/>
      <c r="BP716" s="339"/>
      <c r="BQ716" s="339"/>
      <c r="BR716" s="339"/>
      <c r="BS716" s="339"/>
      <c r="BT716" s="339"/>
      <c r="BU716" s="339"/>
      <c r="BV716" s="339"/>
      <c r="BW716" s="339"/>
      <c r="BX716" s="339"/>
      <c r="BY716" s="339"/>
      <c r="BZ716" s="339"/>
      <c r="CA716" s="339"/>
      <c r="CB716" s="339"/>
      <c r="CC716" s="339"/>
      <c r="CD716" s="339"/>
      <c r="CE716" s="339"/>
      <c r="CF716" s="339"/>
      <c r="CG716" s="339"/>
      <c r="CH716" s="339"/>
      <c r="CI716" s="339"/>
      <c r="CJ716" s="339"/>
      <c r="CK716" s="339"/>
      <c r="CL716" s="339"/>
      <c r="CM716" s="339"/>
      <c r="CN716" s="339"/>
    </row>
    <row r="717" spans="4:92" ht="14.25" customHeight="1" x14ac:dyDescent="0.35">
      <c r="D717" s="352" t="s">
        <v>854</v>
      </c>
      <c r="E717" s="353"/>
      <c r="F717" s="353"/>
      <c r="G717" s="353"/>
      <c r="H717" s="353"/>
      <c r="I717" s="353"/>
      <c r="J717" s="353"/>
      <c r="K717" s="353"/>
      <c r="L717" s="353"/>
      <c r="M717" s="353"/>
      <c r="N717" s="353"/>
      <c r="O717" s="353"/>
      <c r="P717" s="353"/>
      <c r="Q717" s="353"/>
      <c r="R717" s="353"/>
      <c r="S717" s="353"/>
      <c r="T717" s="353"/>
      <c r="U717" s="354"/>
      <c r="V717" s="339"/>
      <c r="W717" s="339"/>
      <c r="X717" s="339"/>
      <c r="Y717" s="339"/>
      <c r="Z717" s="339" t="s">
        <v>396</v>
      </c>
      <c r="AA717" s="339"/>
      <c r="AB717" s="339"/>
      <c r="AC717" s="339"/>
      <c r="AD717" s="339">
        <v>0</v>
      </c>
      <c r="AE717" s="339"/>
      <c r="AF717" s="339"/>
      <c r="AG717" s="339"/>
      <c r="AH717" s="339">
        <v>1</v>
      </c>
      <c r="AI717" s="339"/>
      <c r="AJ717" s="339"/>
      <c r="AK717" s="339"/>
      <c r="AL717" s="339"/>
      <c r="AM717" s="339"/>
      <c r="AN717" s="339"/>
      <c r="AO717" s="339"/>
      <c r="AP717" s="339"/>
      <c r="AQ717" s="339"/>
      <c r="AR717" s="339"/>
      <c r="AS717" s="339"/>
      <c r="AT717" s="339"/>
      <c r="AU717" s="107"/>
      <c r="AV717" s="360"/>
      <c r="AW717" s="360"/>
      <c r="AX717" s="360"/>
      <c r="AY717" s="360"/>
      <c r="AZ717" s="360"/>
      <c r="BA717" s="360"/>
      <c r="BB717" s="360"/>
      <c r="BC717" s="360"/>
      <c r="BD717" s="360"/>
      <c r="BE717" s="360"/>
      <c r="BF717" s="360"/>
      <c r="BG717" s="360"/>
      <c r="BH717" s="360"/>
      <c r="BI717" s="360"/>
      <c r="BJ717" s="360"/>
      <c r="BK717" s="360"/>
      <c r="BL717" s="360"/>
      <c r="BM717" s="360"/>
      <c r="BN717" s="360"/>
      <c r="BO717" s="360"/>
      <c r="BP717" s="339"/>
      <c r="BQ717" s="339"/>
      <c r="BR717" s="339"/>
      <c r="BS717" s="339"/>
      <c r="BT717" s="339"/>
      <c r="BU717" s="339"/>
      <c r="BV717" s="339"/>
      <c r="BW717" s="339"/>
      <c r="BX717" s="339"/>
      <c r="BY717" s="339"/>
      <c r="BZ717" s="339"/>
      <c r="CA717" s="339"/>
      <c r="CB717" s="339"/>
      <c r="CC717" s="339"/>
      <c r="CD717" s="339"/>
      <c r="CE717" s="339"/>
      <c r="CF717" s="339"/>
      <c r="CG717" s="339"/>
      <c r="CH717" s="339"/>
      <c r="CI717" s="339"/>
      <c r="CJ717" s="339"/>
      <c r="CK717" s="339"/>
      <c r="CL717" s="339"/>
      <c r="CM717" s="339"/>
      <c r="CN717" s="339"/>
    </row>
    <row r="718" spans="4:92" ht="14.25" customHeight="1" x14ac:dyDescent="0.35">
      <c r="D718" s="352" t="s">
        <v>855</v>
      </c>
      <c r="E718" s="353"/>
      <c r="F718" s="353"/>
      <c r="G718" s="353"/>
      <c r="H718" s="353"/>
      <c r="I718" s="353"/>
      <c r="J718" s="353"/>
      <c r="K718" s="353"/>
      <c r="L718" s="353"/>
      <c r="M718" s="353"/>
      <c r="N718" s="353"/>
      <c r="O718" s="353"/>
      <c r="P718" s="353"/>
      <c r="Q718" s="353"/>
      <c r="R718" s="353"/>
      <c r="S718" s="353"/>
      <c r="T718" s="353"/>
      <c r="U718" s="354"/>
      <c r="V718" s="339"/>
      <c r="W718" s="339"/>
      <c r="X718" s="339"/>
      <c r="Y718" s="339"/>
      <c r="Z718" s="339" t="s">
        <v>396</v>
      </c>
      <c r="AA718" s="339"/>
      <c r="AB718" s="339"/>
      <c r="AC718" s="339"/>
      <c r="AD718" s="339">
        <v>0</v>
      </c>
      <c r="AE718" s="339"/>
      <c r="AF718" s="339"/>
      <c r="AG718" s="339"/>
      <c r="AH718" s="339">
        <v>0</v>
      </c>
      <c r="AI718" s="339"/>
      <c r="AJ718" s="339"/>
      <c r="AK718" s="339"/>
      <c r="AL718" s="339"/>
      <c r="AM718" s="339"/>
      <c r="AN718" s="339"/>
      <c r="AO718" s="339"/>
      <c r="AP718" s="339"/>
      <c r="AQ718" s="339"/>
      <c r="AR718" s="339"/>
      <c r="AS718" s="339"/>
      <c r="AT718" s="339"/>
      <c r="AU718" s="107"/>
      <c r="AV718" s="360"/>
      <c r="AW718" s="360"/>
      <c r="AX718" s="360"/>
      <c r="AY718" s="360"/>
      <c r="AZ718" s="360"/>
      <c r="BA718" s="360"/>
      <c r="BB718" s="360"/>
      <c r="BC718" s="360"/>
      <c r="BD718" s="360"/>
      <c r="BE718" s="360"/>
      <c r="BF718" s="360"/>
      <c r="BG718" s="360"/>
      <c r="BH718" s="360"/>
      <c r="BI718" s="360"/>
      <c r="BJ718" s="360"/>
      <c r="BK718" s="360"/>
      <c r="BL718" s="360"/>
      <c r="BM718" s="360"/>
      <c r="BN718" s="360"/>
      <c r="BO718" s="360"/>
      <c r="BP718" s="339"/>
      <c r="BQ718" s="339"/>
      <c r="BR718" s="339"/>
      <c r="BS718" s="339"/>
      <c r="BT718" s="339"/>
      <c r="BU718" s="339"/>
      <c r="BV718" s="339"/>
      <c r="BW718" s="339"/>
      <c r="BX718" s="339"/>
      <c r="BY718" s="339"/>
      <c r="BZ718" s="339"/>
      <c r="CA718" s="339"/>
      <c r="CB718" s="339"/>
      <c r="CC718" s="339"/>
      <c r="CD718" s="339"/>
      <c r="CE718" s="339"/>
      <c r="CF718" s="339"/>
      <c r="CG718" s="339"/>
      <c r="CH718" s="339"/>
      <c r="CI718" s="339"/>
      <c r="CJ718" s="339"/>
      <c r="CK718" s="339"/>
      <c r="CL718" s="339"/>
      <c r="CM718" s="339"/>
      <c r="CN718" s="339"/>
    </row>
    <row r="719" spans="4:92" ht="14.25" customHeight="1" x14ac:dyDescent="0.35">
      <c r="D719" s="352" t="s">
        <v>856</v>
      </c>
      <c r="E719" s="353"/>
      <c r="F719" s="353"/>
      <c r="G719" s="353"/>
      <c r="H719" s="353"/>
      <c r="I719" s="353"/>
      <c r="J719" s="353"/>
      <c r="K719" s="353"/>
      <c r="L719" s="353"/>
      <c r="M719" s="353"/>
      <c r="N719" s="353"/>
      <c r="O719" s="353"/>
      <c r="P719" s="353"/>
      <c r="Q719" s="353"/>
      <c r="R719" s="353"/>
      <c r="S719" s="353"/>
      <c r="T719" s="353"/>
      <c r="U719" s="354"/>
      <c r="V719" s="339"/>
      <c r="W719" s="339"/>
      <c r="X719" s="339"/>
      <c r="Y719" s="339"/>
      <c r="Z719" s="339" t="s">
        <v>396</v>
      </c>
      <c r="AA719" s="339"/>
      <c r="AB719" s="339"/>
      <c r="AC719" s="339"/>
      <c r="AD719" s="339">
        <v>0</v>
      </c>
      <c r="AE719" s="339"/>
      <c r="AF719" s="339"/>
      <c r="AG719" s="339"/>
      <c r="AH719" s="339">
        <v>0</v>
      </c>
      <c r="AI719" s="339"/>
      <c r="AJ719" s="339"/>
      <c r="AK719" s="339"/>
      <c r="AL719" s="339"/>
      <c r="AM719" s="339"/>
      <c r="AN719" s="339"/>
      <c r="AO719" s="339"/>
      <c r="AP719" s="339"/>
      <c r="AQ719" s="339"/>
      <c r="AR719" s="339"/>
      <c r="AS719" s="339"/>
      <c r="AT719" s="339"/>
      <c r="AU719" s="107"/>
      <c r="AV719" s="360"/>
      <c r="AW719" s="360"/>
      <c r="AX719" s="360"/>
      <c r="AY719" s="360"/>
      <c r="AZ719" s="360"/>
      <c r="BA719" s="360"/>
      <c r="BB719" s="360"/>
      <c r="BC719" s="360"/>
      <c r="BD719" s="360"/>
      <c r="BE719" s="360"/>
      <c r="BF719" s="360"/>
      <c r="BG719" s="360"/>
      <c r="BH719" s="360"/>
      <c r="BI719" s="360"/>
      <c r="BJ719" s="360"/>
      <c r="BK719" s="360"/>
      <c r="BL719" s="360"/>
      <c r="BM719" s="360"/>
      <c r="BN719" s="360"/>
      <c r="BO719" s="360"/>
      <c r="BP719" s="339"/>
      <c r="BQ719" s="339"/>
      <c r="BR719" s="339"/>
      <c r="BS719" s="339"/>
      <c r="BT719" s="339"/>
      <c r="BU719" s="339"/>
      <c r="BV719" s="339"/>
      <c r="BW719" s="339"/>
      <c r="BX719" s="339"/>
      <c r="BY719" s="339"/>
      <c r="BZ719" s="339"/>
      <c r="CA719" s="339"/>
      <c r="CB719" s="339"/>
      <c r="CC719" s="339"/>
      <c r="CD719" s="339"/>
      <c r="CE719" s="339"/>
      <c r="CF719" s="339"/>
      <c r="CG719" s="339"/>
      <c r="CH719" s="339"/>
      <c r="CI719" s="339"/>
      <c r="CJ719" s="339"/>
      <c r="CK719" s="339"/>
      <c r="CL719" s="339"/>
      <c r="CM719" s="339"/>
      <c r="CN719" s="339"/>
    </row>
    <row r="720" spans="4:92" ht="14.25" customHeight="1" x14ac:dyDescent="0.35">
      <c r="D720" s="352" t="s">
        <v>857</v>
      </c>
      <c r="E720" s="353"/>
      <c r="F720" s="353"/>
      <c r="G720" s="353"/>
      <c r="H720" s="353"/>
      <c r="I720" s="353"/>
      <c r="J720" s="353"/>
      <c r="K720" s="353"/>
      <c r="L720" s="353"/>
      <c r="M720" s="353"/>
      <c r="N720" s="353"/>
      <c r="O720" s="353"/>
      <c r="P720" s="353"/>
      <c r="Q720" s="353"/>
      <c r="R720" s="353"/>
      <c r="S720" s="353"/>
      <c r="T720" s="353"/>
      <c r="U720" s="354"/>
      <c r="V720" s="339"/>
      <c r="W720" s="339"/>
      <c r="X720" s="339"/>
      <c r="Y720" s="339"/>
      <c r="Z720" s="339" t="s">
        <v>396</v>
      </c>
      <c r="AA720" s="339"/>
      <c r="AB720" s="339"/>
      <c r="AC720" s="339"/>
      <c r="AD720" s="339">
        <v>0</v>
      </c>
      <c r="AE720" s="339"/>
      <c r="AF720" s="339"/>
      <c r="AG720" s="339"/>
      <c r="AH720" s="339">
        <v>0</v>
      </c>
      <c r="AI720" s="339"/>
      <c r="AJ720" s="339"/>
      <c r="AK720" s="339"/>
      <c r="AL720" s="339"/>
      <c r="AM720" s="339"/>
      <c r="AN720" s="339"/>
      <c r="AO720" s="339"/>
      <c r="AP720" s="339"/>
      <c r="AQ720" s="339"/>
      <c r="AR720" s="339"/>
      <c r="AS720" s="339"/>
      <c r="AT720" s="339"/>
      <c r="AU720" s="107"/>
      <c r="AV720" s="360"/>
      <c r="AW720" s="360"/>
      <c r="AX720" s="360"/>
      <c r="AY720" s="360"/>
      <c r="AZ720" s="360"/>
      <c r="BA720" s="360"/>
      <c r="BB720" s="360"/>
      <c r="BC720" s="360"/>
      <c r="BD720" s="360"/>
      <c r="BE720" s="360"/>
      <c r="BF720" s="360"/>
      <c r="BG720" s="360"/>
      <c r="BH720" s="360"/>
      <c r="BI720" s="360"/>
      <c r="BJ720" s="360"/>
      <c r="BK720" s="360"/>
      <c r="BL720" s="360"/>
      <c r="BM720" s="360"/>
      <c r="BN720" s="360"/>
      <c r="BO720" s="360"/>
      <c r="BP720" s="339"/>
      <c r="BQ720" s="339"/>
      <c r="BR720" s="339"/>
      <c r="BS720" s="339"/>
      <c r="BT720" s="339"/>
      <c r="BU720" s="339"/>
      <c r="BV720" s="339"/>
      <c r="BW720" s="339"/>
      <c r="BX720" s="339"/>
      <c r="BY720" s="339"/>
      <c r="BZ720" s="339"/>
      <c r="CA720" s="339"/>
      <c r="CB720" s="339"/>
      <c r="CC720" s="339"/>
      <c r="CD720" s="339"/>
      <c r="CE720" s="339"/>
      <c r="CF720" s="339"/>
      <c r="CG720" s="339"/>
      <c r="CH720" s="339"/>
      <c r="CI720" s="339"/>
      <c r="CJ720" s="339"/>
      <c r="CK720" s="339"/>
      <c r="CL720" s="339"/>
      <c r="CM720" s="339"/>
      <c r="CN720" s="339"/>
    </row>
    <row r="721" spans="4:148" ht="14.25" customHeight="1" x14ac:dyDescent="0.35">
      <c r="D721" s="352" t="s">
        <v>858</v>
      </c>
      <c r="E721" s="353"/>
      <c r="F721" s="353"/>
      <c r="G721" s="353"/>
      <c r="H721" s="353"/>
      <c r="I721" s="353"/>
      <c r="J721" s="353"/>
      <c r="K721" s="353"/>
      <c r="L721" s="353"/>
      <c r="M721" s="353"/>
      <c r="N721" s="353"/>
      <c r="O721" s="353"/>
      <c r="P721" s="353"/>
      <c r="Q721" s="353"/>
      <c r="R721" s="353"/>
      <c r="S721" s="353"/>
      <c r="T721" s="353"/>
      <c r="U721" s="354"/>
      <c r="V721" s="339"/>
      <c r="W721" s="339"/>
      <c r="X721" s="339"/>
      <c r="Y721" s="339"/>
      <c r="Z721" s="339" t="s">
        <v>396</v>
      </c>
      <c r="AA721" s="339"/>
      <c r="AB721" s="339"/>
      <c r="AC721" s="339"/>
      <c r="AD721" s="339">
        <v>0</v>
      </c>
      <c r="AE721" s="339"/>
      <c r="AF721" s="339"/>
      <c r="AG721" s="339"/>
      <c r="AH721" s="339">
        <v>1</v>
      </c>
      <c r="AI721" s="339"/>
      <c r="AJ721" s="339"/>
      <c r="AK721" s="339"/>
      <c r="AL721" s="339"/>
      <c r="AM721" s="339"/>
      <c r="AN721" s="339"/>
      <c r="AO721" s="339"/>
      <c r="AP721" s="339"/>
      <c r="AQ721" s="339"/>
      <c r="AR721" s="339"/>
      <c r="AS721" s="339"/>
      <c r="AT721" s="339"/>
      <c r="AU721" s="107"/>
      <c r="AV721" s="360"/>
      <c r="AW721" s="360"/>
      <c r="AX721" s="360"/>
      <c r="AY721" s="360"/>
      <c r="AZ721" s="360"/>
      <c r="BA721" s="360"/>
      <c r="BB721" s="360"/>
      <c r="BC721" s="360"/>
      <c r="BD721" s="360"/>
      <c r="BE721" s="360"/>
      <c r="BF721" s="360"/>
      <c r="BG721" s="360"/>
      <c r="BH721" s="360"/>
      <c r="BI721" s="360"/>
      <c r="BJ721" s="360"/>
      <c r="BK721" s="360"/>
      <c r="BL721" s="360"/>
      <c r="BM721" s="360"/>
      <c r="BN721" s="360"/>
      <c r="BO721" s="360"/>
      <c r="BP721" s="339"/>
      <c r="BQ721" s="339"/>
      <c r="BR721" s="339"/>
      <c r="BS721" s="339"/>
      <c r="BT721" s="339"/>
      <c r="BU721" s="339"/>
      <c r="BV721" s="339"/>
      <c r="BW721" s="339"/>
      <c r="BX721" s="339"/>
      <c r="BY721" s="339"/>
      <c r="BZ721" s="339"/>
      <c r="CA721" s="339"/>
      <c r="CB721" s="339"/>
      <c r="CC721" s="339"/>
      <c r="CD721" s="339"/>
      <c r="CE721" s="339"/>
      <c r="CF721" s="339"/>
      <c r="CG721" s="339"/>
      <c r="CH721" s="339"/>
      <c r="CI721" s="339"/>
      <c r="CJ721" s="339"/>
      <c r="CK721" s="339"/>
      <c r="CL721" s="339"/>
      <c r="CM721" s="339"/>
      <c r="CN721" s="339"/>
    </row>
    <row r="722" spans="4:148" ht="14.25" customHeight="1" x14ac:dyDescent="0.35">
      <c r="D722" s="352" t="s">
        <v>859</v>
      </c>
      <c r="E722" s="353"/>
      <c r="F722" s="353"/>
      <c r="G722" s="353"/>
      <c r="H722" s="353"/>
      <c r="I722" s="353"/>
      <c r="J722" s="353"/>
      <c r="K722" s="353"/>
      <c r="L722" s="353"/>
      <c r="M722" s="353"/>
      <c r="N722" s="353"/>
      <c r="O722" s="353"/>
      <c r="P722" s="353"/>
      <c r="Q722" s="353"/>
      <c r="R722" s="353"/>
      <c r="S722" s="353"/>
      <c r="T722" s="353"/>
      <c r="U722" s="354"/>
      <c r="V722" s="339"/>
      <c r="W722" s="339"/>
      <c r="X722" s="339"/>
      <c r="Y722" s="339"/>
      <c r="Z722" s="339" t="s">
        <v>396</v>
      </c>
      <c r="AA722" s="339"/>
      <c r="AB722" s="339"/>
      <c r="AC722" s="339"/>
      <c r="AD722" s="339">
        <v>0</v>
      </c>
      <c r="AE722" s="339"/>
      <c r="AF722" s="339"/>
      <c r="AG722" s="339"/>
      <c r="AH722" s="339">
        <v>0</v>
      </c>
      <c r="AI722" s="339"/>
      <c r="AJ722" s="339"/>
      <c r="AK722" s="339"/>
      <c r="AL722" s="339"/>
      <c r="AM722" s="339"/>
      <c r="AN722" s="339"/>
      <c r="AO722" s="339"/>
      <c r="AP722" s="339"/>
      <c r="AQ722" s="339"/>
      <c r="AR722" s="339"/>
      <c r="AS722" s="339"/>
      <c r="AT722" s="339"/>
      <c r="AU722" s="107"/>
      <c r="AV722" s="360"/>
      <c r="AW722" s="360"/>
      <c r="AX722" s="360"/>
      <c r="AY722" s="360"/>
      <c r="AZ722" s="360"/>
      <c r="BA722" s="360"/>
      <c r="BB722" s="360"/>
      <c r="BC722" s="360"/>
      <c r="BD722" s="360"/>
      <c r="BE722" s="360"/>
      <c r="BF722" s="360"/>
      <c r="BG722" s="360"/>
      <c r="BH722" s="360"/>
      <c r="BI722" s="360"/>
      <c r="BJ722" s="360"/>
      <c r="BK722" s="360"/>
      <c r="BL722" s="360"/>
      <c r="BM722" s="360"/>
      <c r="BN722" s="360"/>
      <c r="BO722" s="360"/>
      <c r="BP722" s="339"/>
      <c r="BQ722" s="339"/>
      <c r="BR722" s="339"/>
      <c r="BS722" s="339"/>
      <c r="BT722" s="339"/>
      <c r="BU722" s="339"/>
      <c r="BV722" s="339"/>
      <c r="BW722" s="339"/>
      <c r="BX722" s="339"/>
      <c r="BY722" s="339"/>
      <c r="BZ722" s="339"/>
      <c r="CA722" s="339"/>
      <c r="CB722" s="339"/>
      <c r="CC722" s="339"/>
      <c r="CD722" s="339"/>
      <c r="CE722" s="339"/>
      <c r="CF722" s="339"/>
      <c r="CG722" s="339"/>
      <c r="CH722" s="339"/>
      <c r="CI722" s="339"/>
      <c r="CJ722" s="339"/>
      <c r="CK722" s="339"/>
      <c r="CL722" s="339"/>
      <c r="CM722" s="339"/>
      <c r="CN722" s="339"/>
    </row>
    <row r="723" spans="4:148" ht="14.25" customHeight="1" x14ac:dyDescent="0.35">
      <c r="D723" s="352" t="s">
        <v>860</v>
      </c>
      <c r="E723" s="353"/>
      <c r="F723" s="353"/>
      <c r="G723" s="353"/>
      <c r="H723" s="353"/>
      <c r="I723" s="353"/>
      <c r="J723" s="353"/>
      <c r="K723" s="353"/>
      <c r="L723" s="353"/>
      <c r="M723" s="353"/>
      <c r="N723" s="353"/>
      <c r="O723" s="353"/>
      <c r="P723" s="353"/>
      <c r="Q723" s="353"/>
      <c r="R723" s="353"/>
      <c r="S723" s="353"/>
      <c r="T723" s="353"/>
      <c r="U723" s="354"/>
      <c r="V723" s="339"/>
      <c r="W723" s="339"/>
      <c r="X723" s="339"/>
      <c r="Y723" s="339"/>
      <c r="Z723" s="339" t="s">
        <v>396</v>
      </c>
      <c r="AA723" s="339"/>
      <c r="AB723" s="339"/>
      <c r="AC723" s="339"/>
      <c r="AD723" s="339">
        <v>0</v>
      </c>
      <c r="AE723" s="339"/>
      <c r="AF723" s="339"/>
      <c r="AG723" s="339"/>
      <c r="AH723" s="339">
        <v>0</v>
      </c>
      <c r="AI723" s="339"/>
      <c r="AJ723" s="339"/>
      <c r="AK723" s="339"/>
      <c r="AL723" s="339"/>
      <c r="AM723" s="339"/>
      <c r="AN723" s="339"/>
      <c r="AO723" s="339"/>
      <c r="AP723" s="339"/>
      <c r="AQ723" s="339"/>
      <c r="AR723" s="339"/>
      <c r="AS723" s="339"/>
      <c r="AT723" s="339"/>
      <c r="AU723" s="107"/>
      <c r="AV723" s="360"/>
      <c r="AW723" s="360"/>
      <c r="AX723" s="360"/>
      <c r="AY723" s="360"/>
      <c r="AZ723" s="360"/>
      <c r="BA723" s="360"/>
      <c r="BB723" s="360"/>
      <c r="BC723" s="360"/>
      <c r="BD723" s="360"/>
      <c r="BE723" s="360"/>
      <c r="BF723" s="360"/>
      <c r="BG723" s="360"/>
      <c r="BH723" s="360"/>
      <c r="BI723" s="360"/>
      <c r="BJ723" s="360"/>
      <c r="BK723" s="360"/>
      <c r="BL723" s="360"/>
      <c r="BM723" s="360"/>
      <c r="BN723" s="360"/>
      <c r="BO723" s="360"/>
      <c r="BP723" s="339"/>
      <c r="BQ723" s="339"/>
      <c r="BR723" s="339"/>
      <c r="BS723" s="339"/>
      <c r="BT723" s="339"/>
      <c r="BU723" s="339"/>
      <c r="BV723" s="339"/>
      <c r="BW723" s="339"/>
      <c r="BX723" s="339"/>
      <c r="BY723" s="339"/>
      <c r="BZ723" s="339"/>
      <c r="CA723" s="339"/>
      <c r="CB723" s="339"/>
      <c r="CC723" s="339"/>
      <c r="CD723" s="339"/>
      <c r="CE723" s="339"/>
      <c r="CF723" s="339"/>
      <c r="CG723" s="339"/>
      <c r="CH723" s="339"/>
      <c r="CI723" s="339"/>
      <c r="CJ723" s="339"/>
      <c r="CK723" s="339"/>
      <c r="CL723" s="339"/>
      <c r="CM723" s="339"/>
      <c r="CN723" s="339"/>
    </row>
    <row r="724" spans="4:148" ht="14.25" customHeight="1" x14ac:dyDescent="0.35">
      <c r="D724" s="352" t="s">
        <v>861</v>
      </c>
      <c r="E724" s="353"/>
      <c r="F724" s="353"/>
      <c r="G724" s="353"/>
      <c r="H724" s="353"/>
      <c r="I724" s="353"/>
      <c r="J724" s="353"/>
      <c r="K724" s="353"/>
      <c r="L724" s="353"/>
      <c r="M724" s="353"/>
      <c r="N724" s="353"/>
      <c r="O724" s="353"/>
      <c r="P724" s="353"/>
      <c r="Q724" s="353"/>
      <c r="R724" s="353"/>
      <c r="S724" s="353"/>
      <c r="T724" s="353"/>
      <c r="U724" s="354"/>
      <c r="V724" s="339"/>
      <c r="W724" s="339"/>
      <c r="X724" s="339"/>
      <c r="Y724" s="339"/>
      <c r="Z724" s="339" t="s">
        <v>396</v>
      </c>
      <c r="AA724" s="339"/>
      <c r="AB724" s="339"/>
      <c r="AC724" s="339"/>
      <c r="AD724" s="339">
        <v>0</v>
      </c>
      <c r="AE724" s="339"/>
      <c r="AF724" s="339"/>
      <c r="AG724" s="339"/>
      <c r="AH724" s="339">
        <v>0</v>
      </c>
      <c r="AI724" s="339"/>
      <c r="AJ724" s="339"/>
      <c r="AK724" s="339"/>
      <c r="AL724" s="339"/>
      <c r="AM724" s="339"/>
      <c r="AN724" s="339"/>
      <c r="AO724" s="339"/>
      <c r="AP724" s="339"/>
      <c r="AQ724" s="339"/>
      <c r="AR724" s="339"/>
      <c r="AS724" s="339"/>
      <c r="AT724" s="339"/>
      <c r="AU724" s="107"/>
      <c r="AV724" s="360"/>
      <c r="AW724" s="360"/>
      <c r="AX724" s="360"/>
      <c r="AY724" s="360"/>
      <c r="AZ724" s="360"/>
      <c r="BA724" s="360"/>
      <c r="BB724" s="360"/>
      <c r="BC724" s="360"/>
      <c r="BD724" s="360"/>
      <c r="BE724" s="360"/>
      <c r="BF724" s="360"/>
      <c r="BG724" s="360"/>
      <c r="BH724" s="360"/>
      <c r="BI724" s="360"/>
      <c r="BJ724" s="360"/>
      <c r="BK724" s="360"/>
      <c r="BL724" s="360"/>
      <c r="BM724" s="360"/>
      <c r="BN724" s="360"/>
      <c r="BO724" s="360"/>
      <c r="BP724" s="339"/>
      <c r="BQ724" s="339"/>
      <c r="BR724" s="339"/>
      <c r="BS724" s="339"/>
      <c r="BT724" s="339"/>
      <c r="BU724" s="339"/>
      <c r="BV724" s="339"/>
      <c r="BW724" s="339"/>
      <c r="BX724" s="339"/>
      <c r="BY724" s="339"/>
      <c r="BZ724" s="339"/>
      <c r="CA724" s="339"/>
      <c r="CB724" s="339"/>
      <c r="CC724" s="339"/>
      <c r="CD724" s="339"/>
      <c r="CE724" s="339"/>
      <c r="CF724" s="339"/>
      <c r="CG724" s="339"/>
      <c r="CH724" s="339"/>
      <c r="CI724" s="339"/>
      <c r="CJ724" s="339"/>
      <c r="CK724" s="339"/>
      <c r="CL724" s="339"/>
      <c r="CM724" s="339"/>
      <c r="CN724" s="339"/>
    </row>
    <row r="725" spans="4:148" ht="14.25" customHeight="1" x14ac:dyDescent="0.35">
      <c r="D725" s="352" t="s">
        <v>862</v>
      </c>
      <c r="E725" s="353"/>
      <c r="F725" s="353"/>
      <c r="G725" s="353"/>
      <c r="H725" s="353"/>
      <c r="I725" s="353"/>
      <c r="J725" s="353"/>
      <c r="K725" s="353"/>
      <c r="L725" s="353"/>
      <c r="M725" s="353"/>
      <c r="N725" s="353"/>
      <c r="O725" s="353"/>
      <c r="P725" s="353"/>
      <c r="Q725" s="353"/>
      <c r="R725" s="353"/>
      <c r="S725" s="353"/>
      <c r="T725" s="353"/>
      <c r="U725" s="354"/>
      <c r="V725" s="339"/>
      <c r="W725" s="339"/>
      <c r="X725" s="339"/>
      <c r="Y725" s="339"/>
      <c r="Z725" s="339" t="s">
        <v>396</v>
      </c>
      <c r="AA725" s="339"/>
      <c r="AB725" s="339"/>
      <c r="AC725" s="339"/>
      <c r="AD725" s="339">
        <v>0</v>
      </c>
      <c r="AE725" s="339"/>
      <c r="AF725" s="339"/>
      <c r="AG725" s="339"/>
      <c r="AH725" s="339">
        <v>0</v>
      </c>
      <c r="AI725" s="339"/>
      <c r="AJ725" s="339"/>
      <c r="AK725" s="339"/>
      <c r="AL725" s="339"/>
      <c r="AM725" s="339"/>
      <c r="AN725" s="339"/>
      <c r="AO725" s="339"/>
      <c r="AP725" s="339"/>
      <c r="AQ725" s="339"/>
      <c r="AR725" s="339"/>
      <c r="AS725" s="339"/>
      <c r="AT725" s="339"/>
      <c r="AU725" s="107"/>
      <c r="AV725" s="360"/>
      <c r="AW725" s="360"/>
      <c r="AX725" s="360"/>
      <c r="AY725" s="360"/>
      <c r="AZ725" s="360"/>
      <c r="BA725" s="360"/>
      <c r="BB725" s="360"/>
      <c r="BC725" s="360"/>
      <c r="BD725" s="360"/>
      <c r="BE725" s="360"/>
      <c r="BF725" s="360"/>
      <c r="BG725" s="360"/>
      <c r="BH725" s="360"/>
      <c r="BI725" s="360"/>
      <c r="BJ725" s="360"/>
      <c r="BK725" s="360"/>
      <c r="BL725" s="360"/>
      <c r="BM725" s="360"/>
      <c r="BN725" s="360"/>
      <c r="BO725" s="360"/>
      <c r="BP725" s="339"/>
      <c r="BQ725" s="339"/>
      <c r="BR725" s="339"/>
      <c r="BS725" s="339"/>
      <c r="BT725" s="339"/>
      <c r="BU725" s="339"/>
      <c r="BV725" s="339"/>
      <c r="BW725" s="339"/>
      <c r="BX725" s="339"/>
      <c r="BY725" s="339"/>
      <c r="BZ725" s="339"/>
      <c r="CA725" s="339"/>
      <c r="CB725" s="339"/>
      <c r="CC725" s="339"/>
      <c r="CD725" s="339"/>
      <c r="CE725" s="339"/>
      <c r="CF725" s="339"/>
      <c r="CG725" s="339"/>
      <c r="CH725" s="339"/>
      <c r="CI725" s="339"/>
      <c r="CJ725" s="339"/>
      <c r="CK725" s="339"/>
      <c r="CL725" s="339"/>
      <c r="CM725" s="339"/>
      <c r="CN725" s="339"/>
    </row>
    <row r="726" spans="4:148" ht="14.25" customHeight="1" x14ac:dyDescent="0.35">
      <c r="D726" s="352" t="s">
        <v>863</v>
      </c>
      <c r="E726" s="353"/>
      <c r="F726" s="353"/>
      <c r="G726" s="353"/>
      <c r="H726" s="353"/>
      <c r="I726" s="353"/>
      <c r="J726" s="353"/>
      <c r="K726" s="353"/>
      <c r="L726" s="353"/>
      <c r="M726" s="353"/>
      <c r="N726" s="353"/>
      <c r="O726" s="353"/>
      <c r="P726" s="353"/>
      <c r="Q726" s="353"/>
      <c r="R726" s="353"/>
      <c r="S726" s="353"/>
      <c r="T726" s="353"/>
      <c r="U726" s="354"/>
      <c r="V726" s="339"/>
      <c r="W726" s="339"/>
      <c r="X726" s="339"/>
      <c r="Y726" s="339"/>
      <c r="Z726" s="339" t="s">
        <v>396</v>
      </c>
      <c r="AA726" s="339"/>
      <c r="AB726" s="339"/>
      <c r="AC726" s="339"/>
      <c r="AD726" s="339">
        <v>0</v>
      </c>
      <c r="AE726" s="339"/>
      <c r="AF726" s="339"/>
      <c r="AG726" s="339"/>
      <c r="AH726" s="339">
        <v>0</v>
      </c>
      <c r="AI726" s="339"/>
      <c r="AJ726" s="339"/>
      <c r="AK726" s="339"/>
      <c r="AL726" s="339"/>
      <c r="AM726" s="339"/>
      <c r="AN726" s="339"/>
      <c r="AO726" s="339"/>
      <c r="AP726" s="339"/>
      <c r="AQ726" s="339"/>
      <c r="AR726" s="339"/>
      <c r="AS726" s="339"/>
      <c r="AT726" s="339"/>
      <c r="AU726" s="107"/>
      <c r="AV726" s="360"/>
      <c r="AW726" s="360"/>
      <c r="AX726" s="360"/>
      <c r="AY726" s="360"/>
      <c r="AZ726" s="360"/>
      <c r="BA726" s="360"/>
      <c r="BB726" s="360"/>
      <c r="BC726" s="360"/>
      <c r="BD726" s="360"/>
      <c r="BE726" s="360"/>
      <c r="BF726" s="360"/>
      <c r="BG726" s="360"/>
      <c r="BH726" s="360"/>
      <c r="BI726" s="360"/>
      <c r="BJ726" s="360"/>
      <c r="BK726" s="360"/>
      <c r="BL726" s="360"/>
      <c r="BM726" s="360"/>
      <c r="BN726" s="360"/>
      <c r="BO726" s="360"/>
      <c r="BP726" s="339"/>
      <c r="BQ726" s="339"/>
      <c r="BR726" s="339"/>
      <c r="BS726" s="339"/>
      <c r="BT726" s="339"/>
      <c r="BU726" s="339"/>
      <c r="BV726" s="339"/>
      <c r="BW726" s="339"/>
      <c r="BX726" s="339"/>
      <c r="BY726" s="339"/>
      <c r="BZ726" s="339"/>
      <c r="CA726" s="339"/>
      <c r="CB726" s="339"/>
      <c r="CC726" s="339"/>
      <c r="CD726" s="339"/>
      <c r="CE726" s="339"/>
      <c r="CF726" s="339"/>
      <c r="CG726" s="339"/>
      <c r="CH726" s="339"/>
      <c r="CI726" s="339"/>
      <c r="CJ726" s="339"/>
      <c r="CK726" s="339"/>
      <c r="CL726" s="339"/>
      <c r="CM726" s="339"/>
      <c r="CN726" s="339"/>
    </row>
    <row r="727" spans="4:148" ht="14.25" customHeight="1" x14ac:dyDescent="0.35">
      <c r="D727" s="352" t="s">
        <v>870</v>
      </c>
      <c r="E727" s="353"/>
      <c r="F727" s="353"/>
      <c r="G727" s="353"/>
      <c r="H727" s="353"/>
      <c r="I727" s="353"/>
      <c r="J727" s="353"/>
      <c r="K727" s="353"/>
      <c r="L727" s="353"/>
      <c r="M727" s="353"/>
      <c r="N727" s="353"/>
      <c r="O727" s="353"/>
      <c r="P727" s="353"/>
      <c r="Q727" s="353"/>
      <c r="R727" s="353"/>
      <c r="S727" s="353"/>
      <c r="T727" s="353"/>
      <c r="U727" s="354"/>
      <c r="V727" s="339"/>
      <c r="W727" s="339"/>
      <c r="X727" s="339"/>
      <c r="Y727" s="339"/>
      <c r="Z727" s="339" t="s">
        <v>396</v>
      </c>
      <c r="AA727" s="339"/>
      <c r="AB727" s="339"/>
      <c r="AC727" s="339"/>
      <c r="AD727" s="339">
        <v>0</v>
      </c>
      <c r="AE727" s="339"/>
      <c r="AF727" s="339"/>
      <c r="AG727" s="339"/>
      <c r="AH727" s="339">
        <v>1</v>
      </c>
      <c r="AI727" s="339"/>
      <c r="AJ727" s="339"/>
      <c r="AK727" s="339"/>
      <c r="AL727" s="339"/>
      <c r="AM727" s="339"/>
      <c r="AN727" s="339"/>
      <c r="AO727" s="339"/>
      <c r="AP727" s="339"/>
      <c r="AQ727" s="339"/>
      <c r="AR727" s="339"/>
      <c r="AS727" s="339"/>
      <c r="AT727" s="339"/>
      <c r="AU727" s="107"/>
      <c r="AV727" s="360"/>
      <c r="AW727" s="360"/>
      <c r="AX727" s="360"/>
      <c r="AY727" s="360"/>
      <c r="AZ727" s="360"/>
      <c r="BA727" s="360"/>
      <c r="BB727" s="360"/>
      <c r="BC727" s="360"/>
      <c r="BD727" s="360"/>
      <c r="BE727" s="360"/>
      <c r="BF727" s="360"/>
      <c r="BG727" s="360"/>
      <c r="BH727" s="360"/>
      <c r="BI727" s="360"/>
      <c r="BJ727" s="360"/>
      <c r="BK727" s="360"/>
      <c r="BL727" s="360"/>
      <c r="BM727" s="360"/>
      <c r="BN727" s="360"/>
      <c r="BO727" s="360"/>
      <c r="BP727" s="339"/>
      <c r="BQ727" s="339"/>
      <c r="BR727" s="339"/>
      <c r="BS727" s="339"/>
      <c r="BT727" s="339"/>
      <c r="BU727" s="339"/>
      <c r="BV727" s="339"/>
      <c r="BW727" s="339"/>
      <c r="BX727" s="339"/>
      <c r="BY727" s="339"/>
      <c r="BZ727" s="339"/>
      <c r="CA727" s="339"/>
      <c r="CB727" s="339"/>
      <c r="CC727" s="339"/>
      <c r="CD727" s="339"/>
      <c r="CE727" s="339"/>
      <c r="CF727" s="339"/>
      <c r="CG727" s="339"/>
      <c r="CH727" s="339"/>
      <c r="CI727" s="339"/>
      <c r="CJ727" s="339"/>
      <c r="CK727" s="339"/>
      <c r="CL727" s="339"/>
      <c r="CM727" s="339"/>
      <c r="CN727" s="339"/>
    </row>
    <row r="728" spans="4:148" ht="14.25" customHeight="1" x14ac:dyDescent="0.35">
      <c r="D728" s="352" t="s">
        <v>865</v>
      </c>
      <c r="E728" s="353"/>
      <c r="F728" s="353"/>
      <c r="G728" s="353"/>
      <c r="H728" s="353"/>
      <c r="I728" s="353"/>
      <c r="J728" s="353"/>
      <c r="K728" s="353"/>
      <c r="L728" s="353"/>
      <c r="M728" s="353"/>
      <c r="N728" s="353"/>
      <c r="O728" s="353"/>
      <c r="P728" s="353"/>
      <c r="Q728" s="353"/>
      <c r="R728" s="353"/>
      <c r="S728" s="353"/>
      <c r="T728" s="353"/>
      <c r="U728" s="354"/>
      <c r="V728" s="339"/>
      <c r="W728" s="339"/>
      <c r="X728" s="339"/>
      <c r="Y728" s="339"/>
      <c r="Z728" s="339" t="s">
        <v>396</v>
      </c>
      <c r="AA728" s="339"/>
      <c r="AB728" s="339"/>
      <c r="AC728" s="339"/>
      <c r="AD728" s="339">
        <v>0</v>
      </c>
      <c r="AE728" s="339"/>
      <c r="AF728" s="339"/>
      <c r="AG728" s="339"/>
      <c r="AH728" s="339">
        <v>0</v>
      </c>
      <c r="AI728" s="339"/>
      <c r="AJ728" s="339"/>
      <c r="AK728" s="339"/>
      <c r="AL728" s="339"/>
      <c r="AM728" s="339"/>
      <c r="AN728" s="339"/>
      <c r="AO728" s="339"/>
      <c r="AP728" s="339"/>
      <c r="AQ728" s="339"/>
      <c r="AR728" s="339"/>
      <c r="AS728" s="339"/>
      <c r="AT728" s="339"/>
      <c r="AU728" s="107"/>
      <c r="AV728" s="360"/>
      <c r="AW728" s="360"/>
      <c r="AX728" s="360"/>
      <c r="AY728" s="360"/>
      <c r="AZ728" s="360"/>
      <c r="BA728" s="360"/>
      <c r="BB728" s="360"/>
      <c r="BC728" s="360"/>
      <c r="BD728" s="360"/>
      <c r="BE728" s="360"/>
      <c r="BF728" s="360"/>
      <c r="BG728" s="360"/>
      <c r="BH728" s="360"/>
      <c r="BI728" s="360"/>
      <c r="BJ728" s="360"/>
      <c r="BK728" s="360"/>
      <c r="BL728" s="360"/>
      <c r="BM728" s="360"/>
      <c r="BN728" s="360"/>
      <c r="BO728" s="360"/>
      <c r="BP728" s="339"/>
      <c r="BQ728" s="339"/>
      <c r="BR728" s="339"/>
      <c r="BS728" s="339"/>
      <c r="BT728" s="339"/>
      <c r="BU728" s="339"/>
      <c r="BV728" s="339"/>
      <c r="BW728" s="339"/>
      <c r="BX728" s="339"/>
      <c r="BY728" s="339"/>
      <c r="BZ728" s="339"/>
      <c r="CA728" s="339"/>
      <c r="CB728" s="339"/>
      <c r="CC728" s="339"/>
      <c r="CD728" s="339"/>
      <c r="CE728" s="339"/>
      <c r="CF728" s="339"/>
      <c r="CG728" s="339"/>
      <c r="CH728" s="339"/>
      <c r="CI728" s="339"/>
      <c r="CJ728" s="339"/>
      <c r="CK728" s="339"/>
      <c r="CL728" s="339"/>
      <c r="CM728" s="339"/>
      <c r="CN728" s="339"/>
    </row>
    <row r="729" spans="4:148" ht="14.25" customHeight="1" x14ac:dyDescent="0.35">
      <c r="D729" s="352" t="s">
        <v>871</v>
      </c>
      <c r="E729" s="353"/>
      <c r="F729" s="353"/>
      <c r="G729" s="353"/>
      <c r="H729" s="353"/>
      <c r="I729" s="353"/>
      <c r="J729" s="353"/>
      <c r="K729" s="353"/>
      <c r="L729" s="353"/>
      <c r="M729" s="353"/>
      <c r="N729" s="353"/>
      <c r="O729" s="353"/>
      <c r="P729" s="353"/>
      <c r="Q729" s="353"/>
      <c r="R729" s="353"/>
      <c r="S729" s="353"/>
      <c r="T729" s="353"/>
      <c r="U729" s="354"/>
      <c r="V729" s="339"/>
      <c r="W729" s="339"/>
      <c r="X729" s="339"/>
      <c r="Y729" s="339"/>
      <c r="Z729" s="339" t="s">
        <v>396</v>
      </c>
      <c r="AA729" s="339"/>
      <c r="AB729" s="339"/>
      <c r="AC729" s="339"/>
      <c r="AD729" s="339"/>
      <c r="AE729" s="339"/>
      <c r="AF729" s="339"/>
      <c r="AG729" s="339"/>
      <c r="AH729" s="339">
        <v>0</v>
      </c>
      <c r="AI729" s="339"/>
      <c r="AJ729" s="339"/>
      <c r="AK729" s="339"/>
      <c r="AL729" s="339">
        <v>37</v>
      </c>
      <c r="AM729" s="339"/>
      <c r="AN729" s="339"/>
      <c r="AO729" s="339"/>
      <c r="AP729" s="339">
        <v>0</v>
      </c>
      <c r="AQ729" s="339"/>
      <c r="AR729" s="339"/>
      <c r="AS729" s="339"/>
      <c r="AT729" s="339"/>
      <c r="AU729" s="107"/>
      <c r="AV729" s="360"/>
      <c r="AW729" s="360"/>
      <c r="AX729" s="360"/>
      <c r="AY729" s="360"/>
      <c r="AZ729" s="360"/>
      <c r="BA729" s="360"/>
      <c r="BB729" s="360"/>
      <c r="BC729" s="360"/>
      <c r="BD729" s="360"/>
      <c r="BE729" s="360"/>
      <c r="BF729" s="360"/>
      <c r="BG729" s="360"/>
      <c r="BH729" s="360"/>
      <c r="BI729" s="360"/>
      <c r="BJ729" s="360"/>
      <c r="BK729" s="360"/>
      <c r="BL729" s="360"/>
      <c r="BM729" s="360"/>
      <c r="BN729" s="360"/>
      <c r="BO729" s="360"/>
      <c r="BP729" s="339"/>
      <c r="BQ729" s="339"/>
      <c r="BR729" s="339"/>
      <c r="BS729" s="339"/>
      <c r="BT729" s="339"/>
      <c r="BU729" s="339"/>
      <c r="BV729" s="339"/>
      <c r="BW729" s="339"/>
      <c r="BX729" s="339"/>
      <c r="BY729" s="339"/>
      <c r="BZ729" s="339"/>
      <c r="CA729" s="339"/>
      <c r="CB729" s="339"/>
      <c r="CC729" s="339"/>
      <c r="CD729" s="339"/>
      <c r="CE729" s="339"/>
      <c r="CF729" s="339"/>
      <c r="CG729" s="339"/>
      <c r="CH729" s="339"/>
      <c r="CI729" s="339"/>
      <c r="CJ729" s="339"/>
      <c r="CK729" s="339"/>
      <c r="CL729" s="339"/>
      <c r="CM729" s="339"/>
      <c r="CN729" s="339"/>
    </row>
    <row r="730" spans="4:148" ht="14.25" customHeight="1" x14ac:dyDescent="0.35">
      <c r="D730" s="360" t="s">
        <v>872</v>
      </c>
      <c r="E730" s="360"/>
      <c r="F730" s="360"/>
      <c r="G730" s="360"/>
      <c r="H730" s="360"/>
      <c r="I730" s="360"/>
      <c r="J730" s="360"/>
      <c r="K730" s="360"/>
      <c r="L730" s="360"/>
      <c r="M730" s="360"/>
      <c r="N730" s="360"/>
      <c r="O730" s="360"/>
      <c r="P730" s="360"/>
      <c r="Q730" s="360"/>
      <c r="R730" s="360"/>
      <c r="S730" s="360"/>
      <c r="T730" s="360"/>
      <c r="U730" s="360"/>
      <c r="V730" s="339"/>
      <c r="W730" s="339"/>
      <c r="X730" s="339"/>
      <c r="Y730" s="339"/>
      <c r="Z730" s="339" t="s">
        <v>396</v>
      </c>
      <c r="AA730" s="339"/>
      <c r="AB730" s="339"/>
      <c r="AC730" s="339"/>
      <c r="AD730" s="339"/>
      <c r="AE730" s="339"/>
      <c r="AF730" s="339"/>
      <c r="AG730" s="339"/>
      <c r="AH730" s="339">
        <v>6</v>
      </c>
      <c r="AI730" s="339"/>
      <c r="AJ730" s="339"/>
      <c r="AK730" s="339"/>
      <c r="AL730" s="339">
        <v>35</v>
      </c>
      <c r="AM730" s="339"/>
      <c r="AN730" s="339"/>
      <c r="AO730" s="339"/>
      <c r="AP730" s="339">
        <v>8</v>
      </c>
      <c r="AQ730" s="339"/>
      <c r="AR730" s="339"/>
      <c r="AS730" s="339"/>
      <c r="AT730" s="339"/>
      <c r="AU730" s="107"/>
      <c r="AV730" s="357" t="s">
        <v>395</v>
      </c>
      <c r="AW730" s="358"/>
      <c r="AX730" s="358"/>
      <c r="AY730" s="358"/>
      <c r="AZ730" s="358"/>
      <c r="BA730" s="358"/>
      <c r="BB730" s="358"/>
      <c r="BC730" s="358"/>
      <c r="BD730" s="358"/>
      <c r="BE730" s="358"/>
      <c r="BF730" s="358"/>
      <c r="BG730" s="358"/>
      <c r="BH730" s="358"/>
      <c r="BI730" s="358"/>
      <c r="BJ730" s="358"/>
      <c r="BK730" s="358"/>
      <c r="BL730" s="358"/>
      <c r="BM730" s="358"/>
      <c r="BN730" s="358"/>
      <c r="BO730" s="359"/>
      <c r="BP730" s="355">
        <f>+(COUNTIF(V696:Y730,"x")+COUNTIF(BP696:BS729,"x"))</f>
        <v>0</v>
      </c>
      <c r="BQ730" s="355"/>
      <c r="BR730" s="355"/>
      <c r="BS730" s="355"/>
      <c r="BT730" s="355">
        <f>+(COUNTIF(Z696:AC730,"x")+COUNTIF(BT696:BW729,"x"))</f>
        <v>35</v>
      </c>
      <c r="BU730" s="355"/>
      <c r="BV730" s="355"/>
      <c r="BW730" s="355"/>
      <c r="BX730" s="355">
        <f>SUM(AD696:AG730,BX696:CA729)</f>
        <v>5</v>
      </c>
      <c r="BY730" s="317"/>
      <c r="BZ730" s="317"/>
      <c r="CA730" s="317"/>
      <c r="CB730" s="355">
        <f>SUM(AH696:AK730,CB696:CE729)</f>
        <v>37</v>
      </c>
      <c r="CC730" s="317"/>
      <c r="CD730" s="317"/>
      <c r="CE730" s="317"/>
      <c r="CF730" s="355">
        <f>SUM(AL696:AO730,CF696:CI729)</f>
        <v>87</v>
      </c>
      <c r="CG730" s="317"/>
      <c r="CH730" s="317"/>
      <c r="CI730" s="317"/>
      <c r="CJ730" s="355">
        <f>SUM(AP696:AT730,CJ696:CN729)</f>
        <v>9</v>
      </c>
      <c r="CK730" s="317"/>
      <c r="CL730" s="317"/>
      <c r="CM730" s="317"/>
      <c r="CN730" s="317"/>
    </row>
    <row r="731" spans="4:148" ht="14.25" customHeight="1" x14ac:dyDescent="0.35">
      <c r="D731" s="356" t="s">
        <v>398</v>
      </c>
      <c r="E731" s="356"/>
      <c r="F731" s="356"/>
      <c r="G731" s="356"/>
      <c r="H731" s="356"/>
      <c r="I731" s="356"/>
      <c r="J731" s="356"/>
      <c r="K731" s="356"/>
      <c r="L731" s="356"/>
      <c r="M731" s="356"/>
      <c r="N731" s="356"/>
      <c r="O731" s="356"/>
      <c r="P731" s="356"/>
      <c r="Q731" s="356"/>
      <c r="R731" s="356"/>
      <c r="S731" s="356"/>
      <c r="T731" s="356"/>
      <c r="U731" s="356"/>
      <c r="V731" s="356"/>
      <c r="W731" s="356"/>
      <c r="X731" s="356"/>
      <c r="Y731" s="356"/>
      <c r="Z731" s="356"/>
      <c r="AA731" s="356"/>
      <c r="AB731" s="356"/>
      <c r="AC731" s="356"/>
      <c r="AD731" s="356"/>
      <c r="AE731" s="356"/>
      <c r="AF731" s="356"/>
      <c r="AG731" s="356"/>
      <c r="AH731" s="356"/>
      <c r="AI731" s="356"/>
      <c r="AJ731" s="356"/>
      <c r="AK731" s="356"/>
      <c r="AL731" s="356"/>
      <c r="AM731" s="356"/>
      <c r="AN731" s="356"/>
      <c r="AO731" s="356"/>
      <c r="AP731" s="356"/>
      <c r="AQ731" s="356"/>
      <c r="AR731" s="356"/>
      <c r="AS731" s="356"/>
      <c r="AT731" s="356"/>
      <c r="AV731" s="356" t="s">
        <v>398</v>
      </c>
      <c r="AW731" s="356"/>
      <c r="AX731" s="356"/>
      <c r="AY731" s="356"/>
      <c r="AZ731" s="356"/>
      <c r="BA731" s="356"/>
      <c r="BB731" s="356"/>
      <c r="BC731" s="356"/>
      <c r="BD731" s="356"/>
      <c r="BE731" s="356"/>
      <c r="BF731" s="356"/>
      <c r="BG731" s="356"/>
      <c r="BH731" s="356"/>
      <c r="BI731" s="356"/>
      <c r="BJ731" s="356"/>
      <c r="BK731" s="356"/>
      <c r="BL731" s="356"/>
      <c r="BM731" s="356"/>
      <c r="BN731" s="356"/>
      <c r="BO731" s="356"/>
      <c r="BP731" s="356"/>
      <c r="BQ731" s="356"/>
      <c r="BR731" s="356"/>
      <c r="BS731" s="356"/>
      <c r="BT731" s="356"/>
      <c r="BU731" s="356"/>
      <c r="BV731" s="356"/>
      <c r="BW731" s="356"/>
      <c r="BX731" s="356"/>
      <c r="BY731" s="356"/>
      <c r="BZ731" s="356"/>
      <c r="CA731" s="356"/>
      <c r="CB731" s="356"/>
      <c r="CC731" s="356"/>
      <c r="CD731" s="356"/>
      <c r="CE731" s="356"/>
      <c r="CF731" s="356"/>
      <c r="CG731" s="356"/>
      <c r="CH731" s="356"/>
      <c r="CI731" s="356"/>
      <c r="CJ731" s="356"/>
      <c r="CK731" s="356"/>
      <c r="CL731" s="356"/>
      <c r="CM731" s="356"/>
      <c r="CN731" s="356"/>
    </row>
    <row r="732" spans="4:148" ht="14.25" customHeight="1" x14ac:dyDescent="0.35"/>
    <row r="733" spans="4:148" ht="14.25" customHeight="1" x14ac:dyDescent="0.35">
      <c r="D733" s="241" t="s">
        <v>425</v>
      </c>
      <c r="E733" s="241"/>
      <c r="F733" s="241"/>
      <c r="G733" s="241"/>
      <c r="H733" s="241"/>
      <c r="I733" s="241"/>
      <c r="J733" s="241"/>
      <c r="K733" s="241"/>
      <c r="L733" s="241"/>
      <c r="M733" s="241"/>
      <c r="N733" s="241"/>
      <c r="O733" s="241"/>
      <c r="P733" s="241"/>
      <c r="Q733" s="241"/>
      <c r="R733" s="241"/>
      <c r="S733" s="241"/>
      <c r="T733" s="241"/>
      <c r="U733" s="241"/>
      <c r="V733" s="241"/>
      <c r="W733" s="241"/>
      <c r="X733" s="241"/>
      <c r="Y733" s="241"/>
      <c r="Z733" s="241"/>
      <c r="AA733" s="241"/>
      <c r="AB733" s="241"/>
      <c r="AC733" s="241"/>
      <c r="AD733" s="241"/>
      <c r="AE733" s="241"/>
      <c r="AF733" s="241"/>
      <c r="AG733" s="241"/>
      <c r="AH733" s="241"/>
      <c r="AI733" s="241"/>
      <c r="AJ733" s="241"/>
      <c r="AK733" s="241"/>
      <c r="AL733" s="241"/>
      <c r="AM733" s="241"/>
      <c r="AN733" s="241"/>
      <c r="AO733" s="241"/>
      <c r="AP733" s="241"/>
      <c r="AQ733" s="241"/>
      <c r="AR733" s="241"/>
      <c r="AS733" s="241"/>
      <c r="AT733" s="241"/>
      <c r="AV733" s="241" t="s">
        <v>711</v>
      </c>
      <c r="AW733" s="241"/>
      <c r="AX733" s="241"/>
      <c r="AY733" s="241"/>
      <c r="AZ733" s="241"/>
      <c r="BA733" s="241"/>
      <c r="BB733" s="241"/>
      <c r="BC733" s="241"/>
      <c r="BD733" s="241"/>
      <c r="BE733" s="241"/>
      <c r="BF733" s="241"/>
      <c r="BG733" s="241"/>
      <c r="BH733" s="241"/>
      <c r="BI733" s="241"/>
      <c r="BJ733" s="241"/>
      <c r="BK733" s="241"/>
      <c r="BL733" s="241"/>
      <c r="BM733" s="241"/>
      <c r="BN733" s="241"/>
      <c r="BO733" s="241"/>
      <c r="BP733" s="241"/>
      <c r="BQ733" s="241"/>
      <c r="BR733" s="241"/>
      <c r="BS733" s="241"/>
      <c r="BT733" s="241"/>
      <c r="BU733" s="241"/>
      <c r="BV733" s="241"/>
      <c r="BW733" s="241"/>
      <c r="BX733" s="241"/>
      <c r="BY733" s="241"/>
      <c r="BZ733" s="241"/>
      <c r="CA733" s="241"/>
      <c r="CB733" s="241"/>
      <c r="CC733" s="241"/>
      <c r="CD733" s="241"/>
      <c r="CE733" s="241"/>
      <c r="CF733" s="241"/>
      <c r="CG733" s="241"/>
      <c r="CH733" s="241"/>
      <c r="CI733" s="241"/>
      <c r="CJ733" s="241"/>
      <c r="CK733" s="241"/>
      <c r="CL733" s="241"/>
      <c r="CM733" s="241"/>
      <c r="CN733" s="241"/>
    </row>
    <row r="734" spans="4:148" ht="14.25" customHeight="1" x14ac:dyDescent="0.35">
      <c r="D734" s="241"/>
      <c r="E734" s="241"/>
      <c r="F734" s="241"/>
      <c r="G734" s="241"/>
      <c r="H734" s="241"/>
      <c r="I734" s="241"/>
      <c r="J734" s="241"/>
      <c r="K734" s="241"/>
      <c r="L734" s="241"/>
      <c r="M734" s="241"/>
      <c r="N734" s="241"/>
      <c r="O734" s="241"/>
      <c r="P734" s="241"/>
      <c r="Q734" s="241"/>
      <c r="R734" s="241"/>
      <c r="S734" s="241"/>
      <c r="T734" s="241"/>
      <c r="U734" s="241"/>
      <c r="V734" s="241"/>
      <c r="W734" s="241"/>
      <c r="X734" s="241"/>
      <c r="Y734" s="241"/>
      <c r="Z734" s="241"/>
      <c r="AA734" s="241"/>
      <c r="AB734" s="241"/>
      <c r="AC734" s="241"/>
      <c r="AD734" s="241"/>
      <c r="AE734" s="241"/>
      <c r="AF734" s="241"/>
      <c r="AG734" s="241"/>
      <c r="AH734" s="241"/>
      <c r="AI734" s="241"/>
      <c r="AJ734" s="241"/>
      <c r="AK734" s="241"/>
      <c r="AL734" s="241"/>
      <c r="AM734" s="241"/>
      <c r="AN734" s="241"/>
      <c r="AO734" s="241"/>
      <c r="AP734" s="241"/>
      <c r="AQ734" s="241"/>
      <c r="AR734" s="241"/>
      <c r="AS734" s="241"/>
      <c r="AT734" s="241"/>
      <c r="AV734" s="241"/>
      <c r="AW734" s="241"/>
      <c r="AX734" s="241"/>
      <c r="AY734" s="241"/>
      <c r="AZ734" s="241"/>
      <c r="BA734" s="241"/>
      <c r="BB734" s="241"/>
      <c r="BC734" s="241"/>
      <c r="BD734" s="241"/>
      <c r="BE734" s="241"/>
      <c r="BF734" s="241"/>
      <c r="BG734" s="241"/>
      <c r="BH734" s="241"/>
      <c r="BI734" s="241"/>
      <c r="BJ734" s="241"/>
      <c r="BK734" s="241"/>
      <c r="BL734" s="241"/>
      <c r="BM734" s="241"/>
      <c r="BN734" s="241"/>
      <c r="BO734" s="241"/>
      <c r="BP734" s="241"/>
      <c r="BQ734" s="241"/>
      <c r="BR734" s="241"/>
      <c r="BS734" s="241"/>
      <c r="BT734" s="241"/>
      <c r="BU734" s="241"/>
      <c r="BV734" s="241"/>
      <c r="BW734" s="241"/>
      <c r="BX734" s="241"/>
      <c r="BY734" s="241"/>
      <c r="BZ734" s="241"/>
      <c r="CA734" s="241"/>
      <c r="CB734" s="241"/>
      <c r="CC734" s="241"/>
      <c r="CD734" s="241"/>
      <c r="CE734" s="241"/>
      <c r="CF734" s="241"/>
      <c r="CG734" s="241"/>
      <c r="CH734" s="241"/>
      <c r="CI734" s="241"/>
      <c r="CJ734" s="241"/>
      <c r="CK734" s="241"/>
      <c r="CL734" s="241"/>
      <c r="CM734" s="241"/>
      <c r="CN734" s="241"/>
      <c r="EN734" s="121" t="s">
        <v>420</v>
      </c>
      <c r="EO734" s="121" t="s">
        <v>422</v>
      </c>
      <c r="EP734" s="121" t="s">
        <v>423</v>
      </c>
      <c r="EQ734" s="121" t="s">
        <v>421</v>
      </c>
    </row>
    <row r="735" spans="4:148" ht="14.25" customHeight="1" x14ac:dyDescent="0.35">
      <c r="EH735" s="222" t="s">
        <v>417</v>
      </c>
      <c r="EI735" s="222"/>
      <c r="EM735" s="121" t="s">
        <v>418</v>
      </c>
      <c r="EN735" s="147">
        <v>0</v>
      </c>
      <c r="EO735" s="147">
        <v>9.5699999999999993E-2</v>
      </c>
      <c r="EP735" s="147">
        <v>0</v>
      </c>
      <c r="EQ735" s="147">
        <v>0.90429999999999999</v>
      </c>
      <c r="ER735" s="148"/>
    </row>
    <row r="736" spans="4:148" ht="14.25" customHeight="1" x14ac:dyDescent="0.35">
      <c r="EH736" s="121" t="s">
        <v>412</v>
      </c>
      <c r="EI736" s="137">
        <v>0.51970000000000005</v>
      </c>
      <c r="EM736" s="121" t="s">
        <v>399</v>
      </c>
      <c r="EN736" s="147">
        <v>3.7100000000000001E-2</v>
      </c>
      <c r="EO736" s="147">
        <v>5.4899999999999997E-2</v>
      </c>
      <c r="EP736" s="147">
        <v>1.04E-2</v>
      </c>
      <c r="EQ736" s="147">
        <v>0.93469999999999998</v>
      </c>
      <c r="ER736" s="148"/>
    </row>
    <row r="737" spans="138:148" ht="14.25" customHeight="1" x14ac:dyDescent="0.35">
      <c r="EH737" s="121" t="s">
        <v>413</v>
      </c>
      <c r="EI737" s="137">
        <v>0.8831</v>
      </c>
      <c r="EM737" s="121" t="s">
        <v>400</v>
      </c>
      <c r="EN737" s="147">
        <v>6.6400000000000001E-2</v>
      </c>
      <c r="EO737" s="147">
        <v>0.14649999999999999</v>
      </c>
      <c r="EP737" s="147">
        <v>2.93E-2</v>
      </c>
      <c r="EQ737" s="147">
        <v>0.82420000000000004</v>
      </c>
      <c r="ER737" s="148"/>
    </row>
    <row r="738" spans="138:148" ht="14.25" customHeight="1" x14ac:dyDescent="0.35">
      <c r="EH738" s="121" t="s">
        <v>414</v>
      </c>
      <c r="EI738" s="137">
        <v>0.83199999999999996</v>
      </c>
      <c r="EM738" s="121" t="s">
        <v>393</v>
      </c>
      <c r="EN738" s="147">
        <v>6.1999999999999998E-3</v>
      </c>
      <c r="EO738" s="147">
        <v>3.09E-2</v>
      </c>
      <c r="EP738" s="147">
        <v>1.8499999999999999E-2</v>
      </c>
      <c r="EQ738" s="147">
        <v>0.9506</v>
      </c>
      <c r="ER738" s="148"/>
    </row>
    <row r="739" spans="138:148" ht="14.25" customHeight="1" x14ac:dyDescent="0.35">
      <c r="EH739" s="121" t="s">
        <v>415</v>
      </c>
      <c r="EI739" s="137">
        <v>0.41599999999999998</v>
      </c>
      <c r="EM739" s="121" t="s">
        <v>419</v>
      </c>
      <c r="EN739" s="147">
        <v>4.6100000000000002E-2</v>
      </c>
      <c r="EO739" s="147">
        <v>9.4500000000000001E-2</v>
      </c>
      <c r="EP739" s="147">
        <v>1.72E-2</v>
      </c>
      <c r="EQ739" s="147">
        <v>0.88829999999999998</v>
      </c>
      <c r="ER739" s="148"/>
    </row>
    <row r="740" spans="138:148" ht="14.25" customHeight="1" x14ac:dyDescent="0.35">
      <c r="EH740" s="121" t="s">
        <v>416</v>
      </c>
      <c r="EI740" s="137">
        <v>0.92620000000000002</v>
      </c>
      <c r="EM740" s="121" t="s">
        <v>126</v>
      </c>
      <c r="EN740" s="147">
        <v>4.1599999999999998E-2</v>
      </c>
      <c r="EO740" s="147">
        <v>8.7400000000000005E-2</v>
      </c>
      <c r="EP740" s="147">
        <v>1.7299999999999999E-2</v>
      </c>
      <c r="EQ740" s="147">
        <v>0.89529999999999998</v>
      </c>
      <c r="ER740" s="148"/>
    </row>
    <row r="741" spans="138:148" ht="14.25" customHeight="1" x14ac:dyDescent="0.35">
      <c r="EH741" s="121" t="s">
        <v>407</v>
      </c>
      <c r="EI741" s="137">
        <v>0.74019999999999997</v>
      </c>
    </row>
    <row r="742" spans="138:148" ht="14.25" customHeight="1" x14ac:dyDescent="0.35">
      <c r="EH742" s="121" t="s">
        <v>408</v>
      </c>
      <c r="EI742" s="137">
        <v>1.0948</v>
      </c>
      <c r="EN742" s="121" t="s">
        <v>421</v>
      </c>
    </row>
    <row r="743" spans="138:148" ht="14.25" customHeight="1" x14ac:dyDescent="0.35">
      <c r="EH743" s="121" t="s">
        <v>409</v>
      </c>
      <c r="EI743" s="137">
        <v>1.1819999999999999</v>
      </c>
      <c r="EM743" s="121" t="s">
        <v>418</v>
      </c>
      <c r="EN743" s="147">
        <f t="shared" ref="EN743:EN748" si="36">+EQ735</f>
        <v>0.90429999999999999</v>
      </c>
    </row>
    <row r="744" spans="138:148" ht="14.25" customHeight="1" x14ac:dyDescent="0.35">
      <c r="EH744" s="121" t="s">
        <v>410</v>
      </c>
      <c r="EI744" s="137">
        <v>0.84</v>
      </c>
      <c r="EM744" s="121" t="s">
        <v>399</v>
      </c>
      <c r="EN744" s="147">
        <f t="shared" si="36"/>
        <v>0.93469999999999998</v>
      </c>
    </row>
    <row r="745" spans="138:148" ht="14.25" customHeight="1" x14ac:dyDescent="0.35">
      <c r="EH745" s="121" t="s">
        <v>411</v>
      </c>
      <c r="EI745" s="137">
        <v>1.0936999999999999</v>
      </c>
      <c r="EM745" s="121" t="s">
        <v>400</v>
      </c>
      <c r="EN745" s="147">
        <f t="shared" si="36"/>
        <v>0.82420000000000004</v>
      </c>
    </row>
    <row r="746" spans="138:148" ht="14.25" customHeight="1" x14ac:dyDescent="0.35">
      <c r="EM746" s="121" t="s">
        <v>393</v>
      </c>
      <c r="EN746" s="147">
        <f t="shared" si="36"/>
        <v>0.9506</v>
      </c>
    </row>
    <row r="747" spans="138:148" ht="14.25" customHeight="1" x14ac:dyDescent="0.35">
      <c r="EM747" s="121" t="s">
        <v>419</v>
      </c>
      <c r="EN747" s="147">
        <f t="shared" si="36"/>
        <v>0.88829999999999998</v>
      </c>
    </row>
    <row r="748" spans="138:148" ht="14.25" customHeight="1" x14ac:dyDescent="0.35">
      <c r="EM748" s="121" t="s">
        <v>126</v>
      </c>
      <c r="EN748" s="147">
        <f t="shared" si="36"/>
        <v>0.89529999999999998</v>
      </c>
    </row>
    <row r="749" spans="138:148" ht="14.25" customHeight="1" x14ac:dyDescent="0.35"/>
    <row r="750" spans="138:148" ht="14.25" customHeight="1" x14ac:dyDescent="0.35"/>
    <row r="751" spans="138:148" ht="14.25" customHeight="1" x14ac:dyDescent="0.35"/>
    <row r="752" spans="138:148" ht="14.25" customHeight="1" x14ac:dyDescent="0.35"/>
    <row r="753" spans="4:92" ht="14.25" customHeight="1" x14ac:dyDescent="0.35">
      <c r="D753" s="350" t="s">
        <v>712</v>
      </c>
      <c r="E753" s="351"/>
      <c r="F753" s="351"/>
      <c r="G753" s="351"/>
      <c r="H753" s="351"/>
      <c r="I753" s="351"/>
      <c r="J753" s="351"/>
      <c r="K753" s="351"/>
      <c r="L753" s="351"/>
      <c r="M753" s="351"/>
      <c r="N753" s="351"/>
      <c r="O753" s="351"/>
      <c r="P753" s="351"/>
      <c r="Q753" s="351"/>
      <c r="R753" s="351"/>
      <c r="S753" s="351"/>
      <c r="T753" s="351"/>
      <c r="U753" s="351"/>
      <c r="V753" s="351"/>
      <c r="W753" s="351"/>
      <c r="X753" s="351"/>
      <c r="Y753" s="351"/>
      <c r="Z753" s="351"/>
      <c r="AA753" s="351"/>
      <c r="AB753" s="351"/>
      <c r="AC753" s="351"/>
      <c r="AD753" s="351"/>
      <c r="AE753" s="351"/>
      <c r="AF753" s="351"/>
      <c r="AG753" s="351"/>
      <c r="AH753" s="351"/>
      <c r="AI753" s="351"/>
      <c r="AJ753" s="351"/>
      <c r="AK753" s="351"/>
      <c r="AL753" s="351"/>
      <c r="AM753" s="351"/>
      <c r="AN753" s="351"/>
      <c r="AO753" s="351"/>
      <c r="AP753" s="351"/>
      <c r="AQ753" s="351"/>
      <c r="AR753" s="351"/>
      <c r="AS753" s="351"/>
      <c r="AT753" s="351"/>
      <c r="AV753" s="349" t="s">
        <v>712</v>
      </c>
      <c r="AW753" s="349"/>
      <c r="AX753" s="349"/>
      <c r="AY753" s="349"/>
      <c r="AZ753" s="349"/>
      <c r="BA753" s="349"/>
      <c r="BB753" s="349"/>
      <c r="BC753" s="349"/>
      <c r="BD753" s="349"/>
      <c r="BE753" s="349"/>
      <c r="BF753" s="349"/>
      <c r="BG753" s="349"/>
      <c r="BH753" s="349"/>
      <c r="BI753" s="349"/>
      <c r="BJ753" s="349"/>
      <c r="BK753" s="349"/>
      <c r="BL753" s="349"/>
      <c r="BM753" s="349"/>
      <c r="BN753" s="349"/>
      <c r="BO753" s="349"/>
      <c r="BP753" s="349"/>
      <c r="BQ753" s="349"/>
      <c r="BR753" s="349"/>
      <c r="BS753" s="349"/>
      <c r="BT753" s="349"/>
      <c r="BU753" s="349"/>
      <c r="BV753" s="349"/>
      <c r="BW753" s="349"/>
      <c r="BX753" s="349"/>
      <c r="BY753" s="349"/>
      <c r="BZ753" s="349"/>
      <c r="CA753" s="349"/>
      <c r="CB753" s="349"/>
      <c r="CC753" s="349"/>
      <c r="CD753" s="349"/>
      <c r="CE753" s="349"/>
      <c r="CF753" s="349"/>
      <c r="CG753" s="349"/>
      <c r="CH753" s="349"/>
      <c r="CI753" s="349"/>
      <c r="CJ753" s="349"/>
      <c r="CK753" s="349"/>
      <c r="CL753" s="349"/>
      <c r="CM753" s="349"/>
      <c r="CN753" s="349"/>
    </row>
    <row r="754" spans="4:92" ht="14.25" customHeight="1" x14ac:dyDescent="0.35"/>
    <row r="755" spans="4:92" ht="14.25" customHeight="1" x14ac:dyDescent="0.35">
      <c r="D755" s="241" t="s">
        <v>426</v>
      </c>
      <c r="E755" s="241"/>
      <c r="F755" s="241"/>
      <c r="G755" s="241"/>
      <c r="H755" s="241"/>
      <c r="I755" s="241"/>
      <c r="J755" s="241"/>
      <c r="K755" s="241"/>
      <c r="L755" s="241"/>
      <c r="M755" s="241"/>
      <c r="N755" s="241"/>
      <c r="O755" s="241"/>
      <c r="P755" s="241"/>
      <c r="Q755" s="241"/>
      <c r="R755" s="241"/>
      <c r="S755" s="241"/>
      <c r="T755" s="241"/>
      <c r="U755" s="241"/>
      <c r="V755" s="241"/>
      <c r="W755" s="241"/>
      <c r="X755" s="241"/>
      <c r="Y755" s="241"/>
      <c r="Z755" s="241"/>
      <c r="AA755" s="241"/>
      <c r="AB755" s="241"/>
      <c r="AC755" s="241"/>
      <c r="AD755" s="241"/>
      <c r="AE755" s="241"/>
      <c r="AF755" s="241"/>
      <c r="AG755" s="241"/>
      <c r="AH755" s="241"/>
      <c r="AI755" s="241"/>
      <c r="AJ755" s="241"/>
      <c r="AK755" s="241"/>
      <c r="AL755" s="241"/>
      <c r="AM755" s="241"/>
      <c r="AN755" s="241"/>
      <c r="AO755" s="241"/>
      <c r="AP755" s="241"/>
      <c r="AQ755" s="241"/>
      <c r="AR755" s="241"/>
      <c r="AS755" s="241"/>
      <c r="AT755" s="241"/>
      <c r="AV755" s="241" t="s">
        <v>427</v>
      </c>
      <c r="AW755" s="241"/>
      <c r="AX755" s="241"/>
      <c r="AY755" s="241"/>
      <c r="AZ755" s="241"/>
      <c r="BA755" s="241"/>
      <c r="BB755" s="241"/>
      <c r="BC755" s="241"/>
      <c r="BD755" s="241"/>
      <c r="BE755" s="241"/>
      <c r="BF755" s="241"/>
      <c r="BG755" s="241"/>
      <c r="BH755" s="241"/>
      <c r="BI755" s="241"/>
      <c r="BJ755" s="241"/>
      <c r="BK755" s="241"/>
      <c r="BL755" s="241"/>
      <c r="BM755" s="241"/>
      <c r="BN755" s="241"/>
      <c r="BO755" s="241"/>
      <c r="BP755" s="241"/>
      <c r="BQ755" s="241"/>
      <c r="BR755" s="241"/>
      <c r="BS755" s="241"/>
      <c r="BT755" s="241"/>
      <c r="BU755" s="241"/>
      <c r="BV755" s="241"/>
      <c r="BW755" s="241"/>
      <c r="BX755" s="241"/>
      <c r="BY755" s="241"/>
      <c r="BZ755" s="241"/>
      <c r="CA755" s="241"/>
      <c r="CB755" s="241"/>
      <c r="CC755" s="241"/>
      <c r="CD755" s="241"/>
      <c r="CE755" s="241"/>
      <c r="CF755" s="241"/>
      <c r="CG755" s="241"/>
      <c r="CH755" s="241"/>
      <c r="CI755" s="241"/>
      <c r="CJ755" s="241"/>
      <c r="CK755" s="241"/>
      <c r="CL755" s="241"/>
    </row>
    <row r="756" spans="4:92" ht="14.25" customHeight="1" x14ac:dyDescent="0.35">
      <c r="D756" s="241"/>
      <c r="E756" s="241"/>
      <c r="F756" s="241"/>
      <c r="G756" s="241"/>
      <c r="H756" s="241"/>
      <c r="I756" s="241"/>
      <c r="J756" s="241"/>
      <c r="K756" s="241"/>
      <c r="L756" s="241"/>
      <c r="M756" s="241"/>
      <c r="N756" s="241"/>
      <c r="O756" s="241"/>
      <c r="P756" s="241"/>
      <c r="Q756" s="241"/>
      <c r="R756" s="241"/>
      <c r="S756" s="241"/>
      <c r="T756" s="241"/>
      <c r="U756" s="241"/>
      <c r="V756" s="241"/>
      <c r="W756" s="241"/>
      <c r="X756" s="241"/>
      <c r="Y756" s="241"/>
      <c r="Z756" s="241"/>
      <c r="AA756" s="241"/>
      <c r="AB756" s="241"/>
      <c r="AC756" s="241"/>
      <c r="AD756" s="241"/>
      <c r="AE756" s="241"/>
      <c r="AF756" s="241"/>
      <c r="AG756" s="241"/>
      <c r="AH756" s="241"/>
      <c r="AI756" s="241"/>
      <c r="AJ756" s="241"/>
      <c r="AK756" s="241"/>
      <c r="AL756" s="241"/>
      <c r="AM756" s="241"/>
      <c r="AN756" s="241"/>
      <c r="AO756" s="241"/>
      <c r="AP756" s="241"/>
      <c r="AQ756" s="241"/>
      <c r="AR756" s="241"/>
      <c r="AS756" s="241"/>
      <c r="AT756" s="241"/>
      <c r="AV756" s="241"/>
      <c r="AW756" s="241"/>
      <c r="AX756" s="241"/>
      <c r="AY756" s="241"/>
      <c r="AZ756" s="241"/>
      <c r="BA756" s="241"/>
      <c r="BB756" s="241"/>
      <c r="BC756" s="241"/>
      <c r="BD756" s="241"/>
      <c r="BE756" s="241"/>
      <c r="BF756" s="241"/>
      <c r="BG756" s="241"/>
      <c r="BH756" s="241"/>
      <c r="BI756" s="241"/>
      <c r="BJ756" s="241"/>
      <c r="BK756" s="241"/>
      <c r="BL756" s="241"/>
      <c r="BM756" s="241"/>
      <c r="BN756" s="241"/>
      <c r="BO756" s="241"/>
      <c r="BP756" s="241"/>
      <c r="BQ756" s="241"/>
      <c r="BR756" s="241"/>
      <c r="BS756" s="241"/>
      <c r="BT756" s="241"/>
      <c r="BU756" s="241"/>
      <c r="BV756" s="241"/>
      <c r="BW756" s="241"/>
      <c r="BX756" s="241"/>
      <c r="BY756" s="241"/>
      <c r="BZ756" s="241"/>
      <c r="CA756" s="241"/>
      <c r="CB756" s="241"/>
      <c r="CC756" s="241"/>
      <c r="CD756" s="241"/>
      <c r="CE756" s="241"/>
      <c r="CF756" s="241"/>
      <c r="CG756" s="241"/>
      <c r="CH756" s="241"/>
      <c r="CI756" s="241"/>
      <c r="CJ756" s="241"/>
      <c r="CK756" s="241"/>
      <c r="CL756" s="241"/>
    </row>
    <row r="757" spans="4:92" ht="14.25" customHeight="1" x14ac:dyDescent="0.35">
      <c r="AV757" s="21"/>
      <c r="AW757" s="22"/>
      <c r="AX757" s="22"/>
      <c r="AY757" s="22"/>
      <c r="AZ757" s="22"/>
      <c r="BA757" s="22"/>
      <c r="BB757" s="22"/>
      <c r="BC757" s="22"/>
      <c r="BD757" s="22"/>
      <c r="BE757" s="22"/>
      <c r="BF757" s="22"/>
      <c r="BG757" s="22"/>
      <c r="BH757" s="22"/>
      <c r="BI757" s="22"/>
      <c r="BJ757" s="22"/>
      <c r="BK757" s="22"/>
      <c r="BL757" s="22"/>
      <c r="BM757" s="22"/>
      <c r="BN757" s="22"/>
      <c r="BO757" s="22"/>
      <c r="BP757" s="22"/>
      <c r="BQ757" s="22"/>
      <c r="BR757" s="22"/>
      <c r="BS757" s="22"/>
      <c r="BT757" s="22"/>
      <c r="BU757" s="22"/>
      <c r="BV757" s="22"/>
      <c r="BW757" s="22"/>
      <c r="BX757" s="22"/>
      <c r="BY757" s="22"/>
      <c r="BZ757" s="22"/>
      <c r="CA757" s="22"/>
      <c r="CB757" s="22"/>
      <c r="CC757" s="22"/>
      <c r="CD757" s="22"/>
      <c r="CE757" s="22"/>
      <c r="CF757" s="22"/>
      <c r="CG757" s="22"/>
      <c r="CH757" s="22"/>
      <c r="CI757" s="22"/>
      <c r="CJ757" s="22"/>
      <c r="CK757" s="22"/>
      <c r="CL757" s="22"/>
      <c r="CM757" s="22"/>
      <c r="CN757" s="23"/>
    </row>
    <row r="758" spans="4:92" ht="14.25" customHeight="1" x14ac:dyDescent="0.35">
      <c r="AV758" s="24"/>
      <c r="AW758" s="6"/>
      <c r="AX758" s="6"/>
      <c r="AY758" s="6"/>
      <c r="AZ758" s="6"/>
      <c r="BA758" s="6"/>
      <c r="BB758" s="6"/>
      <c r="BC758" s="6"/>
      <c r="BD758" s="6"/>
      <c r="BE758" s="6"/>
      <c r="BF758" s="6"/>
      <c r="BG758" s="6"/>
      <c r="BH758" s="6"/>
      <c r="BI758" s="6"/>
      <c r="BJ758" s="6"/>
      <c r="BK758" s="6"/>
      <c r="BL758" s="6"/>
      <c r="BM758" s="472" t="s">
        <v>428</v>
      </c>
      <c r="BN758" s="472"/>
      <c r="BO758" s="472"/>
      <c r="BP758" s="472"/>
      <c r="BQ758" s="472"/>
      <c r="BR758" s="472"/>
      <c r="BS758" s="472"/>
      <c r="BT758" s="472"/>
      <c r="BU758" s="472"/>
      <c r="BV758" s="472"/>
      <c r="BW758" s="472"/>
      <c r="BX758" s="75"/>
      <c r="BY758" s="75"/>
      <c r="BZ758" s="75"/>
      <c r="CA758" s="75"/>
      <c r="CB758" s="473" t="s">
        <v>429</v>
      </c>
      <c r="CC758" s="473"/>
      <c r="CD758" s="473"/>
      <c r="CE758" s="473"/>
      <c r="CF758" s="473"/>
      <c r="CG758" s="473"/>
      <c r="CH758" s="473"/>
      <c r="CI758" s="473"/>
      <c r="CJ758" s="473"/>
      <c r="CK758" s="473"/>
      <c r="CL758" s="473"/>
      <c r="CM758" s="6"/>
      <c r="CN758" s="25"/>
    </row>
    <row r="759" spans="4:92" ht="14.25" customHeight="1" x14ac:dyDescent="0.35">
      <c r="AV759" s="24"/>
      <c r="AW759" s="6"/>
      <c r="AX759" s="6"/>
      <c r="AY759" s="6"/>
      <c r="AZ759" s="6"/>
      <c r="BA759" s="6"/>
      <c r="BB759" s="6"/>
      <c r="BC759" s="6"/>
      <c r="BD759" s="6"/>
      <c r="BE759" s="6"/>
      <c r="BF759" s="6"/>
      <c r="BG759" s="6"/>
      <c r="BH759" s="6"/>
      <c r="BI759" s="6"/>
      <c r="BJ759" s="6"/>
      <c r="BK759" s="6"/>
      <c r="BL759" s="6"/>
      <c r="BM759" s="472"/>
      <c r="BN759" s="472"/>
      <c r="BO759" s="472"/>
      <c r="BP759" s="472"/>
      <c r="BQ759" s="472"/>
      <c r="BR759" s="472"/>
      <c r="BS759" s="472"/>
      <c r="BT759" s="472"/>
      <c r="BU759" s="472"/>
      <c r="BV759" s="472"/>
      <c r="BW759" s="472"/>
      <c r="BX759" s="75"/>
      <c r="BY759" s="75"/>
      <c r="BZ759" s="75"/>
      <c r="CA759" s="75"/>
      <c r="CB759" s="473"/>
      <c r="CC759" s="473"/>
      <c r="CD759" s="473"/>
      <c r="CE759" s="473"/>
      <c r="CF759" s="473"/>
      <c r="CG759" s="473"/>
      <c r="CH759" s="473"/>
      <c r="CI759" s="473"/>
      <c r="CJ759" s="473"/>
      <c r="CK759" s="473"/>
      <c r="CL759" s="473"/>
      <c r="CM759" s="6"/>
      <c r="CN759" s="25"/>
    </row>
    <row r="760" spans="4:92" ht="14.25" customHeight="1" x14ac:dyDescent="0.35">
      <c r="AV760" s="24"/>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25"/>
    </row>
    <row r="761" spans="4:92" ht="14.25" customHeight="1" x14ac:dyDescent="0.45">
      <c r="AV761" s="24"/>
      <c r="AW761" s="6"/>
      <c r="AX761" s="6"/>
      <c r="AY761" s="342" t="s">
        <v>418</v>
      </c>
      <c r="AZ761" s="342"/>
      <c r="BA761" s="342"/>
      <c r="BB761" s="342"/>
      <c r="BC761" s="342"/>
      <c r="BD761" s="342"/>
      <c r="BE761" s="342"/>
      <c r="BF761" s="342"/>
      <c r="BG761" s="342"/>
      <c r="BH761" s="342"/>
      <c r="BI761" s="342"/>
      <c r="BJ761" s="342"/>
      <c r="BK761" s="6"/>
      <c r="BL761" s="6"/>
      <c r="BM761" s="343">
        <v>38</v>
      </c>
      <c r="BN761" s="343"/>
      <c r="BO761" s="343"/>
      <c r="BP761" s="343"/>
      <c r="BQ761" s="343"/>
      <c r="BR761" s="343"/>
      <c r="BS761" s="343"/>
      <c r="BT761" s="343"/>
      <c r="BU761" s="343"/>
      <c r="BV761" s="343"/>
      <c r="BW761" s="343"/>
      <c r="BX761" s="76"/>
      <c r="BY761" s="76"/>
      <c r="BZ761" s="76"/>
      <c r="CA761" s="76"/>
      <c r="CB761" s="343">
        <v>56</v>
      </c>
      <c r="CC761" s="343"/>
      <c r="CD761" s="343"/>
      <c r="CE761" s="343"/>
      <c r="CF761" s="343"/>
      <c r="CG761" s="343"/>
      <c r="CH761" s="343"/>
      <c r="CI761" s="343"/>
      <c r="CJ761" s="343"/>
      <c r="CK761" s="343"/>
      <c r="CL761" s="343"/>
      <c r="CM761" s="6"/>
      <c r="CN761" s="25"/>
    </row>
    <row r="762" spans="4:92" ht="14.25" customHeight="1" x14ac:dyDescent="0.45">
      <c r="AV762" s="24"/>
      <c r="AW762" s="6"/>
      <c r="AX762" s="6"/>
      <c r="AY762" s="77"/>
      <c r="AZ762" s="77"/>
      <c r="BA762" s="77"/>
      <c r="BB762" s="77"/>
      <c r="BC762" s="77"/>
      <c r="BD762" s="77"/>
      <c r="BE762" s="77"/>
      <c r="BF762" s="77"/>
      <c r="BG762" s="77"/>
      <c r="BH762" s="77"/>
      <c r="BI762" s="77"/>
      <c r="BJ762" s="77"/>
      <c r="BK762" s="6"/>
      <c r="BL762" s="6"/>
      <c r="BM762" s="78"/>
      <c r="BN762" s="78"/>
      <c r="BO762" s="78"/>
      <c r="BP762" s="78"/>
      <c r="BQ762" s="78"/>
      <c r="BR762" s="78"/>
      <c r="BS762" s="78"/>
      <c r="BT762" s="78"/>
      <c r="BU762" s="78"/>
      <c r="BV762" s="78"/>
      <c r="BW762" s="78"/>
      <c r="BX762" s="78"/>
      <c r="BY762" s="78"/>
      <c r="BZ762" s="78"/>
      <c r="CA762" s="78"/>
      <c r="CB762" s="78"/>
      <c r="CC762" s="78"/>
      <c r="CD762" s="78"/>
      <c r="CE762" s="78"/>
      <c r="CF762" s="78"/>
      <c r="CG762" s="78"/>
      <c r="CH762" s="78"/>
      <c r="CI762" s="78"/>
      <c r="CJ762" s="78"/>
      <c r="CK762" s="78"/>
      <c r="CL762" s="78"/>
      <c r="CM762" s="6"/>
      <c r="CN762" s="25"/>
    </row>
    <row r="763" spans="4:92" ht="14.25" customHeight="1" x14ac:dyDescent="0.45">
      <c r="AV763" s="24"/>
      <c r="AW763" s="6"/>
      <c r="AX763" s="6"/>
      <c r="AY763" s="344" t="s">
        <v>399</v>
      </c>
      <c r="AZ763" s="344"/>
      <c r="BA763" s="344"/>
      <c r="BB763" s="344"/>
      <c r="BC763" s="344"/>
      <c r="BD763" s="344"/>
      <c r="BE763" s="344"/>
      <c r="BF763" s="344"/>
      <c r="BG763" s="344"/>
      <c r="BH763" s="344"/>
      <c r="BI763" s="344"/>
      <c r="BJ763" s="344"/>
      <c r="BK763" s="6"/>
      <c r="BL763" s="6"/>
      <c r="BM763" s="345">
        <v>370</v>
      </c>
      <c r="BN763" s="345"/>
      <c r="BO763" s="345"/>
      <c r="BP763" s="345"/>
      <c r="BQ763" s="345"/>
      <c r="BR763" s="345"/>
      <c r="BS763" s="345"/>
      <c r="BT763" s="345"/>
      <c r="BU763" s="345"/>
      <c r="BV763" s="345"/>
      <c r="BW763" s="345"/>
      <c r="BX763" s="79"/>
      <c r="BY763" s="79"/>
      <c r="BZ763" s="79"/>
      <c r="CA763" s="79"/>
      <c r="CB763" s="345">
        <v>323</v>
      </c>
      <c r="CC763" s="345"/>
      <c r="CD763" s="345"/>
      <c r="CE763" s="345"/>
      <c r="CF763" s="345"/>
      <c r="CG763" s="345"/>
      <c r="CH763" s="345"/>
      <c r="CI763" s="345"/>
      <c r="CJ763" s="345"/>
      <c r="CK763" s="345"/>
      <c r="CL763" s="345"/>
      <c r="CM763" s="6"/>
      <c r="CN763" s="25"/>
    </row>
    <row r="764" spans="4:92" ht="14.25" customHeight="1" x14ac:dyDescent="0.45">
      <c r="AV764" s="24"/>
      <c r="AW764" s="6"/>
      <c r="AX764" s="6"/>
      <c r="AY764" s="77"/>
      <c r="AZ764" s="77"/>
      <c r="BA764" s="77"/>
      <c r="BB764" s="77"/>
      <c r="BC764" s="77"/>
      <c r="BD764" s="77"/>
      <c r="BE764" s="77"/>
      <c r="BF764" s="77"/>
      <c r="BG764" s="77"/>
      <c r="BH764" s="77"/>
      <c r="BI764" s="77"/>
      <c r="BJ764" s="77"/>
      <c r="BK764" s="6"/>
      <c r="BL764" s="6"/>
      <c r="BM764" s="78"/>
      <c r="BN764" s="78"/>
      <c r="BO764" s="78"/>
      <c r="BP764" s="78"/>
      <c r="BQ764" s="78"/>
      <c r="BR764" s="78"/>
      <c r="BS764" s="78"/>
      <c r="BT764" s="78"/>
      <c r="BU764" s="78"/>
      <c r="BV764" s="78"/>
      <c r="BW764" s="78"/>
      <c r="BX764" s="78"/>
      <c r="BY764" s="78"/>
      <c r="BZ764" s="78"/>
      <c r="CA764" s="78"/>
      <c r="CB764" s="78"/>
      <c r="CC764" s="78"/>
      <c r="CD764" s="78"/>
      <c r="CE764" s="78"/>
      <c r="CF764" s="78"/>
      <c r="CG764" s="78"/>
      <c r="CH764" s="78"/>
      <c r="CI764" s="78"/>
      <c r="CJ764" s="78"/>
      <c r="CK764" s="78"/>
      <c r="CL764" s="78"/>
      <c r="CM764" s="6"/>
      <c r="CN764" s="25"/>
    </row>
    <row r="765" spans="4:92" ht="14.25" customHeight="1" x14ac:dyDescent="0.45">
      <c r="AV765" s="24"/>
      <c r="AW765" s="6"/>
      <c r="AX765" s="6"/>
      <c r="AY765" s="346" t="s">
        <v>400</v>
      </c>
      <c r="AZ765" s="346"/>
      <c r="BA765" s="346"/>
      <c r="BB765" s="346"/>
      <c r="BC765" s="346"/>
      <c r="BD765" s="346"/>
      <c r="BE765" s="346"/>
      <c r="BF765" s="346"/>
      <c r="BG765" s="346"/>
      <c r="BH765" s="346"/>
      <c r="BI765" s="346"/>
      <c r="BJ765" s="346"/>
      <c r="BK765" s="6"/>
      <c r="BL765" s="6"/>
      <c r="BM765" s="340">
        <v>319</v>
      </c>
      <c r="BN765" s="340"/>
      <c r="BO765" s="340"/>
      <c r="BP765" s="340"/>
      <c r="BQ765" s="340"/>
      <c r="BR765" s="340"/>
      <c r="BS765" s="340"/>
      <c r="BT765" s="340"/>
      <c r="BU765" s="340"/>
      <c r="BV765" s="340"/>
      <c r="BW765" s="340"/>
      <c r="BX765" s="80"/>
      <c r="BY765" s="80"/>
      <c r="BZ765" s="80"/>
      <c r="CA765" s="80"/>
      <c r="CB765" s="340">
        <v>272</v>
      </c>
      <c r="CC765" s="340"/>
      <c r="CD765" s="340"/>
      <c r="CE765" s="340"/>
      <c r="CF765" s="340"/>
      <c r="CG765" s="340"/>
      <c r="CH765" s="340"/>
      <c r="CI765" s="340"/>
      <c r="CJ765" s="340"/>
      <c r="CK765" s="340"/>
      <c r="CL765" s="340"/>
      <c r="CM765" s="6"/>
      <c r="CN765" s="25"/>
    </row>
    <row r="766" spans="4:92" ht="14.25" customHeight="1" x14ac:dyDescent="0.45">
      <c r="AV766" s="24"/>
      <c r="AW766" s="6"/>
      <c r="AX766" s="6"/>
      <c r="AY766" s="77"/>
      <c r="AZ766" s="77"/>
      <c r="BA766" s="77"/>
      <c r="BB766" s="77"/>
      <c r="BC766" s="77"/>
      <c r="BD766" s="77"/>
      <c r="BE766" s="77"/>
      <c r="BF766" s="77"/>
      <c r="BG766" s="77"/>
      <c r="BH766" s="77"/>
      <c r="BI766" s="77"/>
      <c r="BJ766" s="77"/>
      <c r="BK766" s="6"/>
      <c r="BL766" s="6"/>
      <c r="BM766" s="78"/>
      <c r="BN766" s="78"/>
      <c r="BO766" s="78"/>
      <c r="BP766" s="78"/>
      <c r="BQ766" s="78"/>
      <c r="BR766" s="78"/>
      <c r="BS766" s="78"/>
      <c r="BT766" s="78"/>
      <c r="BU766" s="78"/>
      <c r="BV766" s="78"/>
      <c r="BW766" s="78"/>
      <c r="BX766" s="78"/>
      <c r="BY766" s="78"/>
      <c r="BZ766" s="78"/>
      <c r="CA766" s="78"/>
      <c r="CB766" s="78"/>
      <c r="CC766" s="78"/>
      <c r="CD766" s="78"/>
      <c r="CE766" s="78"/>
      <c r="CF766" s="78"/>
      <c r="CG766" s="78"/>
      <c r="CH766" s="78"/>
      <c r="CI766" s="78"/>
      <c r="CJ766" s="78"/>
      <c r="CK766" s="78"/>
      <c r="CL766" s="78"/>
      <c r="CM766" s="6"/>
      <c r="CN766" s="25"/>
    </row>
    <row r="767" spans="4:92" ht="14.25" customHeight="1" x14ac:dyDescent="0.45">
      <c r="AV767" s="24"/>
      <c r="AW767" s="6"/>
      <c r="AX767" s="6"/>
      <c r="AY767" s="347" t="s">
        <v>393</v>
      </c>
      <c r="AZ767" s="347"/>
      <c r="BA767" s="347"/>
      <c r="BB767" s="347"/>
      <c r="BC767" s="347"/>
      <c r="BD767" s="347"/>
      <c r="BE767" s="347"/>
      <c r="BF767" s="347"/>
      <c r="BG767" s="347"/>
      <c r="BH767" s="347"/>
      <c r="BI767" s="347"/>
      <c r="BJ767" s="347"/>
      <c r="BK767" s="81"/>
      <c r="BL767" s="81"/>
      <c r="BM767" s="348">
        <v>86</v>
      </c>
      <c r="BN767" s="348"/>
      <c r="BO767" s="348"/>
      <c r="BP767" s="348"/>
      <c r="BQ767" s="348"/>
      <c r="BR767" s="348"/>
      <c r="BS767" s="348"/>
      <c r="BT767" s="348"/>
      <c r="BU767" s="348"/>
      <c r="BV767" s="348"/>
      <c r="BW767" s="348"/>
      <c r="BX767" s="82"/>
      <c r="BY767" s="82"/>
      <c r="BZ767" s="82"/>
      <c r="CA767" s="82"/>
      <c r="CB767" s="348">
        <v>124</v>
      </c>
      <c r="CC767" s="348"/>
      <c r="CD767" s="348"/>
      <c r="CE767" s="348"/>
      <c r="CF767" s="348"/>
      <c r="CG767" s="348"/>
      <c r="CH767" s="348"/>
      <c r="CI767" s="348"/>
      <c r="CJ767" s="348"/>
      <c r="CK767" s="348"/>
      <c r="CL767" s="348"/>
      <c r="CM767" s="6"/>
      <c r="CN767" s="25"/>
    </row>
    <row r="768" spans="4:92" ht="14.25" customHeight="1" x14ac:dyDescent="0.35">
      <c r="AV768" s="24"/>
      <c r="AW768" s="6"/>
      <c r="AX768" s="6"/>
      <c r="AY768" s="77"/>
      <c r="AZ768" s="77"/>
      <c r="BA768" s="77"/>
      <c r="BB768" s="77"/>
      <c r="BC768" s="77"/>
      <c r="BD768" s="77"/>
      <c r="BE768" s="77"/>
      <c r="BF768" s="77"/>
      <c r="BG768" s="77"/>
      <c r="BH768" s="77"/>
      <c r="BI768" s="77"/>
      <c r="BJ768" s="77"/>
      <c r="BK768" s="6"/>
      <c r="BL768" s="6"/>
      <c r="BM768" s="83"/>
      <c r="BN768" s="83"/>
      <c r="BO768" s="83"/>
      <c r="BP768" s="83"/>
      <c r="BQ768" s="83"/>
      <c r="BR768" s="83"/>
      <c r="BS768" s="83"/>
      <c r="BT768" s="83"/>
      <c r="BU768" s="83"/>
      <c r="BV768" s="83"/>
      <c r="BW768" s="83"/>
      <c r="BX768" s="83"/>
      <c r="BY768" s="83"/>
      <c r="BZ768" s="83"/>
      <c r="CA768" s="83"/>
      <c r="CB768" s="83"/>
      <c r="CC768" s="83"/>
      <c r="CD768" s="83"/>
      <c r="CE768" s="83"/>
      <c r="CF768" s="83"/>
      <c r="CG768" s="83"/>
      <c r="CH768" s="83"/>
      <c r="CI768" s="83"/>
      <c r="CJ768" s="83"/>
      <c r="CK768" s="83"/>
      <c r="CL768" s="83"/>
      <c r="CM768" s="6"/>
      <c r="CN768" s="25"/>
    </row>
    <row r="769" spans="4:140" ht="14.25" customHeight="1" x14ac:dyDescent="0.45">
      <c r="AV769" s="24"/>
      <c r="AW769" s="6"/>
      <c r="AX769" s="6"/>
      <c r="AY769" s="470" t="s">
        <v>126</v>
      </c>
      <c r="AZ769" s="470"/>
      <c r="BA769" s="470"/>
      <c r="BB769" s="470"/>
      <c r="BC769" s="470"/>
      <c r="BD769" s="470"/>
      <c r="BE769" s="470"/>
      <c r="BF769" s="470"/>
      <c r="BG769" s="470"/>
      <c r="BH769" s="470"/>
      <c r="BI769" s="470"/>
      <c r="BJ769" s="470"/>
      <c r="BK769" s="85"/>
      <c r="BL769" s="85"/>
      <c r="BM769" s="471">
        <f>+BM761+BM763+BM765+BM767</f>
        <v>813</v>
      </c>
      <c r="BN769" s="471"/>
      <c r="BO769" s="471"/>
      <c r="BP769" s="471"/>
      <c r="BQ769" s="471"/>
      <c r="BR769" s="471"/>
      <c r="BS769" s="471"/>
      <c r="BT769" s="471"/>
      <c r="BU769" s="471"/>
      <c r="BV769" s="471"/>
      <c r="BW769" s="471"/>
      <c r="BX769" s="84"/>
      <c r="BY769" s="84"/>
      <c r="BZ769" s="84"/>
      <c r="CA769" s="84"/>
      <c r="CB769" s="471">
        <f>+CB761+CB763+CB765+CB767</f>
        <v>775</v>
      </c>
      <c r="CC769" s="471"/>
      <c r="CD769" s="471"/>
      <c r="CE769" s="471"/>
      <c r="CF769" s="471"/>
      <c r="CG769" s="471"/>
      <c r="CH769" s="471"/>
      <c r="CI769" s="471"/>
      <c r="CJ769" s="471"/>
      <c r="CK769" s="471"/>
      <c r="CL769" s="471"/>
      <c r="CM769" s="6"/>
      <c r="CN769" s="25"/>
    </row>
    <row r="770" spans="4:140" ht="14.25" customHeight="1" x14ac:dyDescent="0.35">
      <c r="AV770" s="24"/>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25"/>
    </row>
    <row r="771" spans="4:140" ht="14.25" customHeight="1" x14ac:dyDescent="0.35">
      <c r="AV771" s="26"/>
      <c r="AW771" s="27"/>
      <c r="AX771" s="27"/>
      <c r="AY771" s="27"/>
      <c r="AZ771" s="27"/>
      <c r="BA771" s="27"/>
      <c r="BB771" s="27"/>
      <c r="BC771" s="27"/>
      <c r="BD771" s="27"/>
      <c r="BE771" s="27"/>
      <c r="BF771" s="27"/>
      <c r="BG771" s="27"/>
      <c r="BH771" s="27"/>
      <c r="BI771" s="27"/>
      <c r="BJ771" s="27"/>
      <c r="BK771" s="27"/>
      <c r="BL771" s="27"/>
      <c r="BM771" s="27"/>
      <c r="BN771" s="27"/>
      <c r="BO771" s="27"/>
      <c r="BP771" s="27"/>
      <c r="BQ771" s="27"/>
      <c r="BR771" s="27"/>
      <c r="BS771" s="27"/>
      <c r="BT771" s="27"/>
      <c r="BU771" s="27"/>
      <c r="BV771" s="27"/>
      <c r="BW771" s="27"/>
      <c r="BX771" s="27"/>
      <c r="BY771" s="27"/>
      <c r="BZ771" s="27"/>
      <c r="CA771" s="27"/>
      <c r="CB771" s="27"/>
      <c r="CC771" s="27"/>
      <c r="CD771" s="27"/>
      <c r="CE771" s="27"/>
      <c r="CF771" s="27"/>
      <c r="CG771" s="27"/>
      <c r="CH771" s="27"/>
      <c r="CI771" s="27"/>
      <c r="CJ771" s="27"/>
      <c r="CK771" s="27"/>
      <c r="CL771" s="27"/>
      <c r="CM771" s="27"/>
      <c r="CN771" s="28"/>
    </row>
    <row r="772" spans="4:140" ht="14.25" customHeight="1" x14ac:dyDescent="0.35">
      <c r="D772" s="351" t="s">
        <v>713</v>
      </c>
      <c r="E772" s="351"/>
      <c r="F772" s="351"/>
      <c r="G772" s="351"/>
      <c r="H772" s="351"/>
      <c r="I772" s="351"/>
      <c r="J772" s="351"/>
      <c r="K772" s="351"/>
      <c r="L772" s="351"/>
      <c r="M772" s="351"/>
      <c r="N772" s="351"/>
      <c r="O772" s="351"/>
      <c r="P772" s="351"/>
      <c r="Q772" s="351"/>
      <c r="R772" s="351"/>
      <c r="S772" s="351"/>
      <c r="T772" s="351"/>
      <c r="U772" s="351"/>
      <c r="V772" s="351"/>
      <c r="W772" s="351"/>
      <c r="X772" s="351"/>
      <c r="Y772" s="351"/>
      <c r="Z772" s="351"/>
      <c r="AA772" s="351"/>
      <c r="AB772" s="351"/>
      <c r="AC772" s="351"/>
      <c r="AD772" s="351"/>
      <c r="AE772" s="351"/>
      <c r="AF772" s="351"/>
      <c r="AG772" s="351"/>
      <c r="AH772" s="351"/>
      <c r="AI772" s="351"/>
      <c r="AJ772" s="351"/>
      <c r="AK772" s="351"/>
      <c r="AL772" s="351"/>
      <c r="AM772" s="351"/>
      <c r="AN772" s="351"/>
      <c r="AO772" s="351"/>
      <c r="AP772" s="351"/>
      <c r="AQ772" s="351"/>
      <c r="AR772" s="351"/>
      <c r="AS772" s="351"/>
      <c r="AT772" s="351"/>
      <c r="AV772" s="351" t="s">
        <v>424</v>
      </c>
      <c r="AW772" s="351"/>
      <c r="AX772" s="351"/>
      <c r="AY772" s="351"/>
      <c r="AZ772" s="351"/>
      <c r="BA772" s="351"/>
      <c r="BB772" s="351"/>
      <c r="BC772" s="351"/>
      <c r="BD772" s="351"/>
      <c r="BE772" s="351"/>
      <c r="BF772" s="351"/>
      <c r="BG772" s="351"/>
      <c r="BH772" s="351"/>
      <c r="BI772" s="351"/>
      <c r="BJ772" s="351"/>
      <c r="BK772" s="351"/>
      <c r="BL772" s="351"/>
      <c r="BM772" s="351"/>
      <c r="BN772" s="351"/>
      <c r="BO772" s="351"/>
      <c r="BP772" s="351"/>
      <c r="BQ772" s="351"/>
      <c r="BR772" s="351"/>
      <c r="BS772" s="351"/>
      <c r="BT772" s="351"/>
      <c r="BU772" s="351"/>
      <c r="BV772" s="351"/>
      <c r="BW772" s="351"/>
      <c r="BX772" s="351"/>
      <c r="BY772" s="351"/>
      <c r="BZ772" s="351"/>
      <c r="CA772" s="351"/>
      <c r="CB772" s="351"/>
      <c r="CC772" s="351"/>
      <c r="CD772" s="351"/>
      <c r="CE772" s="351"/>
      <c r="CF772" s="351"/>
      <c r="CG772" s="351"/>
      <c r="CH772" s="351"/>
      <c r="CI772" s="351"/>
      <c r="CJ772" s="351"/>
      <c r="CK772" s="351"/>
      <c r="CL772" s="351"/>
    </row>
    <row r="773" spans="4:140" ht="14.25" customHeight="1" x14ac:dyDescent="0.35"/>
    <row r="774" spans="4:140" ht="14.25" customHeight="1" x14ac:dyDescent="0.35">
      <c r="D774" s="241" t="s">
        <v>436</v>
      </c>
      <c r="E774" s="241"/>
      <c r="F774" s="241"/>
      <c r="G774" s="241"/>
      <c r="H774" s="241"/>
      <c r="I774" s="241"/>
      <c r="J774" s="241"/>
      <c r="K774" s="241"/>
      <c r="L774" s="241"/>
      <c r="M774" s="241"/>
      <c r="N774" s="241"/>
      <c r="O774" s="241"/>
      <c r="P774" s="241"/>
      <c r="Q774" s="241"/>
      <c r="R774" s="241"/>
      <c r="S774" s="241"/>
      <c r="T774" s="241"/>
      <c r="U774" s="241"/>
      <c r="V774" s="241"/>
      <c r="W774" s="241"/>
      <c r="X774" s="241"/>
      <c r="Y774" s="241"/>
      <c r="Z774" s="241"/>
      <c r="AA774" s="241"/>
      <c r="AB774" s="241"/>
      <c r="AC774" s="241"/>
      <c r="AD774" s="241"/>
      <c r="AE774" s="241"/>
      <c r="AF774" s="241"/>
      <c r="AG774" s="241"/>
      <c r="AH774" s="241"/>
      <c r="AI774" s="241"/>
      <c r="AJ774" s="241"/>
      <c r="AK774" s="241"/>
      <c r="AL774" s="241"/>
      <c r="AM774" s="241"/>
      <c r="AN774" s="241"/>
      <c r="AO774" s="241"/>
      <c r="AP774" s="241"/>
      <c r="AQ774" s="241"/>
      <c r="AR774" s="241"/>
      <c r="AS774" s="241"/>
      <c r="AT774" s="241"/>
      <c r="AV774" s="241" t="s">
        <v>1019</v>
      </c>
      <c r="AW774" s="241"/>
      <c r="AX774" s="241"/>
      <c r="AY774" s="241"/>
      <c r="AZ774" s="241"/>
      <c r="BA774" s="241"/>
      <c r="BB774" s="241"/>
      <c r="BC774" s="241"/>
      <c r="BD774" s="241"/>
      <c r="BE774" s="241"/>
      <c r="BF774" s="241"/>
      <c r="BG774" s="241"/>
      <c r="BH774" s="241"/>
      <c r="BI774" s="241"/>
      <c r="BJ774" s="241"/>
      <c r="BK774" s="241"/>
      <c r="BL774" s="241"/>
      <c r="BM774" s="241"/>
      <c r="BN774" s="241"/>
      <c r="BO774" s="241"/>
      <c r="BP774" s="241"/>
      <c r="BQ774" s="241"/>
      <c r="BR774" s="241"/>
      <c r="BS774" s="241"/>
      <c r="BT774" s="241"/>
      <c r="BU774" s="241"/>
      <c r="BV774" s="241"/>
      <c r="BW774" s="241"/>
      <c r="BX774" s="241"/>
      <c r="BY774" s="241"/>
      <c r="BZ774" s="241"/>
      <c r="CA774" s="241"/>
      <c r="CB774" s="241"/>
      <c r="CC774" s="241"/>
      <c r="CD774" s="241"/>
      <c r="CE774" s="241"/>
      <c r="CF774" s="241"/>
      <c r="CG774" s="241"/>
      <c r="CH774" s="241"/>
      <c r="CI774" s="241"/>
      <c r="CJ774" s="241"/>
      <c r="CK774" s="241"/>
      <c r="CL774" s="241"/>
      <c r="CM774" s="241"/>
      <c r="CN774" s="241"/>
    </row>
    <row r="775" spans="4:140" ht="14.25" customHeight="1" x14ac:dyDescent="0.35">
      <c r="D775" s="241"/>
      <c r="E775" s="241"/>
      <c r="F775" s="241"/>
      <c r="G775" s="241"/>
      <c r="H775" s="241"/>
      <c r="I775" s="241"/>
      <c r="J775" s="241"/>
      <c r="K775" s="241"/>
      <c r="L775" s="241"/>
      <c r="M775" s="241"/>
      <c r="N775" s="241"/>
      <c r="O775" s="241"/>
      <c r="P775" s="241"/>
      <c r="Q775" s="241"/>
      <c r="R775" s="241"/>
      <c r="S775" s="241"/>
      <c r="T775" s="241"/>
      <c r="U775" s="241"/>
      <c r="V775" s="241"/>
      <c r="W775" s="241"/>
      <c r="X775" s="241"/>
      <c r="Y775" s="241"/>
      <c r="Z775" s="241"/>
      <c r="AA775" s="241"/>
      <c r="AB775" s="241"/>
      <c r="AC775" s="241"/>
      <c r="AD775" s="241"/>
      <c r="AE775" s="241"/>
      <c r="AF775" s="241"/>
      <c r="AG775" s="241"/>
      <c r="AH775" s="241"/>
      <c r="AI775" s="241"/>
      <c r="AJ775" s="241"/>
      <c r="AK775" s="241"/>
      <c r="AL775" s="241"/>
      <c r="AM775" s="241"/>
      <c r="AN775" s="241"/>
      <c r="AO775" s="241"/>
      <c r="AP775" s="241"/>
      <c r="AQ775" s="241"/>
      <c r="AR775" s="241"/>
      <c r="AS775" s="241"/>
      <c r="AT775" s="241"/>
      <c r="AV775" s="226"/>
      <c r="AW775" s="226"/>
      <c r="AX775" s="226"/>
      <c r="AY775" s="226"/>
      <c r="AZ775" s="226"/>
      <c r="BA775" s="226"/>
      <c r="BB775" s="226"/>
      <c r="BC775" s="226"/>
      <c r="BD775" s="226"/>
      <c r="BE775" s="226"/>
      <c r="BF775" s="226"/>
      <c r="BG775" s="226"/>
      <c r="BH775" s="226"/>
      <c r="BI775" s="226"/>
      <c r="BJ775" s="226"/>
      <c r="BK775" s="226"/>
      <c r="BL775" s="226"/>
      <c r="BM775" s="226"/>
      <c r="BN775" s="226"/>
      <c r="BO775" s="226"/>
      <c r="BP775" s="226"/>
      <c r="BQ775" s="226"/>
      <c r="BR775" s="226"/>
      <c r="BS775" s="226"/>
      <c r="BT775" s="226"/>
      <c r="BU775" s="226"/>
      <c r="BV775" s="226"/>
      <c r="BW775" s="226"/>
      <c r="BX775" s="226"/>
      <c r="BY775" s="226"/>
      <c r="BZ775" s="226"/>
      <c r="CA775" s="226"/>
      <c r="CB775" s="226"/>
      <c r="CC775" s="226"/>
      <c r="CD775" s="226"/>
      <c r="CE775" s="226"/>
      <c r="CF775" s="226"/>
      <c r="CG775" s="226"/>
      <c r="CH775" s="226"/>
      <c r="CI775" s="226"/>
      <c r="CJ775" s="226"/>
      <c r="CK775" s="226"/>
      <c r="CL775" s="226"/>
      <c r="CM775" s="226"/>
      <c r="CN775" s="226"/>
      <c r="EH775" s="121" t="s">
        <v>435</v>
      </c>
      <c r="EI775" s="135" t="s">
        <v>832</v>
      </c>
      <c r="EJ775" s="135" t="s">
        <v>434</v>
      </c>
    </row>
    <row r="776" spans="4:140" ht="14.25" customHeight="1" x14ac:dyDescent="0.35">
      <c r="AV776" s="21"/>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22"/>
      <c r="CM776" s="22"/>
      <c r="CN776" s="23"/>
      <c r="EH776" s="121" t="s">
        <v>430</v>
      </c>
      <c r="EI776" s="149">
        <v>50</v>
      </c>
      <c r="EJ776" s="149">
        <v>54</v>
      </c>
    </row>
    <row r="777" spans="4:140" ht="14.25" customHeight="1" x14ac:dyDescent="0.35">
      <c r="AV777" s="24"/>
      <c r="AW777" s="6"/>
      <c r="AX777" s="6"/>
      <c r="AY777" s="6"/>
      <c r="AZ777" s="6"/>
      <c r="BA777" s="6"/>
      <c r="BB777" s="6"/>
      <c r="BC777" s="6"/>
      <c r="BD777" s="6"/>
      <c r="BE777" s="6"/>
      <c r="BF777" s="6"/>
      <c r="BG777" s="6"/>
      <c r="BH777" s="6"/>
      <c r="BI777" s="6"/>
      <c r="BJ777" s="6"/>
      <c r="BK777" s="6"/>
      <c r="BL777" s="6"/>
      <c r="BM777" s="75"/>
      <c r="BN777" s="75"/>
      <c r="BO777" s="75"/>
      <c r="BP777" s="75"/>
      <c r="BQ777" s="75"/>
      <c r="BR777" s="75"/>
      <c r="BS777" s="75"/>
      <c r="BT777" s="75"/>
      <c r="BU777" s="75"/>
      <c r="BW777" s="341" t="s">
        <v>442</v>
      </c>
      <c r="BX777" s="341"/>
      <c r="BY777" s="341"/>
      <c r="BZ777" s="341"/>
      <c r="CA777" s="341"/>
      <c r="CB777" s="341"/>
      <c r="CC777" s="341"/>
      <c r="CD777" s="341"/>
      <c r="CE777" s="341"/>
      <c r="CF777" s="341"/>
      <c r="CG777" s="341"/>
      <c r="CH777" s="75"/>
      <c r="CI777" s="75"/>
      <c r="CJ777" s="75"/>
      <c r="CK777" s="75"/>
      <c r="CL777" s="75"/>
      <c r="CM777" s="6"/>
      <c r="CN777" s="25"/>
      <c r="EH777" s="121" t="s">
        <v>431</v>
      </c>
      <c r="EI777" s="149">
        <v>47</v>
      </c>
      <c r="EJ777" s="149">
        <v>52</v>
      </c>
    </row>
    <row r="778" spans="4:140" ht="14.25" customHeight="1" x14ac:dyDescent="0.35">
      <c r="AV778" s="24"/>
      <c r="AW778" s="6"/>
      <c r="AX778" s="6"/>
      <c r="AY778" s="6"/>
      <c r="AZ778" s="6"/>
      <c r="BA778" s="6"/>
      <c r="BB778" s="6"/>
      <c r="BC778" s="6"/>
      <c r="BD778" s="6"/>
      <c r="BE778" s="6"/>
      <c r="BF778" s="6"/>
      <c r="BG778" s="6"/>
      <c r="BH778" s="6"/>
      <c r="BI778" s="6"/>
      <c r="BJ778" s="6"/>
      <c r="BK778" s="6"/>
      <c r="BL778" s="6"/>
      <c r="BM778" s="75"/>
      <c r="BN778" s="75"/>
      <c r="BO778" s="75"/>
      <c r="BP778" s="75"/>
      <c r="BQ778" s="75"/>
      <c r="BR778" s="75"/>
      <c r="BS778" s="75"/>
      <c r="BT778" s="75"/>
      <c r="BU778" s="75"/>
      <c r="BW778" s="341"/>
      <c r="BX778" s="341"/>
      <c r="BY778" s="341"/>
      <c r="BZ778" s="341"/>
      <c r="CA778" s="341"/>
      <c r="CB778" s="341"/>
      <c r="CC778" s="341"/>
      <c r="CD778" s="341"/>
      <c r="CE778" s="341"/>
      <c r="CF778" s="341"/>
      <c r="CG778" s="341"/>
      <c r="CH778" s="75"/>
      <c r="CI778" s="75"/>
      <c r="CJ778" s="75"/>
      <c r="CK778" s="75"/>
      <c r="CL778" s="75"/>
      <c r="CM778" s="6"/>
      <c r="CN778" s="25"/>
      <c r="EH778" s="121" t="s">
        <v>432</v>
      </c>
      <c r="EI778" s="149">
        <v>48</v>
      </c>
      <c r="EJ778" s="149">
        <v>52</v>
      </c>
    </row>
    <row r="779" spans="4:140" ht="14.25" customHeight="1" x14ac:dyDescent="0.35">
      <c r="AV779" s="24"/>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25"/>
      <c r="EH779" s="121" t="s">
        <v>433</v>
      </c>
      <c r="EI779" s="149">
        <v>49</v>
      </c>
      <c r="EJ779" s="149">
        <v>54</v>
      </c>
    </row>
    <row r="780" spans="4:140" ht="14.25" customHeight="1" x14ac:dyDescent="0.35">
      <c r="AV780" s="24"/>
      <c r="AW780" s="6"/>
      <c r="AX780" s="6"/>
      <c r="CG780" s="86"/>
      <c r="CH780" s="86"/>
      <c r="CI780" s="86"/>
      <c r="CJ780" s="86"/>
      <c r="CK780" s="86"/>
      <c r="CL780" s="86"/>
      <c r="CM780" s="6"/>
      <c r="CN780" s="25"/>
      <c r="EH780" s="121" t="s">
        <v>437</v>
      </c>
      <c r="EI780" s="149">
        <v>48</v>
      </c>
      <c r="EJ780" s="149">
        <v>53</v>
      </c>
    </row>
    <row r="781" spans="4:140" ht="14.25" customHeight="1" x14ac:dyDescent="0.45">
      <c r="AV781" s="24"/>
      <c r="AW781" s="6"/>
      <c r="AX781" s="6"/>
      <c r="AZ781" s="342" t="s">
        <v>438</v>
      </c>
      <c r="BA781" s="342"/>
      <c r="BB781" s="342"/>
      <c r="BC781" s="342"/>
      <c r="BD781" s="342"/>
      <c r="BE781" s="342"/>
      <c r="BF781" s="342"/>
      <c r="BG781" s="342"/>
      <c r="BH781" s="342"/>
      <c r="BI781" s="342"/>
      <c r="BJ781" s="342"/>
      <c r="BK781" s="342"/>
      <c r="BL781" s="342"/>
      <c r="BM781" s="342"/>
      <c r="BN781" s="342"/>
      <c r="BO781" s="342"/>
      <c r="BP781" s="342"/>
      <c r="BQ781" s="342"/>
      <c r="BR781" s="86"/>
      <c r="BS781" s="86"/>
      <c r="BT781" s="86"/>
      <c r="BV781" s="86"/>
      <c r="BW781" s="343">
        <v>62</v>
      </c>
      <c r="BX781" s="343"/>
      <c r="BY781" s="343"/>
      <c r="BZ781" s="343"/>
      <c r="CA781" s="343"/>
      <c r="CB781" s="343"/>
      <c r="CC781" s="343"/>
      <c r="CD781" s="343"/>
      <c r="CE781" s="343"/>
      <c r="CF781" s="343"/>
      <c r="CG781" s="343"/>
      <c r="CH781" s="78"/>
      <c r="CI781" s="78"/>
      <c r="CJ781" s="78"/>
      <c r="CK781" s="78"/>
      <c r="CL781" s="78"/>
      <c r="CM781" s="6"/>
      <c r="CN781" s="25"/>
    </row>
    <row r="782" spans="4:140" ht="14.25" customHeight="1" x14ac:dyDescent="0.45">
      <c r="AV782" s="24"/>
      <c r="AW782" s="6"/>
      <c r="AX782" s="6"/>
      <c r="AZ782" s="77"/>
      <c r="BA782" s="77"/>
      <c r="BB782" s="77"/>
      <c r="BC782" s="77"/>
      <c r="BD782" s="77"/>
      <c r="BE782" s="77"/>
      <c r="BF782" s="77"/>
      <c r="BG782" s="77"/>
      <c r="BH782" s="77"/>
      <c r="BI782" s="77"/>
      <c r="BJ782" s="77"/>
      <c r="BK782" s="77"/>
      <c r="BL782" s="6"/>
      <c r="BM782" s="6"/>
      <c r="BN782" s="78"/>
      <c r="BO782" s="78"/>
      <c r="BP782" s="78"/>
      <c r="BQ782" s="78"/>
      <c r="BR782" s="78"/>
      <c r="BS782" s="78"/>
      <c r="BT782" s="78"/>
      <c r="BU782" s="78"/>
      <c r="BV782" s="78"/>
      <c r="BW782" s="78"/>
      <c r="BX782" s="78"/>
      <c r="BY782" s="78"/>
      <c r="BZ782" s="78"/>
      <c r="CA782" s="78"/>
      <c r="CB782" s="78"/>
      <c r="CC782" s="78"/>
      <c r="CD782" s="78"/>
      <c r="CE782" s="78"/>
      <c r="CF782" s="78"/>
      <c r="CG782" s="78"/>
      <c r="CH782" s="87"/>
      <c r="CI782" s="87"/>
      <c r="CJ782" s="87"/>
      <c r="CK782" s="87"/>
      <c r="CL782" s="87"/>
      <c r="CM782" s="6"/>
      <c r="CN782" s="25"/>
    </row>
    <row r="783" spans="4:140" ht="14.25" customHeight="1" x14ac:dyDescent="0.45">
      <c r="AV783" s="24"/>
      <c r="AW783" s="6"/>
      <c r="AX783" s="6"/>
      <c r="AZ783" s="344" t="s">
        <v>439</v>
      </c>
      <c r="BA783" s="344"/>
      <c r="BB783" s="344"/>
      <c r="BC783" s="344"/>
      <c r="BD783" s="344"/>
      <c r="BE783" s="344"/>
      <c r="BF783" s="344"/>
      <c r="BG783" s="344"/>
      <c r="BH783" s="344"/>
      <c r="BI783" s="344"/>
      <c r="BJ783" s="344"/>
      <c r="BK783" s="344"/>
      <c r="BL783" s="344"/>
      <c r="BM783" s="344"/>
      <c r="BN783" s="344"/>
      <c r="BO783" s="344"/>
      <c r="BP783" s="344"/>
      <c r="BQ783" s="344"/>
      <c r="BR783" s="87"/>
      <c r="BS783" s="87"/>
      <c r="BT783" s="87"/>
      <c r="BU783" s="87"/>
      <c r="BV783" s="87"/>
      <c r="BW783" s="345">
        <v>2</v>
      </c>
      <c r="BX783" s="345"/>
      <c r="BY783" s="345"/>
      <c r="BZ783" s="345"/>
      <c r="CA783" s="345"/>
      <c r="CB783" s="345"/>
      <c r="CC783" s="345"/>
      <c r="CD783" s="345"/>
      <c r="CE783" s="345"/>
      <c r="CF783" s="345"/>
      <c r="CG783" s="345"/>
      <c r="CH783" s="78"/>
      <c r="CI783" s="78"/>
      <c r="CJ783" s="78"/>
      <c r="CK783" s="78"/>
      <c r="CL783" s="78"/>
      <c r="CM783" s="6"/>
      <c r="CN783" s="25"/>
    </row>
    <row r="784" spans="4:140" ht="14.25" customHeight="1" x14ac:dyDescent="0.45">
      <c r="AV784" s="24"/>
      <c r="AW784" s="6"/>
      <c r="AX784" s="6"/>
      <c r="AZ784" s="77"/>
      <c r="BA784" s="77"/>
      <c r="BB784" s="77"/>
      <c r="BC784" s="77"/>
      <c r="BD784" s="77"/>
      <c r="BE784" s="77"/>
      <c r="BF784" s="77"/>
      <c r="BG784" s="77"/>
      <c r="BH784" s="77"/>
      <c r="BI784" s="77"/>
      <c r="BJ784" s="77"/>
      <c r="BK784" s="77"/>
      <c r="BL784" s="6"/>
      <c r="BM784" s="6"/>
      <c r="BN784" s="78"/>
      <c r="BO784" s="78"/>
      <c r="BP784" s="78"/>
      <c r="BQ784" s="78"/>
      <c r="BR784" s="78"/>
      <c r="BS784" s="78"/>
      <c r="BT784" s="78"/>
      <c r="BU784" s="78"/>
      <c r="BV784" s="78"/>
      <c r="BW784" s="78"/>
      <c r="BX784" s="78"/>
      <c r="BY784" s="78"/>
      <c r="BZ784" s="78"/>
      <c r="CA784" s="78"/>
      <c r="CB784" s="78"/>
      <c r="CC784" s="78"/>
      <c r="CD784" s="78"/>
      <c r="CE784" s="78"/>
      <c r="CF784" s="78"/>
      <c r="CG784" s="78"/>
      <c r="CH784" s="88"/>
      <c r="CI784" s="88"/>
      <c r="CJ784" s="88"/>
      <c r="CK784" s="88"/>
      <c r="CL784" s="88"/>
      <c r="CM784" s="6"/>
      <c r="CN784" s="25"/>
    </row>
    <row r="785" spans="1:92" ht="14.25" customHeight="1" x14ac:dyDescent="0.45">
      <c r="AV785" s="24"/>
      <c r="AW785" s="6"/>
      <c r="AX785" s="6"/>
      <c r="AZ785" s="346" t="s">
        <v>440</v>
      </c>
      <c r="BA785" s="346"/>
      <c r="BB785" s="346"/>
      <c r="BC785" s="346"/>
      <c r="BD785" s="346"/>
      <c r="BE785" s="346"/>
      <c r="BF785" s="346"/>
      <c r="BG785" s="346"/>
      <c r="BH785" s="346"/>
      <c r="BI785" s="346"/>
      <c r="BJ785" s="346"/>
      <c r="BK785" s="346"/>
      <c r="BL785" s="346"/>
      <c r="BM785" s="346"/>
      <c r="BN785" s="346"/>
      <c r="BO785" s="346"/>
      <c r="BP785" s="346"/>
      <c r="BQ785" s="346"/>
      <c r="BR785" s="88"/>
      <c r="BS785" s="88"/>
      <c r="BT785" s="88"/>
      <c r="BU785" s="88"/>
      <c r="BV785" s="88"/>
      <c r="BW785" s="340">
        <v>2</v>
      </c>
      <c r="BX785" s="340"/>
      <c r="BY785" s="340"/>
      <c r="BZ785" s="340"/>
      <c r="CA785" s="340"/>
      <c r="CB785" s="340"/>
      <c r="CC785" s="340"/>
      <c r="CD785" s="340"/>
      <c r="CE785" s="340"/>
      <c r="CF785" s="340"/>
      <c r="CG785" s="340"/>
      <c r="CH785" s="78"/>
      <c r="CI785" s="78"/>
      <c r="CJ785" s="78"/>
      <c r="CK785" s="78"/>
      <c r="CL785" s="78"/>
      <c r="CM785" s="6"/>
      <c r="CN785" s="25"/>
    </row>
    <row r="786" spans="1:92" ht="14.25" customHeight="1" x14ac:dyDescent="0.45">
      <c r="AV786" s="24"/>
      <c r="AW786" s="6"/>
      <c r="AX786" s="6"/>
      <c r="AZ786" s="77"/>
      <c r="BA786" s="77"/>
      <c r="BB786" s="77"/>
      <c r="BC786" s="77"/>
      <c r="BD786" s="77"/>
      <c r="BE786" s="77"/>
      <c r="BF786" s="77"/>
      <c r="BG786" s="77"/>
      <c r="BH786" s="77"/>
      <c r="BI786" s="77"/>
      <c r="BJ786" s="77"/>
      <c r="BK786" s="77"/>
      <c r="BL786" s="6"/>
      <c r="BM786" s="6"/>
      <c r="BN786" s="78"/>
      <c r="BO786" s="78"/>
      <c r="BP786" s="78"/>
      <c r="BQ786" s="78"/>
      <c r="BR786" s="78"/>
      <c r="BS786" s="78"/>
      <c r="BT786" s="78"/>
      <c r="BU786" s="78"/>
      <c r="BV786" s="78"/>
      <c r="BW786" s="78"/>
      <c r="BX786" s="78"/>
      <c r="BY786" s="78"/>
      <c r="BZ786" s="78"/>
      <c r="CA786" s="78"/>
      <c r="CB786" s="78"/>
      <c r="CC786" s="78"/>
      <c r="CD786" s="78"/>
      <c r="CE786" s="78"/>
      <c r="CF786" s="78"/>
      <c r="CG786" s="78"/>
      <c r="CH786" s="89"/>
      <c r="CI786" s="89"/>
      <c r="CJ786" s="89"/>
      <c r="CK786" s="89"/>
      <c r="CL786" s="89"/>
      <c r="CM786" s="6"/>
      <c r="CN786" s="25"/>
    </row>
    <row r="787" spans="1:92" ht="14.25" customHeight="1" x14ac:dyDescent="0.35">
      <c r="AV787" s="24"/>
      <c r="AW787" s="6"/>
      <c r="AX787" s="6"/>
      <c r="AY787" s="77"/>
      <c r="AZ787" s="347" t="s">
        <v>441</v>
      </c>
      <c r="BA787" s="347"/>
      <c r="BB787" s="347"/>
      <c r="BC787" s="347"/>
      <c r="BD787" s="347"/>
      <c r="BE787" s="347"/>
      <c r="BF787" s="347"/>
      <c r="BG787" s="347"/>
      <c r="BH787" s="347"/>
      <c r="BI787" s="347"/>
      <c r="BJ787" s="347"/>
      <c r="BK787" s="347"/>
      <c r="BL787" s="347"/>
      <c r="BM787" s="347"/>
      <c r="BN787" s="347"/>
      <c r="BO787" s="347"/>
      <c r="BP787" s="347"/>
      <c r="BQ787" s="347"/>
      <c r="BR787" s="89"/>
      <c r="BS787" s="89"/>
      <c r="BT787" s="89"/>
      <c r="BU787" s="89"/>
      <c r="BV787" s="89"/>
      <c r="BW787" s="348">
        <v>0</v>
      </c>
      <c r="BX787" s="348"/>
      <c r="BY787" s="348"/>
      <c r="BZ787" s="348"/>
      <c r="CA787" s="348"/>
      <c r="CB787" s="348"/>
      <c r="CC787" s="348"/>
      <c r="CD787" s="348"/>
      <c r="CE787" s="348"/>
      <c r="CF787" s="348"/>
      <c r="CG787" s="348"/>
      <c r="CH787" s="83"/>
      <c r="CI787" s="83"/>
      <c r="CJ787" s="83"/>
      <c r="CK787" s="83"/>
      <c r="CL787" s="83"/>
      <c r="CM787" s="6"/>
      <c r="CN787" s="25"/>
    </row>
    <row r="788" spans="1:92" ht="14.25" customHeight="1" x14ac:dyDescent="0.45">
      <c r="AV788" s="24"/>
      <c r="AW788" s="6"/>
      <c r="AX788" s="6"/>
      <c r="AY788" s="90"/>
      <c r="AZ788" s="90"/>
      <c r="BA788" s="90"/>
      <c r="BB788" s="90"/>
      <c r="BC788" s="90"/>
      <c r="BD788" s="90"/>
      <c r="BE788" s="90"/>
      <c r="BF788" s="90"/>
      <c r="BG788" s="90"/>
      <c r="BH788" s="90"/>
      <c r="BI788" s="90"/>
      <c r="BJ788" s="90"/>
      <c r="BK788" s="91"/>
      <c r="BL788" s="91"/>
      <c r="BM788" s="92"/>
      <c r="BN788" s="92"/>
      <c r="BO788" s="92"/>
      <c r="BP788" s="92"/>
      <c r="BQ788" s="92"/>
      <c r="BR788" s="92"/>
      <c r="BS788" s="92"/>
      <c r="BT788" s="92"/>
      <c r="BU788" s="92"/>
      <c r="BV788" s="92"/>
      <c r="BW788" s="92"/>
      <c r="BX788" s="93"/>
      <c r="BY788" s="93"/>
      <c r="BZ788" s="93"/>
      <c r="CA788" s="93"/>
      <c r="CB788" s="92"/>
      <c r="CC788" s="92"/>
      <c r="CD788" s="92"/>
      <c r="CE788" s="92"/>
      <c r="CF788" s="92"/>
      <c r="CG788" s="92"/>
      <c r="CH788" s="92"/>
      <c r="CI788" s="92"/>
      <c r="CJ788" s="92"/>
      <c r="CK788" s="92"/>
      <c r="CL788" s="92"/>
      <c r="CM788" s="6"/>
      <c r="CN788" s="25"/>
    </row>
    <row r="789" spans="1:92" ht="14.25" customHeight="1" x14ac:dyDescent="0.35">
      <c r="AV789" s="24"/>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c r="CN789" s="25"/>
    </row>
    <row r="790" spans="1:92" ht="14.25" customHeight="1" x14ac:dyDescent="0.35">
      <c r="AV790" s="26"/>
      <c r="AW790" s="27"/>
      <c r="AX790" s="27"/>
      <c r="AY790" s="27"/>
      <c r="AZ790" s="27"/>
      <c r="BA790" s="27"/>
      <c r="BB790" s="27"/>
      <c r="BC790" s="27"/>
      <c r="BD790" s="27"/>
      <c r="BE790" s="27"/>
      <c r="BF790" s="27"/>
      <c r="BG790" s="27"/>
      <c r="BH790" s="27"/>
      <c r="BI790" s="27"/>
      <c r="BJ790" s="27"/>
      <c r="BK790" s="27"/>
      <c r="BL790" s="27"/>
      <c r="BM790" s="27"/>
      <c r="BN790" s="27"/>
      <c r="BO790" s="27"/>
      <c r="BP790" s="27"/>
      <c r="BQ790" s="27"/>
      <c r="BR790" s="27"/>
      <c r="BS790" s="27"/>
      <c r="BT790" s="27"/>
      <c r="BU790" s="27"/>
      <c r="BV790" s="27"/>
      <c r="BW790" s="27"/>
      <c r="BX790" s="27"/>
      <c r="BY790" s="27"/>
      <c r="BZ790" s="27"/>
      <c r="CA790" s="27"/>
      <c r="CB790" s="27"/>
      <c r="CC790" s="27"/>
      <c r="CD790" s="27"/>
      <c r="CE790" s="27"/>
      <c r="CF790" s="27"/>
      <c r="CG790" s="27"/>
      <c r="CH790" s="27"/>
      <c r="CI790" s="27"/>
      <c r="CJ790" s="27"/>
      <c r="CK790" s="27"/>
      <c r="CL790" s="27"/>
      <c r="CM790" s="27"/>
      <c r="CN790" s="28"/>
    </row>
    <row r="791" spans="1:92" ht="14.25" customHeight="1" x14ac:dyDescent="0.35">
      <c r="D791" s="351" t="s">
        <v>443</v>
      </c>
      <c r="E791" s="351"/>
      <c r="F791" s="351"/>
      <c r="G791" s="351"/>
      <c r="H791" s="351"/>
      <c r="I791" s="351"/>
      <c r="J791" s="351"/>
      <c r="K791" s="351"/>
      <c r="L791" s="351"/>
      <c r="M791" s="351"/>
      <c r="N791" s="351"/>
      <c r="O791" s="351"/>
      <c r="P791" s="351"/>
      <c r="Q791" s="351"/>
      <c r="R791" s="351"/>
      <c r="S791" s="351"/>
      <c r="T791" s="351"/>
      <c r="U791" s="351"/>
      <c r="V791" s="351"/>
      <c r="W791" s="351"/>
      <c r="X791" s="351"/>
      <c r="Y791" s="351"/>
      <c r="Z791" s="351"/>
      <c r="AA791" s="351"/>
      <c r="AB791" s="351"/>
      <c r="AC791" s="351"/>
      <c r="AD791" s="351"/>
      <c r="AE791" s="351"/>
      <c r="AF791" s="351"/>
      <c r="AG791" s="351"/>
      <c r="AH791" s="351"/>
      <c r="AI791" s="351"/>
      <c r="AJ791" s="351"/>
      <c r="AK791" s="351"/>
      <c r="AL791" s="351"/>
      <c r="AM791" s="351"/>
      <c r="AN791" s="351"/>
      <c r="AO791" s="351"/>
      <c r="AP791" s="351"/>
      <c r="AQ791" s="351"/>
      <c r="AR791" s="351"/>
      <c r="AS791" s="351"/>
      <c r="AT791" s="351"/>
      <c r="AV791" s="351" t="s">
        <v>443</v>
      </c>
      <c r="AW791" s="351"/>
      <c r="AX791" s="351"/>
      <c r="AY791" s="351"/>
      <c r="AZ791" s="351"/>
      <c r="BA791" s="351"/>
      <c r="BB791" s="351"/>
      <c r="BC791" s="351"/>
      <c r="BD791" s="351"/>
      <c r="BE791" s="351"/>
      <c r="BF791" s="351"/>
      <c r="BG791" s="351"/>
      <c r="BH791" s="351"/>
      <c r="BI791" s="351"/>
      <c r="BJ791" s="351"/>
      <c r="BK791" s="351"/>
      <c r="BL791" s="351"/>
      <c r="BM791" s="351"/>
      <c r="BN791" s="351"/>
      <c r="BO791" s="351"/>
      <c r="BP791" s="351"/>
      <c r="BQ791" s="351"/>
      <c r="BR791" s="351"/>
      <c r="BS791" s="351"/>
      <c r="BT791" s="351"/>
      <c r="BU791" s="351"/>
      <c r="BV791" s="351"/>
      <c r="BW791" s="351"/>
      <c r="BX791" s="351"/>
      <c r="BY791" s="351"/>
      <c r="BZ791" s="351"/>
      <c r="CA791" s="351"/>
      <c r="CB791" s="351"/>
      <c r="CC791" s="351"/>
      <c r="CD791" s="351"/>
      <c r="CE791" s="351"/>
      <c r="CF791" s="351"/>
      <c r="CG791" s="351"/>
      <c r="CH791" s="351"/>
      <c r="CI791" s="351"/>
      <c r="CJ791" s="351"/>
      <c r="CK791" s="351"/>
      <c r="CL791" s="351"/>
    </row>
    <row r="792" spans="1:92" ht="14.25" customHeight="1" x14ac:dyDescent="0.35"/>
    <row r="793" spans="1:92" ht="14.25" customHeight="1" x14ac:dyDescent="0.35"/>
    <row r="794" spans="1:92" ht="14.25" customHeight="1" x14ac:dyDescent="0.35">
      <c r="A794" s="285"/>
      <c r="B794" s="285"/>
      <c r="C794" s="285"/>
      <c r="D794" s="285"/>
      <c r="E794" s="285"/>
      <c r="F794" s="285"/>
      <c r="G794" s="285"/>
      <c r="H794" s="285"/>
      <c r="I794" s="285"/>
      <c r="J794" s="285"/>
      <c r="K794" s="285"/>
      <c r="L794" s="285"/>
      <c r="M794" s="285"/>
      <c r="N794" s="285"/>
      <c r="O794" s="285"/>
      <c r="P794" s="285"/>
      <c r="Q794" s="285"/>
      <c r="R794" s="285"/>
      <c r="S794" s="285"/>
      <c r="T794" s="285"/>
      <c r="U794" s="285"/>
      <c r="V794" s="285"/>
      <c r="W794" s="285"/>
      <c r="X794" s="285"/>
      <c r="Y794" s="285"/>
      <c r="Z794" s="285"/>
      <c r="AA794" s="285"/>
      <c r="AB794" s="285"/>
      <c r="AC794" s="285"/>
      <c r="AD794" s="285"/>
      <c r="AE794" s="285"/>
      <c r="AF794" s="285"/>
      <c r="AG794" s="285"/>
      <c r="AH794" s="285"/>
      <c r="AI794" s="285"/>
      <c r="AJ794" s="285"/>
      <c r="AK794" s="285"/>
      <c r="AL794" s="285"/>
      <c r="AM794" s="285"/>
      <c r="AN794" s="285"/>
      <c r="AO794" s="285"/>
      <c r="AP794" s="285"/>
      <c r="AQ794" s="285"/>
      <c r="AR794" s="285"/>
      <c r="AS794" s="285"/>
      <c r="AT794" s="285"/>
      <c r="AU794" s="285"/>
      <c r="AV794" s="285"/>
      <c r="AW794" s="285"/>
      <c r="AX794" s="285"/>
      <c r="AY794" s="285"/>
      <c r="AZ794" s="285"/>
      <c r="BA794" s="285"/>
      <c r="BB794" s="285"/>
      <c r="BC794" s="285"/>
      <c r="BD794" s="285"/>
      <c r="BE794" s="285"/>
      <c r="BF794" s="285"/>
      <c r="BG794" s="285"/>
      <c r="BH794" s="285"/>
      <c r="BI794" s="285"/>
      <c r="BJ794" s="285"/>
      <c r="BK794" s="285"/>
      <c r="BL794" s="285"/>
      <c r="BM794" s="285"/>
      <c r="BN794" s="285"/>
      <c r="BO794" s="285"/>
      <c r="BP794" s="285"/>
      <c r="BQ794" s="285"/>
      <c r="BR794" s="285"/>
      <c r="BS794" s="285"/>
      <c r="BT794" s="285"/>
      <c r="BU794" s="285"/>
      <c r="BV794" s="285"/>
      <c r="BW794" s="285"/>
      <c r="BX794" s="285"/>
      <c r="BY794" s="285"/>
      <c r="BZ794" s="285"/>
      <c r="CA794" s="285"/>
      <c r="CB794" s="285"/>
      <c r="CC794" s="285"/>
      <c r="CD794" s="285"/>
      <c r="CE794" s="285"/>
      <c r="CF794" s="285"/>
      <c r="CG794" s="285"/>
      <c r="CH794" s="285"/>
      <c r="CI794" s="285"/>
      <c r="CJ794" s="285"/>
      <c r="CK794" s="285"/>
      <c r="CL794" s="285"/>
      <c r="CM794" s="285"/>
      <c r="CN794" s="285"/>
    </row>
    <row r="795" spans="1:92" ht="14.25" customHeight="1" x14ac:dyDescent="0.35">
      <c r="A795" s="285"/>
      <c r="B795" s="285"/>
      <c r="C795" s="285"/>
      <c r="D795" s="285"/>
      <c r="E795" s="285"/>
      <c r="F795" s="285"/>
      <c r="G795" s="285"/>
      <c r="H795" s="285"/>
      <c r="I795" s="285"/>
      <c r="J795" s="285"/>
      <c r="K795" s="285"/>
      <c r="L795" s="285"/>
      <c r="M795" s="285"/>
      <c r="N795" s="285"/>
      <c r="O795" s="285"/>
      <c r="P795" s="285"/>
      <c r="Q795" s="285"/>
      <c r="R795" s="285"/>
      <c r="S795" s="285"/>
      <c r="T795" s="285"/>
      <c r="U795" s="285"/>
      <c r="V795" s="285"/>
      <c r="W795" s="285"/>
      <c r="X795" s="285"/>
      <c r="Y795" s="285"/>
      <c r="Z795" s="285"/>
      <c r="AA795" s="285"/>
      <c r="AB795" s="285"/>
      <c r="AC795" s="285"/>
      <c r="AD795" s="285"/>
      <c r="AE795" s="285"/>
      <c r="AF795" s="285"/>
      <c r="AG795" s="285"/>
      <c r="AH795" s="285"/>
      <c r="AI795" s="285"/>
      <c r="AJ795" s="285"/>
      <c r="AK795" s="285"/>
      <c r="AL795" s="285"/>
      <c r="AM795" s="285"/>
      <c r="AN795" s="285"/>
      <c r="AO795" s="285"/>
      <c r="AP795" s="285"/>
      <c r="AQ795" s="285"/>
      <c r="AR795" s="285"/>
      <c r="AS795" s="285"/>
      <c r="AT795" s="285"/>
      <c r="AU795" s="285"/>
      <c r="AV795" s="285"/>
      <c r="AW795" s="285"/>
      <c r="AX795" s="285"/>
      <c r="AY795" s="285"/>
      <c r="AZ795" s="285"/>
      <c r="BA795" s="285"/>
      <c r="BB795" s="285"/>
      <c r="BC795" s="285"/>
      <c r="BD795" s="285"/>
      <c r="BE795" s="285"/>
      <c r="BF795" s="285"/>
      <c r="BG795" s="285"/>
      <c r="BH795" s="285"/>
      <c r="BI795" s="285"/>
      <c r="BJ795" s="285"/>
      <c r="BK795" s="285"/>
      <c r="BL795" s="285"/>
      <c r="BM795" s="285"/>
      <c r="BN795" s="285"/>
      <c r="BO795" s="285"/>
      <c r="BP795" s="285"/>
      <c r="BQ795" s="285"/>
      <c r="BR795" s="285"/>
      <c r="BS795" s="285"/>
      <c r="BT795" s="285"/>
      <c r="BU795" s="285"/>
      <c r="BV795" s="285"/>
      <c r="BW795" s="285"/>
      <c r="BX795" s="285"/>
      <c r="BY795" s="285"/>
      <c r="BZ795" s="285"/>
      <c r="CA795" s="285"/>
      <c r="CB795" s="285"/>
      <c r="CC795" s="285"/>
      <c r="CD795" s="285"/>
      <c r="CE795" s="285"/>
      <c r="CF795" s="285"/>
      <c r="CG795" s="285"/>
      <c r="CH795" s="285"/>
      <c r="CI795" s="285"/>
      <c r="CJ795" s="285"/>
      <c r="CK795" s="285"/>
      <c r="CL795" s="285"/>
      <c r="CM795" s="285"/>
      <c r="CN795" s="285"/>
    </row>
    <row r="796" spans="1:92" ht="14.25" customHeight="1" x14ac:dyDescent="0.35"/>
    <row r="797" spans="1:92" ht="14.25" customHeight="1" x14ac:dyDescent="0.35">
      <c r="D797" s="313" t="s">
        <v>444</v>
      </c>
      <c r="E797" s="313"/>
      <c r="F797" s="313"/>
      <c r="G797" s="313"/>
      <c r="H797" s="313"/>
      <c r="I797" s="313"/>
      <c r="J797" s="313"/>
      <c r="K797" s="313"/>
      <c r="L797" s="313"/>
      <c r="M797" s="313"/>
      <c r="N797" s="313"/>
      <c r="O797" s="313"/>
      <c r="P797" s="313"/>
      <c r="Q797" s="313"/>
      <c r="R797" s="313"/>
      <c r="S797" s="313"/>
      <c r="T797" s="313"/>
      <c r="U797" s="313"/>
      <c r="V797" s="313"/>
      <c r="W797" s="313"/>
      <c r="X797" s="313"/>
      <c r="Y797" s="313"/>
      <c r="Z797" s="313"/>
      <c r="AA797" s="313"/>
      <c r="AB797" s="313"/>
      <c r="AC797" s="313"/>
      <c r="AD797" s="313"/>
      <c r="AE797" s="313"/>
      <c r="AF797" s="313"/>
      <c r="AG797" s="313"/>
      <c r="AH797" s="313"/>
      <c r="AI797" s="313"/>
      <c r="AJ797" s="313"/>
      <c r="AK797" s="313"/>
      <c r="AL797" s="313"/>
      <c r="AM797" s="313"/>
      <c r="AN797" s="313"/>
      <c r="AO797" s="313"/>
      <c r="AP797" s="313"/>
      <c r="AQ797" s="313"/>
      <c r="AR797" s="313"/>
      <c r="AS797" s="313"/>
      <c r="AT797" s="313"/>
      <c r="AV797" s="313" t="s">
        <v>464</v>
      </c>
      <c r="AW797" s="313"/>
      <c r="AX797" s="313"/>
      <c r="AY797" s="313"/>
      <c r="AZ797" s="313"/>
      <c r="BA797" s="313"/>
      <c r="BB797" s="313"/>
      <c r="BC797" s="313"/>
      <c r="BD797" s="313"/>
      <c r="BE797" s="313"/>
      <c r="BF797" s="313"/>
      <c r="BG797" s="313"/>
      <c r="BH797" s="313"/>
      <c r="BI797" s="313"/>
      <c r="BJ797" s="313"/>
      <c r="BK797" s="313"/>
      <c r="BL797" s="313"/>
      <c r="BM797" s="313"/>
      <c r="BN797" s="313"/>
      <c r="BO797" s="313"/>
      <c r="BP797" s="313"/>
      <c r="BQ797" s="313"/>
      <c r="BR797" s="313"/>
      <c r="BS797" s="313"/>
      <c r="BT797" s="313"/>
      <c r="BU797" s="313"/>
      <c r="BV797" s="313"/>
      <c r="BW797" s="313"/>
      <c r="BX797" s="313"/>
      <c r="BY797" s="313"/>
      <c r="BZ797" s="313"/>
      <c r="CA797" s="313"/>
      <c r="CB797" s="313"/>
      <c r="CC797" s="313"/>
      <c r="CD797" s="313"/>
      <c r="CE797" s="313"/>
      <c r="CF797" s="313"/>
      <c r="CG797" s="313"/>
      <c r="CH797" s="313"/>
      <c r="CI797" s="313"/>
      <c r="CJ797" s="313"/>
      <c r="CK797" s="313"/>
      <c r="CL797" s="313"/>
      <c r="CM797" s="313"/>
      <c r="CN797" s="313"/>
    </row>
    <row r="798" spans="1:92" ht="14.25" customHeight="1" x14ac:dyDescent="0.35">
      <c r="D798" s="313"/>
      <c r="E798" s="313"/>
      <c r="F798" s="313"/>
      <c r="G798" s="313"/>
      <c r="H798" s="313"/>
      <c r="I798" s="313"/>
      <c r="J798" s="313"/>
      <c r="K798" s="313"/>
      <c r="L798" s="313"/>
      <c r="M798" s="313"/>
      <c r="N798" s="313"/>
      <c r="O798" s="313"/>
      <c r="P798" s="313"/>
      <c r="Q798" s="313"/>
      <c r="R798" s="313"/>
      <c r="S798" s="313"/>
      <c r="T798" s="313"/>
      <c r="U798" s="313"/>
      <c r="V798" s="313"/>
      <c r="W798" s="313"/>
      <c r="X798" s="313"/>
      <c r="Y798" s="313"/>
      <c r="Z798" s="313"/>
      <c r="AA798" s="313"/>
      <c r="AB798" s="313"/>
      <c r="AC798" s="313"/>
      <c r="AD798" s="313"/>
      <c r="AE798" s="313"/>
      <c r="AF798" s="313"/>
      <c r="AG798" s="313"/>
      <c r="AH798" s="313"/>
      <c r="AI798" s="313"/>
      <c r="AJ798" s="313"/>
      <c r="AK798" s="313"/>
      <c r="AL798" s="313"/>
      <c r="AM798" s="313"/>
      <c r="AN798" s="313"/>
      <c r="AO798" s="313"/>
      <c r="AP798" s="313"/>
      <c r="AQ798" s="313"/>
      <c r="AR798" s="313"/>
      <c r="AS798" s="313"/>
      <c r="AT798" s="313"/>
      <c r="AV798" s="313"/>
      <c r="AW798" s="313"/>
      <c r="AX798" s="313"/>
      <c r="AY798" s="313"/>
      <c r="AZ798" s="313"/>
      <c r="BA798" s="313"/>
      <c r="BB798" s="313"/>
      <c r="BC798" s="313"/>
      <c r="BD798" s="313"/>
      <c r="BE798" s="313"/>
      <c r="BF798" s="313"/>
      <c r="BG798" s="313"/>
      <c r="BH798" s="313"/>
      <c r="BI798" s="313"/>
      <c r="BJ798" s="313"/>
      <c r="BK798" s="313"/>
      <c r="BL798" s="313"/>
      <c r="BM798" s="313"/>
      <c r="BN798" s="313"/>
      <c r="BO798" s="313"/>
      <c r="BP798" s="313"/>
      <c r="BQ798" s="313"/>
      <c r="BR798" s="313"/>
      <c r="BS798" s="313"/>
      <c r="BT798" s="313"/>
      <c r="BU798" s="313"/>
      <c r="BV798" s="313"/>
      <c r="BW798" s="313"/>
      <c r="BX798" s="313"/>
      <c r="BY798" s="313"/>
      <c r="BZ798" s="313"/>
      <c r="CA798" s="313"/>
      <c r="CB798" s="313"/>
      <c r="CC798" s="313"/>
      <c r="CD798" s="313"/>
      <c r="CE798" s="313"/>
      <c r="CF798" s="313"/>
      <c r="CG798" s="313"/>
      <c r="CH798" s="313"/>
      <c r="CI798" s="313"/>
      <c r="CJ798" s="313"/>
      <c r="CK798" s="313"/>
      <c r="CL798" s="313"/>
      <c r="CM798" s="313"/>
      <c r="CN798" s="313"/>
    </row>
    <row r="799" spans="1:92" ht="14.25" customHeight="1" x14ac:dyDescent="0.35"/>
    <row r="800" spans="1:92" ht="14.25" customHeight="1" x14ac:dyDescent="0.35">
      <c r="D800" s="241" t="s">
        <v>445</v>
      </c>
      <c r="E800" s="241"/>
      <c r="F800" s="241"/>
      <c r="G800" s="241"/>
      <c r="H800" s="241"/>
      <c r="I800" s="241"/>
      <c r="J800" s="241"/>
      <c r="K800" s="241"/>
      <c r="L800" s="241"/>
      <c r="M800" s="241"/>
      <c r="N800" s="241"/>
      <c r="O800" s="241"/>
      <c r="P800" s="241"/>
      <c r="Q800" s="241"/>
      <c r="R800" s="241"/>
      <c r="S800" s="241"/>
      <c r="T800" s="241"/>
      <c r="U800" s="241"/>
      <c r="V800" s="241"/>
      <c r="W800" s="241"/>
      <c r="X800" s="241"/>
      <c r="Y800" s="241"/>
      <c r="Z800" s="241"/>
      <c r="AA800" s="241"/>
      <c r="AB800" s="241"/>
      <c r="AC800" s="241"/>
      <c r="AD800" s="241"/>
      <c r="AE800" s="241"/>
      <c r="AF800" s="241"/>
      <c r="AG800" s="241"/>
      <c r="AH800" s="241"/>
      <c r="AI800" s="241"/>
      <c r="AJ800" s="241"/>
      <c r="AK800" s="241"/>
      <c r="AL800" s="241"/>
      <c r="AM800" s="241"/>
      <c r="AN800" s="241"/>
      <c r="AO800" s="241"/>
      <c r="AP800" s="241"/>
      <c r="AQ800" s="241"/>
      <c r="AR800" s="241"/>
      <c r="AS800" s="241"/>
      <c r="AT800" s="241"/>
      <c r="AV800" s="241" t="s">
        <v>465</v>
      </c>
      <c r="AW800" s="241"/>
      <c r="AX800" s="241"/>
      <c r="AY800" s="241"/>
      <c r="AZ800" s="241"/>
      <c r="BA800" s="241"/>
      <c r="BB800" s="241"/>
      <c r="BC800" s="241"/>
      <c r="BD800" s="241"/>
      <c r="BE800" s="241"/>
      <c r="BF800" s="241"/>
      <c r="BG800" s="241"/>
      <c r="BH800" s="241"/>
      <c r="BI800" s="241"/>
      <c r="BJ800" s="241"/>
      <c r="BK800" s="241"/>
      <c r="BL800" s="241"/>
      <c r="BM800" s="241"/>
      <c r="BN800" s="241"/>
      <c r="BO800" s="241"/>
      <c r="BP800" s="241"/>
      <c r="BQ800" s="241"/>
      <c r="BR800" s="241"/>
      <c r="BS800" s="241"/>
      <c r="BT800" s="241"/>
      <c r="BU800" s="241"/>
      <c r="BV800" s="241"/>
      <c r="BW800" s="241"/>
      <c r="BX800" s="241"/>
      <c r="BY800" s="241"/>
      <c r="BZ800" s="241"/>
      <c r="CA800" s="241"/>
      <c r="CB800" s="241"/>
      <c r="CC800" s="241"/>
      <c r="CD800" s="241"/>
      <c r="CE800" s="241"/>
      <c r="CF800" s="241"/>
      <c r="CG800" s="241"/>
      <c r="CH800" s="241"/>
      <c r="CI800" s="241"/>
      <c r="CJ800" s="241"/>
      <c r="CK800" s="241"/>
      <c r="CL800" s="241"/>
      <c r="CM800" s="241"/>
      <c r="CN800" s="241"/>
    </row>
    <row r="801" spans="4:92" ht="14.25" customHeight="1" x14ac:dyDescent="0.35">
      <c r="D801" s="241"/>
      <c r="E801" s="241"/>
      <c r="F801" s="241"/>
      <c r="G801" s="241"/>
      <c r="H801" s="241"/>
      <c r="I801" s="241"/>
      <c r="J801" s="241"/>
      <c r="K801" s="241"/>
      <c r="L801" s="241"/>
      <c r="M801" s="241"/>
      <c r="N801" s="241"/>
      <c r="O801" s="241"/>
      <c r="P801" s="241"/>
      <c r="Q801" s="241"/>
      <c r="R801" s="241"/>
      <c r="S801" s="241"/>
      <c r="T801" s="241"/>
      <c r="U801" s="241"/>
      <c r="V801" s="241"/>
      <c r="W801" s="241"/>
      <c r="X801" s="241"/>
      <c r="Y801" s="241"/>
      <c r="Z801" s="241"/>
      <c r="AA801" s="241"/>
      <c r="AB801" s="241"/>
      <c r="AC801" s="241"/>
      <c r="AD801" s="241"/>
      <c r="AE801" s="241"/>
      <c r="AF801" s="241"/>
      <c r="AG801" s="241"/>
      <c r="AH801" s="241"/>
      <c r="AI801" s="241"/>
      <c r="AJ801" s="241"/>
      <c r="AK801" s="241"/>
      <c r="AL801" s="241"/>
      <c r="AM801" s="241"/>
      <c r="AN801" s="241"/>
      <c r="AO801" s="241"/>
      <c r="AP801" s="241"/>
      <c r="AQ801" s="241"/>
      <c r="AR801" s="241"/>
      <c r="AS801" s="241"/>
      <c r="AT801" s="241"/>
      <c r="AV801" s="226"/>
      <c r="AW801" s="226"/>
      <c r="AX801" s="226"/>
      <c r="AY801" s="226"/>
      <c r="AZ801" s="226"/>
      <c r="BA801" s="226"/>
      <c r="BB801" s="226"/>
      <c r="BC801" s="226"/>
      <c r="BD801" s="226"/>
      <c r="BE801" s="226"/>
      <c r="BF801" s="226"/>
      <c r="BG801" s="226"/>
      <c r="BH801" s="226"/>
      <c r="BI801" s="226"/>
      <c r="BJ801" s="226"/>
      <c r="BK801" s="226"/>
      <c r="BL801" s="226"/>
      <c r="BM801" s="226"/>
      <c r="BN801" s="226"/>
      <c r="BO801" s="226"/>
      <c r="BP801" s="226"/>
      <c r="BQ801" s="226"/>
      <c r="BR801" s="226"/>
      <c r="BS801" s="226"/>
      <c r="BT801" s="226"/>
      <c r="BU801" s="226"/>
      <c r="BV801" s="226"/>
      <c r="BW801" s="226"/>
      <c r="BX801" s="226"/>
      <c r="BY801" s="226"/>
      <c r="BZ801" s="226"/>
      <c r="CA801" s="226"/>
      <c r="CB801" s="226"/>
      <c r="CC801" s="226"/>
      <c r="CD801" s="226"/>
      <c r="CE801" s="226"/>
      <c r="CF801" s="226"/>
      <c r="CG801" s="226"/>
      <c r="CH801" s="226"/>
      <c r="CI801" s="226"/>
      <c r="CJ801" s="226"/>
      <c r="CK801" s="226"/>
      <c r="CL801" s="226"/>
      <c r="CM801" s="226"/>
      <c r="CN801" s="226"/>
    </row>
    <row r="802" spans="4:92" ht="14.25" customHeight="1" x14ac:dyDescent="0.35">
      <c r="D802" s="189" t="s">
        <v>450</v>
      </c>
      <c r="E802" s="189"/>
      <c r="F802" s="189"/>
      <c r="G802" s="189"/>
      <c r="H802" s="189"/>
      <c r="I802" s="189"/>
      <c r="J802" s="189"/>
      <c r="K802" s="189"/>
      <c r="L802" s="189"/>
      <c r="M802" s="189"/>
      <c r="N802" s="189"/>
      <c r="O802" s="189"/>
      <c r="P802" s="189"/>
      <c r="Q802" s="189"/>
      <c r="R802" s="189"/>
      <c r="S802" s="189"/>
      <c r="T802" s="189"/>
      <c r="U802" s="189"/>
      <c r="V802" s="189"/>
      <c r="W802" s="189"/>
      <c r="X802" s="189"/>
      <c r="Y802" s="189"/>
      <c r="Z802" s="189"/>
      <c r="AA802" s="189"/>
      <c r="AB802" s="189"/>
      <c r="AC802" s="189"/>
      <c r="AD802" s="189"/>
      <c r="AE802" s="189"/>
      <c r="AF802" s="189"/>
      <c r="AG802" s="189"/>
      <c r="AH802" s="189"/>
      <c r="AI802" s="189"/>
      <c r="AJ802" s="189"/>
      <c r="AK802" s="189"/>
      <c r="AL802" s="189"/>
      <c r="AM802" s="189"/>
      <c r="AN802" s="189"/>
      <c r="AO802" s="189"/>
      <c r="AP802" s="189"/>
      <c r="AQ802" s="189"/>
      <c r="AR802" s="189"/>
      <c r="AS802" s="189"/>
      <c r="AT802" s="189"/>
      <c r="AV802" s="321" t="s">
        <v>466</v>
      </c>
      <c r="AW802" s="322"/>
      <c r="AX802" s="322"/>
      <c r="AY802" s="322"/>
      <c r="AZ802" s="322"/>
      <c r="BA802" s="322"/>
      <c r="BB802" s="322"/>
      <c r="BC802" s="322"/>
      <c r="BD802" s="322"/>
      <c r="BE802" s="323"/>
      <c r="BF802" s="321" t="s">
        <v>467</v>
      </c>
      <c r="BG802" s="322"/>
      <c r="BH802" s="322"/>
      <c r="BI802" s="322"/>
      <c r="BJ802" s="322"/>
      <c r="BK802" s="322"/>
      <c r="BL802" s="322"/>
      <c r="BM802" s="322"/>
      <c r="BN802" s="322"/>
      <c r="BO802" s="322"/>
      <c r="BP802" s="322"/>
      <c r="BQ802" s="322"/>
      <c r="BR802" s="323"/>
      <c r="BS802" s="189" t="s">
        <v>468</v>
      </c>
      <c r="BT802" s="189"/>
      <c r="BU802" s="189"/>
      <c r="BV802" s="189"/>
      <c r="BW802" s="189"/>
      <c r="BX802" s="189"/>
      <c r="BY802" s="189"/>
      <c r="BZ802" s="189"/>
      <c r="CA802" s="189"/>
      <c r="CB802" s="189"/>
      <c r="CC802" s="189"/>
      <c r="CD802" s="189" t="s">
        <v>469</v>
      </c>
      <c r="CE802" s="189"/>
      <c r="CF802" s="189"/>
      <c r="CG802" s="189"/>
      <c r="CH802" s="189"/>
      <c r="CI802" s="189"/>
      <c r="CJ802" s="189"/>
      <c r="CK802" s="189"/>
      <c r="CL802" s="189"/>
      <c r="CM802" s="189"/>
      <c r="CN802" s="189"/>
    </row>
    <row r="803" spans="4:92" ht="14.25" customHeight="1" x14ac:dyDescent="0.35">
      <c r="D803" s="333" t="s">
        <v>446</v>
      </c>
      <c r="E803" s="333"/>
      <c r="F803" s="333"/>
      <c r="G803" s="333"/>
      <c r="H803" s="333"/>
      <c r="I803" s="333"/>
      <c r="J803" s="333"/>
      <c r="K803" s="333"/>
      <c r="L803" s="333" t="s">
        <v>447</v>
      </c>
      <c r="M803" s="333"/>
      <c r="N803" s="333"/>
      <c r="O803" s="333"/>
      <c r="P803" s="333"/>
      <c r="Q803" s="333"/>
      <c r="R803" s="333"/>
      <c r="S803" s="333"/>
      <c r="T803" s="336" t="s">
        <v>448</v>
      </c>
      <c r="U803" s="337"/>
      <c r="V803" s="337"/>
      <c r="W803" s="337"/>
      <c r="X803" s="337"/>
      <c r="Y803" s="337"/>
      <c r="Z803" s="337"/>
      <c r="AA803" s="337"/>
      <c r="AB803" s="338"/>
      <c r="AC803" s="334" t="s">
        <v>402</v>
      </c>
      <c r="AD803" s="335"/>
      <c r="AE803" s="335"/>
      <c r="AF803" s="335"/>
      <c r="AG803" s="335"/>
      <c r="AH803" s="335"/>
      <c r="AI803" s="335"/>
      <c r="AJ803" s="335"/>
      <c r="AK803" s="335"/>
      <c r="AL803" s="333" t="s">
        <v>449</v>
      </c>
      <c r="AM803" s="333"/>
      <c r="AN803" s="333"/>
      <c r="AO803" s="333"/>
      <c r="AP803" s="333"/>
      <c r="AQ803" s="333"/>
      <c r="AR803" s="333"/>
      <c r="AS803" s="333"/>
      <c r="AT803" s="333"/>
      <c r="AV803" s="327"/>
      <c r="AW803" s="328"/>
      <c r="AX803" s="328"/>
      <c r="AY803" s="328"/>
      <c r="AZ803" s="328"/>
      <c r="BA803" s="328"/>
      <c r="BB803" s="328"/>
      <c r="BC803" s="328"/>
      <c r="BD803" s="328"/>
      <c r="BE803" s="329"/>
      <c r="BF803" s="327"/>
      <c r="BG803" s="328"/>
      <c r="BH803" s="328"/>
      <c r="BI803" s="328"/>
      <c r="BJ803" s="328"/>
      <c r="BK803" s="328"/>
      <c r="BL803" s="328"/>
      <c r="BM803" s="328"/>
      <c r="BN803" s="328"/>
      <c r="BO803" s="328"/>
      <c r="BP803" s="328"/>
      <c r="BQ803" s="328"/>
      <c r="BR803" s="329"/>
      <c r="BS803" s="189"/>
      <c r="BT803" s="189"/>
      <c r="BU803" s="189"/>
      <c r="BV803" s="189"/>
      <c r="BW803" s="189"/>
      <c r="BX803" s="189"/>
      <c r="BY803" s="189"/>
      <c r="BZ803" s="189"/>
      <c r="CA803" s="189"/>
      <c r="CB803" s="189"/>
      <c r="CC803" s="189"/>
      <c r="CD803" s="189"/>
      <c r="CE803" s="189"/>
      <c r="CF803" s="189"/>
      <c r="CG803" s="189"/>
      <c r="CH803" s="189"/>
      <c r="CI803" s="189"/>
      <c r="CJ803" s="189"/>
      <c r="CK803" s="189"/>
      <c r="CL803" s="189"/>
      <c r="CM803" s="189"/>
      <c r="CN803" s="189"/>
    </row>
    <row r="804" spans="4:92" ht="14.25" customHeight="1" x14ac:dyDescent="0.35">
      <c r="D804" s="189" t="s">
        <v>189</v>
      </c>
      <c r="E804" s="189"/>
      <c r="F804" s="189"/>
      <c r="G804" s="189"/>
      <c r="H804" s="189" t="s">
        <v>129</v>
      </c>
      <c r="I804" s="189"/>
      <c r="J804" s="189"/>
      <c r="K804" s="189"/>
      <c r="L804" s="189" t="s">
        <v>189</v>
      </c>
      <c r="M804" s="189"/>
      <c r="N804" s="189"/>
      <c r="O804" s="189"/>
      <c r="P804" s="189" t="s">
        <v>129</v>
      </c>
      <c r="Q804" s="189"/>
      <c r="R804" s="189"/>
      <c r="S804" s="189"/>
      <c r="T804" s="189" t="s">
        <v>189</v>
      </c>
      <c r="U804" s="189"/>
      <c r="V804" s="189"/>
      <c r="W804" s="189"/>
      <c r="X804" s="189" t="s">
        <v>129</v>
      </c>
      <c r="Y804" s="189"/>
      <c r="Z804" s="189"/>
      <c r="AA804" s="189"/>
      <c r="AB804" s="189"/>
      <c r="AC804" s="189" t="s">
        <v>189</v>
      </c>
      <c r="AD804" s="189"/>
      <c r="AE804" s="189"/>
      <c r="AF804" s="189"/>
      <c r="AG804" s="189" t="s">
        <v>129</v>
      </c>
      <c r="AH804" s="189"/>
      <c r="AI804" s="189"/>
      <c r="AJ804" s="189"/>
      <c r="AK804" s="189"/>
      <c r="AL804" s="189" t="s">
        <v>189</v>
      </c>
      <c r="AM804" s="189"/>
      <c r="AN804" s="189"/>
      <c r="AO804" s="189"/>
      <c r="AP804" s="189" t="s">
        <v>129</v>
      </c>
      <c r="AQ804" s="189"/>
      <c r="AR804" s="189"/>
      <c r="AS804" s="189"/>
      <c r="AT804" s="189"/>
      <c r="AU804" s="2"/>
      <c r="AV804" s="220">
        <v>11.904999999999999</v>
      </c>
      <c r="AW804" s="220"/>
      <c r="AX804" s="220"/>
      <c r="AY804" s="220"/>
      <c r="AZ804" s="220"/>
      <c r="BA804" s="220"/>
      <c r="BB804" s="220"/>
      <c r="BC804" s="220"/>
      <c r="BD804" s="220"/>
      <c r="BE804" s="220"/>
      <c r="BF804" s="220">
        <v>9.9659999999999993</v>
      </c>
      <c r="BG804" s="220"/>
      <c r="BH804" s="220"/>
      <c r="BI804" s="220"/>
      <c r="BJ804" s="220"/>
      <c r="BK804" s="220"/>
      <c r="BL804" s="220"/>
      <c r="BM804" s="220"/>
      <c r="BN804" s="220"/>
      <c r="BO804" s="220"/>
      <c r="BP804" s="220"/>
      <c r="BQ804" s="220"/>
      <c r="BR804" s="220"/>
      <c r="BS804" s="220">
        <v>26</v>
      </c>
      <c r="BT804" s="220"/>
      <c r="BU804" s="220"/>
      <c r="BV804" s="220"/>
      <c r="BW804" s="220"/>
      <c r="BX804" s="220"/>
      <c r="BY804" s="220"/>
      <c r="BZ804" s="220"/>
      <c r="CA804" s="220"/>
      <c r="CB804" s="220"/>
      <c r="CC804" s="220"/>
      <c r="CD804" s="220" t="s">
        <v>874</v>
      </c>
      <c r="CE804" s="220"/>
      <c r="CF804" s="220"/>
      <c r="CG804" s="220"/>
      <c r="CH804" s="220"/>
      <c r="CI804" s="220"/>
      <c r="CJ804" s="220"/>
      <c r="CK804" s="220"/>
      <c r="CL804" s="220"/>
      <c r="CM804" s="220"/>
      <c r="CN804" s="220"/>
    </row>
    <row r="805" spans="4:92" ht="14.25" customHeight="1" x14ac:dyDescent="0.35">
      <c r="D805" s="339"/>
      <c r="E805" s="339"/>
      <c r="F805" s="339"/>
      <c r="G805" s="339"/>
      <c r="H805" s="339"/>
      <c r="I805" s="339"/>
      <c r="J805" s="339"/>
      <c r="K805" s="339"/>
      <c r="L805" s="339">
        <v>121</v>
      </c>
      <c r="M805" s="339"/>
      <c r="N805" s="339"/>
      <c r="O805" s="339"/>
      <c r="P805" s="339">
        <v>4</v>
      </c>
      <c r="Q805" s="339"/>
      <c r="R805" s="339"/>
      <c r="S805" s="339"/>
      <c r="T805" s="339">
        <v>3</v>
      </c>
      <c r="U805" s="339"/>
      <c r="V805" s="339"/>
      <c r="W805" s="339"/>
      <c r="X805" s="339">
        <v>28</v>
      </c>
      <c r="Y805" s="339"/>
      <c r="Z805" s="339"/>
      <c r="AA805" s="339"/>
      <c r="AB805" s="339"/>
      <c r="AC805" s="339">
        <v>27</v>
      </c>
      <c r="AD805" s="339"/>
      <c r="AE805" s="339"/>
      <c r="AF805" s="339"/>
      <c r="AG805" s="339">
        <v>26</v>
      </c>
      <c r="AH805" s="339"/>
      <c r="AI805" s="339"/>
      <c r="AJ805" s="339"/>
      <c r="AK805" s="339"/>
      <c r="AL805" s="339">
        <v>8</v>
      </c>
      <c r="AM805" s="339"/>
      <c r="AN805" s="339"/>
      <c r="AO805" s="339"/>
      <c r="AP805" s="339">
        <v>2</v>
      </c>
      <c r="AQ805" s="339"/>
      <c r="AR805" s="339"/>
      <c r="AS805" s="339"/>
      <c r="AT805" s="339"/>
      <c r="AV805" s="220"/>
      <c r="AW805" s="220"/>
      <c r="AX805" s="220"/>
      <c r="AY805" s="220"/>
      <c r="AZ805" s="220"/>
      <c r="BA805" s="220"/>
      <c r="BB805" s="220"/>
      <c r="BC805" s="220"/>
      <c r="BD805" s="220"/>
      <c r="BE805" s="220"/>
      <c r="BF805" s="220"/>
      <c r="BG805" s="220"/>
      <c r="BH805" s="220"/>
      <c r="BI805" s="220"/>
      <c r="BJ805" s="220"/>
      <c r="BK805" s="220"/>
      <c r="BL805" s="220"/>
      <c r="BM805" s="220"/>
      <c r="BN805" s="220"/>
      <c r="BO805" s="220"/>
      <c r="BP805" s="220"/>
      <c r="BQ805" s="220"/>
      <c r="BR805" s="220"/>
      <c r="BS805" s="220"/>
      <c r="BT805" s="220"/>
      <c r="BU805" s="220"/>
      <c r="BV805" s="220"/>
      <c r="BW805" s="220"/>
      <c r="BX805" s="220"/>
      <c r="BY805" s="220"/>
      <c r="BZ805" s="220"/>
      <c r="CA805" s="220"/>
      <c r="CB805" s="220"/>
      <c r="CC805" s="220"/>
      <c r="CD805" s="220"/>
      <c r="CE805" s="220"/>
      <c r="CF805" s="220"/>
      <c r="CG805" s="220"/>
      <c r="CH805" s="220"/>
      <c r="CI805" s="220"/>
      <c r="CJ805" s="220"/>
      <c r="CK805" s="220"/>
      <c r="CL805" s="220"/>
      <c r="CM805" s="220"/>
      <c r="CN805" s="220"/>
    </row>
    <row r="806" spans="4:92" ht="14.25" customHeight="1" x14ac:dyDescent="0.35">
      <c r="D806" s="332" t="s">
        <v>451</v>
      </c>
      <c r="E806" s="332"/>
      <c r="F806" s="332"/>
      <c r="G806" s="332"/>
      <c r="H806" s="332"/>
      <c r="I806" s="332"/>
      <c r="J806" s="332"/>
      <c r="K806" s="332"/>
      <c r="L806" s="332"/>
      <c r="M806" s="332"/>
      <c r="N806" s="332"/>
      <c r="O806" s="332"/>
      <c r="P806" s="332"/>
      <c r="Q806" s="332"/>
      <c r="R806" s="332"/>
      <c r="S806" s="332"/>
      <c r="T806" s="332"/>
      <c r="U806" s="332"/>
      <c r="V806" s="332"/>
      <c r="W806" s="332"/>
      <c r="X806" s="332"/>
      <c r="Y806" s="332"/>
      <c r="Z806" s="332"/>
      <c r="AA806" s="332"/>
      <c r="AB806" s="332"/>
      <c r="AC806" s="332"/>
      <c r="AD806" s="332"/>
      <c r="AE806" s="332"/>
      <c r="AF806" s="332"/>
      <c r="AG806" s="332"/>
      <c r="AH806" s="332"/>
      <c r="AI806" s="332"/>
      <c r="AJ806" s="332"/>
      <c r="AK806" s="332"/>
      <c r="AL806" s="332"/>
      <c r="AM806" s="332"/>
      <c r="AN806" s="332"/>
      <c r="AO806" s="332"/>
      <c r="AP806" s="332"/>
      <c r="AQ806" s="332"/>
      <c r="AR806" s="332"/>
      <c r="AS806" s="332"/>
      <c r="AT806" s="332"/>
      <c r="AV806" s="314" t="s">
        <v>476</v>
      </c>
      <c r="AW806" s="314"/>
      <c r="AX806" s="314"/>
      <c r="AY806" s="314"/>
      <c r="AZ806" s="314"/>
      <c r="BA806" s="314"/>
      <c r="BB806" s="314"/>
      <c r="BC806" s="314"/>
      <c r="BD806" s="314"/>
      <c r="BE806" s="314"/>
      <c r="BF806" s="314"/>
      <c r="BG806" s="314"/>
      <c r="BH806" s="314"/>
      <c r="BI806" s="314"/>
      <c r="BJ806" s="314"/>
      <c r="BK806" s="314"/>
      <c r="BL806" s="314"/>
      <c r="BM806" s="314"/>
      <c r="BN806" s="314"/>
      <c r="BO806" s="314"/>
      <c r="BP806" s="314"/>
      <c r="BQ806" s="314"/>
      <c r="BR806" s="314"/>
      <c r="BS806" s="314"/>
      <c r="BT806" s="314"/>
      <c r="BU806" s="314"/>
      <c r="BV806" s="314"/>
      <c r="BW806" s="314"/>
      <c r="BX806" s="314"/>
      <c r="BY806" s="314"/>
      <c r="BZ806" s="314"/>
      <c r="CA806" s="314"/>
      <c r="CB806" s="314"/>
      <c r="CC806" s="314"/>
      <c r="CD806" s="314"/>
      <c r="CE806" s="314"/>
      <c r="CF806" s="314"/>
      <c r="CG806" s="314"/>
      <c r="CH806" s="314"/>
      <c r="CI806" s="314"/>
      <c r="CJ806" s="314"/>
      <c r="CK806" s="314"/>
      <c r="CL806" s="314"/>
      <c r="CM806" s="314"/>
      <c r="CN806" s="314"/>
    </row>
    <row r="807" spans="4:92" ht="14.25" customHeight="1" x14ac:dyDescent="0.35">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c r="BV807" s="94"/>
      <c r="BW807" s="94"/>
      <c r="BX807" s="94"/>
      <c r="BY807" s="94"/>
      <c r="BZ807" s="94"/>
      <c r="CA807" s="94"/>
      <c r="CB807" s="94"/>
      <c r="CC807" s="94"/>
      <c r="CD807" s="94"/>
      <c r="CE807" s="94"/>
      <c r="CF807" s="94"/>
      <c r="CG807" s="94"/>
      <c r="CH807" s="94"/>
      <c r="CI807" s="94"/>
      <c r="CJ807" s="94"/>
      <c r="CK807" s="94"/>
      <c r="CL807" s="94"/>
    </row>
    <row r="808" spans="4:92" ht="14.25" customHeight="1" x14ac:dyDescent="0.35">
      <c r="D808" s="241" t="s">
        <v>452</v>
      </c>
      <c r="E808" s="241"/>
      <c r="F808" s="241"/>
      <c r="G808" s="241"/>
      <c r="H808" s="241"/>
      <c r="I808" s="241"/>
      <c r="J808" s="241"/>
      <c r="K808" s="241"/>
      <c r="L808" s="241"/>
      <c r="M808" s="241"/>
      <c r="N808" s="241"/>
      <c r="O808" s="241"/>
      <c r="P808" s="241"/>
      <c r="Q808" s="241"/>
      <c r="R808" s="241"/>
      <c r="S808" s="241"/>
      <c r="T808" s="241"/>
      <c r="U808" s="241"/>
      <c r="V808" s="241"/>
      <c r="W808" s="241"/>
      <c r="X808" s="241"/>
      <c r="Y808" s="241"/>
      <c r="Z808" s="241"/>
      <c r="AA808" s="241"/>
      <c r="AB808" s="241"/>
      <c r="AC808" s="241"/>
      <c r="AD808" s="241"/>
      <c r="AE808" s="241"/>
      <c r="AF808" s="241"/>
      <c r="AG808" s="241"/>
      <c r="AH808" s="241"/>
      <c r="AI808" s="241"/>
      <c r="AJ808" s="241"/>
      <c r="AK808" s="241"/>
      <c r="AL808" s="241"/>
      <c r="AM808" s="241"/>
      <c r="AN808" s="241"/>
      <c r="AO808" s="241"/>
      <c r="AP808" s="241"/>
      <c r="AQ808" s="241"/>
      <c r="AR808" s="241"/>
      <c r="AS808" s="241"/>
      <c r="AT808" s="241"/>
      <c r="AV808" s="313" t="s">
        <v>470</v>
      </c>
      <c r="AW808" s="313"/>
      <c r="AX808" s="313"/>
      <c r="AY808" s="313"/>
      <c r="AZ808" s="313"/>
      <c r="BA808" s="313"/>
      <c r="BB808" s="313"/>
      <c r="BC808" s="313"/>
      <c r="BD808" s="313"/>
      <c r="BE808" s="313"/>
      <c r="BF808" s="313"/>
      <c r="BG808" s="313"/>
      <c r="BH808" s="313"/>
      <c r="BI808" s="313"/>
      <c r="BJ808" s="313"/>
      <c r="BK808" s="313"/>
      <c r="BL808" s="313"/>
      <c r="BM808" s="313"/>
      <c r="BN808" s="313"/>
      <c r="BO808" s="313"/>
      <c r="BP808" s="313"/>
      <c r="BQ808" s="313"/>
      <c r="BR808" s="313"/>
      <c r="BS808" s="313"/>
      <c r="BT808" s="313"/>
      <c r="BU808" s="313"/>
      <c r="BV808" s="313"/>
      <c r="BW808" s="313"/>
      <c r="BX808" s="313"/>
      <c r="BY808" s="313"/>
      <c r="BZ808" s="313"/>
      <c r="CA808" s="313"/>
      <c r="CB808" s="313"/>
      <c r="CC808" s="313"/>
      <c r="CD808" s="313"/>
      <c r="CE808" s="313"/>
      <c r="CF808" s="313"/>
      <c r="CG808" s="313"/>
      <c r="CH808" s="313"/>
      <c r="CI808" s="313"/>
      <c r="CJ808" s="313"/>
      <c r="CK808" s="313"/>
      <c r="CL808" s="313"/>
      <c r="CM808" s="313"/>
      <c r="CN808" s="313"/>
    </row>
    <row r="809" spans="4:92" ht="14.25" customHeight="1" x14ac:dyDescent="0.35">
      <c r="D809" s="241"/>
      <c r="E809" s="241"/>
      <c r="F809" s="241"/>
      <c r="G809" s="241"/>
      <c r="H809" s="241"/>
      <c r="I809" s="241"/>
      <c r="J809" s="241"/>
      <c r="K809" s="241"/>
      <c r="L809" s="241"/>
      <c r="M809" s="241"/>
      <c r="N809" s="241"/>
      <c r="O809" s="241"/>
      <c r="P809" s="241"/>
      <c r="Q809" s="241"/>
      <c r="R809" s="241"/>
      <c r="S809" s="241"/>
      <c r="T809" s="241"/>
      <c r="U809" s="241"/>
      <c r="V809" s="241"/>
      <c r="W809" s="241"/>
      <c r="X809" s="241"/>
      <c r="Y809" s="241"/>
      <c r="Z809" s="241"/>
      <c r="AA809" s="241"/>
      <c r="AB809" s="241"/>
      <c r="AC809" s="241"/>
      <c r="AD809" s="241"/>
      <c r="AE809" s="241"/>
      <c r="AF809" s="241"/>
      <c r="AG809" s="241"/>
      <c r="AH809" s="241"/>
      <c r="AI809" s="241"/>
      <c r="AJ809" s="241"/>
      <c r="AK809" s="241"/>
      <c r="AL809" s="241"/>
      <c r="AM809" s="241"/>
      <c r="AN809" s="241"/>
      <c r="AO809" s="241"/>
      <c r="AP809" s="241"/>
      <c r="AQ809" s="241"/>
      <c r="AR809" s="241"/>
      <c r="AS809" s="241"/>
      <c r="AT809" s="241"/>
      <c r="AV809" s="313"/>
      <c r="AW809" s="313"/>
      <c r="AX809" s="313"/>
      <c r="AY809" s="313"/>
      <c r="AZ809" s="313"/>
      <c r="BA809" s="313"/>
      <c r="BB809" s="313"/>
      <c r="BC809" s="313"/>
      <c r="BD809" s="313"/>
      <c r="BE809" s="313"/>
      <c r="BF809" s="313"/>
      <c r="BG809" s="313"/>
      <c r="BH809" s="313"/>
      <c r="BI809" s="313"/>
      <c r="BJ809" s="313"/>
      <c r="BK809" s="313"/>
      <c r="BL809" s="313"/>
      <c r="BM809" s="313"/>
      <c r="BN809" s="313"/>
      <c r="BO809" s="313"/>
      <c r="BP809" s="313"/>
      <c r="BQ809" s="313"/>
      <c r="BR809" s="313"/>
      <c r="BS809" s="313"/>
      <c r="BT809" s="313"/>
      <c r="BU809" s="313"/>
      <c r="BV809" s="313"/>
      <c r="BW809" s="313"/>
      <c r="BX809" s="313"/>
      <c r="BY809" s="313"/>
      <c r="BZ809" s="313"/>
      <c r="CA809" s="313"/>
      <c r="CB809" s="313"/>
      <c r="CC809" s="313"/>
      <c r="CD809" s="313"/>
      <c r="CE809" s="313"/>
      <c r="CF809" s="313"/>
      <c r="CG809" s="313"/>
      <c r="CH809" s="313"/>
      <c r="CI809" s="313"/>
      <c r="CJ809" s="313"/>
      <c r="CK809" s="313"/>
      <c r="CL809" s="313"/>
      <c r="CM809" s="313"/>
      <c r="CN809" s="313"/>
    </row>
    <row r="810" spans="4:92" ht="14.25" customHeight="1" x14ac:dyDescent="0.35">
      <c r="D810" s="189" t="s">
        <v>453</v>
      </c>
      <c r="E810" s="189"/>
      <c r="F810" s="189"/>
      <c r="G810" s="189"/>
      <c r="H810" s="189"/>
      <c r="I810" s="189"/>
      <c r="J810" s="189"/>
      <c r="K810" s="189"/>
      <c r="L810" s="189"/>
      <c r="M810" s="189"/>
      <c r="N810" s="189"/>
      <c r="O810" s="189"/>
      <c r="P810" s="189"/>
      <c r="Q810" s="189"/>
      <c r="R810" s="189"/>
      <c r="S810" s="189"/>
      <c r="T810" s="189"/>
      <c r="U810" s="189"/>
      <c r="V810" s="189"/>
      <c r="W810" s="189" t="s">
        <v>454</v>
      </c>
      <c r="X810" s="189"/>
      <c r="Y810" s="189"/>
      <c r="Z810" s="189"/>
      <c r="AA810" s="189"/>
      <c r="AB810" s="189"/>
      <c r="AC810" s="189"/>
      <c r="AD810" s="189"/>
      <c r="AE810" s="189"/>
      <c r="AF810" s="189"/>
      <c r="AG810" s="189"/>
      <c r="AH810" s="189"/>
      <c r="AI810" s="189" t="s">
        <v>873</v>
      </c>
      <c r="AJ810" s="189"/>
      <c r="AK810" s="189"/>
      <c r="AL810" s="189"/>
      <c r="AM810" s="189"/>
      <c r="AN810" s="189"/>
      <c r="AO810" s="189"/>
      <c r="AP810" s="189"/>
      <c r="AQ810" s="189"/>
      <c r="AR810" s="189"/>
      <c r="AS810" s="189"/>
      <c r="AT810" s="189"/>
    </row>
    <row r="811" spans="4:92" ht="14.25" customHeight="1" x14ac:dyDescent="0.35">
      <c r="D811" s="189"/>
      <c r="E811" s="189"/>
      <c r="F811" s="189"/>
      <c r="G811" s="189"/>
      <c r="H811" s="189"/>
      <c r="I811" s="189"/>
      <c r="J811" s="189"/>
      <c r="K811" s="189"/>
      <c r="L811" s="189"/>
      <c r="M811" s="189"/>
      <c r="N811" s="189"/>
      <c r="O811" s="189"/>
      <c r="P811" s="189"/>
      <c r="Q811" s="189"/>
      <c r="R811" s="189"/>
      <c r="S811" s="189"/>
      <c r="T811" s="189"/>
      <c r="U811" s="189"/>
      <c r="V811" s="189"/>
      <c r="W811" s="189" t="s">
        <v>189</v>
      </c>
      <c r="X811" s="189"/>
      <c r="Y811" s="189"/>
      <c r="Z811" s="189"/>
      <c r="AA811" s="189"/>
      <c r="AB811" s="189"/>
      <c r="AC811" s="189" t="s">
        <v>129</v>
      </c>
      <c r="AD811" s="189"/>
      <c r="AE811" s="189"/>
      <c r="AF811" s="189"/>
      <c r="AG811" s="189"/>
      <c r="AH811" s="189"/>
      <c r="AI811" s="189" t="s">
        <v>189</v>
      </c>
      <c r="AJ811" s="189"/>
      <c r="AK811" s="189"/>
      <c r="AL811" s="189"/>
      <c r="AM811" s="189"/>
      <c r="AN811" s="189"/>
      <c r="AO811" s="189" t="s">
        <v>129</v>
      </c>
      <c r="AP811" s="189"/>
      <c r="AQ811" s="189"/>
      <c r="AR811" s="189"/>
      <c r="AS811" s="189"/>
      <c r="AT811" s="189"/>
      <c r="AV811" s="241" t="s">
        <v>471</v>
      </c>
      <c r="AW811" s="241"/>
      <c r="AX811" s="241"/>
      <c r="AY811" s="241"/>
      <c r="AZ811" s="241"/>
      <c r="BA811" s="241"/>
      <c r="BB811" s="241"/>
      <c r="BC811" s="241"/>
      <c r="BD811" s="241"/>
      <c r="BE811" s="241"/>
      <c r="BF811" s="241"/>
      <c r="BG811" s="241"/>
      <c r="BH811" s="241"/>
      <c r="BI811" s="241"/>
      <c r="BJ811" s="241"/>
      <c r="BK811" s="241"/>
      <c r="BL811" s="241"/>
      <c r="BM811" s="241"/>
      <c r="BN811" s="241"/>
      <c r="BO811" s="241"/>
      <c r="BP811" s="241"/>
      <c r="BQ811" s="241"/>
      <c r="BR811" s="241"/>
      <c r="BS811" s="241"/>
      <c r="BT811" s="241"/>
      <c r="BU811" s="241"/>
      <c r="BV811" s="241"/>
      <c r="BW811" s="241"/>
      <c r="BX811" s="241"/>
      <c r="BY811" s="241"/>
      <c r="BZ811" s="241"/>
      <c r="CA811" s="241"/>
      <c r="CB811" s="241"/>
      <c r="CC811" s="241"/>
      <c r="CD811" s="241"/>
      <c r="CE811" s="241"/>
      <c r="CF811" s="241"/>
      <c r="CG811" s="241"/>
      <c r="CH811" s="241"/>
      <c r="CI811" s="241"/>
      <c r="CJ811" s="241"/>
      <c r="CK811" s="241"/>
      <c r="CL811" s="241"/>
      <c r="CM811" s="241"/>
      <c r="CN811" s="241"/>
    </row>
    <row r="812" spans="4:92" ht="14.25" customHeight="1" x14ac:dyDescent="0.35">
      <c r="D812" s="316">
        <v>1</v>
      </c>
      <c r="E812" s="316"/>
      <c r="F812" s="316"/>
      <c r="G812" s="316"/>
      <c r="H812" s="316"/>
      <c r="I812" s="316"/>
      <c r="J812" s="316"/>
      <c r="K812" s="316"/>
      <c r="L812" s="316"/>
      <c r="M812" s="316"/>
      <c r="N812" s="316"/>
      <c r="O812" s="316"/>
      <c r="P812" s="316"/>
      <c r="Q812" s="316"/>
      <c r="R812" s="316"/>
      <c r="S812" s="316"/>
      <c r="T812" s="316"/>
      <c r="U812" s="316"/>
      <c r="V812" s="316"/>
      <c r="W812" s="220">
        <v>347</v>
      </c>
      <c r="X812" s="220"/>
      <c r="Y812" s="220"/>
      <c r="Z812" s="220"/>
      <c r="AA812" s="220"/>
      <c r="AB812" s="220"/>
      <c r="AC812" s="220">
        <v>402</v>
      </c>
      <c r="AD812" s="220"/>
      <c r="AE812" s="220"/>
      <c r="AF812" s="220"/>
      <c r="AG812" s="220"/>
      <c r="AH812" s="220"/>
      <c r="AI812" s="220">
        <v>25.93</v>
      </c>
      <c r="AJ812" s="220"/>
      <c r="AK812" s="220"/>
      <c r="AL812" s="220"/>
      <c r="AM812" s="220"/>
      <c r="AN812" s="220"/>
      <c r="AO812" s="220">
        <v>46.63</v>
      </c>
      <c r="AP812" s="220"/>
      <c r="AQ812" s="220"/>
      <c r="AR812" s="220"/>
      <c r="AS812" s="220"/>
      <c r="AT812" s="220"/>
      <c r="AV812" s="226"/>
      <c r="AW812" s="226"/>
      <c r="AX812" s="226"/>
      <c r="AY812" s="226"/>
      <c r="AZ812" s="226"/>
      <c r="BA812" s="226"/>
      <c r="BB812" s="226"/>
      <c r="BC812" s="226"/>
      <c r="BD812" s="226"/>
      <c r="BE812" s="226"/>
      <c r="BF812" s="226"/>
      <c r="BG812" s="226"/>
      <c r="BH812" s="226"/>
      <c r="BI812" s="226"/>
      <c r="BJ812" s="226"/>
      <c r="BK812" s="226"/>
      <c r="BL812" s="226"/>
      <c r="BM812" s="226"/>
      <c r="BN812" s="226"/>
      <c r="BO812" s="226"/>
      <c r="BP812" s="226"/>
      <c r="BQ812" s="226"/>
      <c r="BR812" s="226"/>
      <c r="BS812" s="226"/>
      <c r="BT812" s="226"/>
      <c r="BU812" s="226"/>
      <c r="BV812" s="226"/>
      <c r="BW812" s="226"/>
      <c r="BX812" s="226"/>
      <c r="BY812" s="226"/>
      <c r="BZ812" s="226"/>
      <c r="CA812" s="226"/>
      <c r="CB812" s="226"/>
      <c r="CC812" s="226"/>
      <c r="CD812" s="226"/>
      <c r="CE812" s="226"/>
      <c r="CF812" s="226"/>
      <c r="CG812" s="226"/>
      <c r="CH812" s="226"/>
      <c r="CI812" s="226"/>
      <c r="CJ812" s="226"/>
      <c r="CK812" s="226"/>
      <c r="CL812" s="226"/>
      <c r="CM812" s="226"/>
      <c r="CN812" s="226"/>
    </row>
    <row r="813" spans="4:92" ht="14.25" customHeight="1" x14ac:dyDescent="0.35">
      <c r="D813" s="316">
        <v>2</v>
      </c>
      <c r="E813" s="316"/>
      <c r="F813" s="316"/>
      <c r="G813" s="316"/>
      <c r="H813" s="316"/>
      <c r="I813" s="316"/>
      <c r="J813" s="316"/>
      <c r="K813" s="316"/>
      <c r="L813" s="316"/>
      <c r="M813" s="316"/>
      <c r="N813" s="316"/>
      <c r="O813" s="316"/>
      <c r="P813" s="316"/>
      <c r="Q813" s="316"/>
      <c r="R813" s="316"/>
      <c r="S813" s="316"/>
      <c r="T813" s="316"/>
      <c r="U813" s="316"/>
      <c r="V813" s="316"/>
      <c r="W813" s="220">
        <v>739</v>
      </c>
      <c r="X813" s="220"/>
      <c r="Y813" s="220"/>
      <c r="Z813" s="220"/>
      <c r="AA813" s="220"/>
      <c r="AB813" s="220"/>
      <c r="AC813" s="220">
        <v>292</v>
      </c>
      <c r="AD813" s="220"/>
      <c r="AE813" s="220"/>
      <c r="AF813" s="220"/>
      <c r="AG813" s="220"/>
      <c r="AH813" s="220"/>
      <c r="AI813" s="220">
        <v>55.23</v>
      </c>
      <c r="AJ813" s="220"/>
      <c r="AK813" s="220"/>
      <c r="AL813" s="220"/>
      <c r="AM813" s="220"/>
      <c r="AN813" s="220"/>
      <c r="AO813" s="220">
        <v>33.869999999999997</v>
      </c>
      <c r="AP813" s="220"/>
      <c r="AQ813" s="220"/>
      <c r="AR813" s="220"/>
      <c r="AS813" s="220"/>
      <c r="AT813" s="220"/>
      <c r="AV813" s="321" t="s">
        <v>472</v>
      </c>
      <c r="AW813" s="322"/>
      <c r="AX813" s="322"/>
      <c r="AY813" s="322"/>
      <c r="AZ813" s="322"/>
      <c r="BA813" s="322"/>
      <c r="BB813" s="322"/>
      <c r="BC813" s="322"/>
      <c r="BD813" s="323"/>
      <c r="BE813" s="189" t="s">
        <v>459</v>
      </c>
      <c r="BF813" s="189"/>
      <c r="BG813" s="189"/>
      <c r="BH813" s="189"/>
      <c r="BI813" s="189"/>
      <c r="BJ813" s="189"/>
      <c r="BK813" s="189"/>
      <c r="BL813" s="189"/>
      <c r="BM813" s="189"/>
      <c r="BN813" s="321" t="s">
        <v>473</v>
      </c>
      <c r="BO813" s="322"/>
      <c r="BP813" s="322"/>
      <c r="BQ813" s="322"/>
      <c r="BR813" s="322"/>
      <c r="BS813" s="322"/>
      <c r="BT813" s="322"/>
      <c r="BU813" s="322"/>
      <c r="BV813" s="323"/>
      <c r="BW813" s="321" t="s">
        <v>474</v>
      </c>
      <c r="BX813" s="322"/>
      <c r="BY813" s="322"/>
      <c r="BZ813" s="322"/>
      <c r="CA813" s="322"/>
      <c r="CB813" s="322"/>
      <c r="CC813" s="322"/>
      <c r="CD813" s="322"/>
      <c r="CE813" s="323"/>
      <c r="CF813" s="321" t="s">
        <v>475</v>
      </c>
      <c r="CG813" s="322"/>
      <c r="CH813" s="322"/>
      <c r="CI813" s="322"/>
      <c r="CJ813" s="322"/>
      <c r="CK813" s="322"/>
      <c r="CL813" s="322"/>
      <c r="CM813" s="322"/>
      <c r="CN813" s="323"/>
    </row>
    <row r="814" spans="4:92" ht="14.25" customHeight="1" x14ac:dyDescent="0.35">
      <c r="D814" s="316">
        <v>3</v>
      </c>
      <c r="E814" s="316"/>
      <c r="F814" s="316"/>
      <c r="G814" s="316"/>
      <c r="H814" s="316"/>
      <c r="I814" s="316"/>
      <c r="J814" s="316"/>
      <c r="K814" s="316"/>
      <c r="L814" s="316"/>
      <c r="M814" s="316"/>
      <c r="N814" s="316"/>
      <c r="O814" s="316"/>
      <c r="P814" s="316"/>
      <c r="Q814" s="316"/>
      <c r="R814" s="316"/>
      <c r="S814" s="316"/>
      <c r="T814" s="316"/>
      <c r="U814" s="316"/>
      <c r="V814" s="316"/>
      <c r="W814" s="220">
        <v>252</v>
      </c>
      <c r="X814" s="220"/>
      <c r="Y814" s="220"/>
      <c r="Z814" s="220"/>
      <c r="AA814" s="220"/>
      <c r="AB814" s="220"/>
      <c r="AC814" s="220">
        <v>140</v>
      </c>
      <c r="AD814" s="220"/>
      <c r="AE814" s="220"/>
      <c r="AF814" s="220"/>
      <c r="AG814" s="220"/>
      <c r="AH814" s="220"/>
      <c r="AI814" s="220">
        <v>18.829999999999998</v>
      </c>
      <c r="AJ814" s="220"/>
      <c r="AK814" s="220"/>
      <c r="AL814" s="220"/>
      <c r="AM814" s="220"/>
      <c r="AN814" s="220"/>
      <c r="AO814" s="220">
        <v>16.239999999999998</v>
      </c>
      <c r="AP814" s="220"/>
      <c r="AQ814" s="220"/>
      <c r="AR814" s="220"/>
      <c r="AS814" s="220"/>
      <c r="AT814" s="220"/>
      <c r="AV814" s="324"/>
      <c r="AW814" s="325"/>
      <c r="AX814" s="325"/>
      <c r="AY814" s="325"/>
      <c r="AZ814" s="325"/>
      <c r="BA814" s="325"/>
      <c r="BB814" s="325"/>
      <c r="BC814" s="325"/>
      <c r="BD814" s="326"/>
      <c r="BE814" s="189"/>
      <c r="BF814" s="189"/>
      <c r="BG814" s="189"/>
      <c r="BH814" s="189"/>
      <c r="BI814" s="189"/>
      <c r="BJ814" s="189"/>
      <c r="BK814" s="189"/>
      <c r="BL814" s="189"/>
      <c r="BM814" s="189"/>
      <c r="BN814" s="324"/>
      <c r="BO814" s="325"/>
      <c r="BP814" s="325"/>
      <c r="BQ814" s="325"/>
      <c r="BR814" s="325"/>
      <c r="BS814" s="325"/>
      <c r="BT814" s="325"/>
      <c r="BU814" s="325"/>
      <c r="BV814" s="326"/>
      <c r="BW814" s="324"/>
      <c r="BX814" s="325"/>
      <c r="BY814" s="325"/>
      <c r="BZ814" s="325"/>
      <c r="CA814" s="325"/>
      <c r="CB814" s="325"/>
      <c r="CC814" s="325"/>
      <c r="CD814" s="325"/>
      <c r="CE814" s="326"/>
      <c r="CF814" s="324"/>
      <c r="CG814" s="325"/>
      <c r="CH814" s="325"/>
      <c r="CI814" s="325"/>
      <c r="CJ814" s="325"/>
      <c r="CK814" s="325"/>
      <c r="CL814" s="325"/>
      <c r="CM814" s="325"/>
      <c r="CN814" s="326"/>
    </row>
    <row r="815" spans="4:92" ht="14.25" customHeight="1" x14ac:dyDescent="0.35">
      <c r="D815" s="317">
        <v>4</v>
      </c>
      <c r="E815" s="317"/>
      <c r="F815" s="317"/>
      <c r="G815" s="317"/>
      <c r="H815" s="317"/>
      <c r="I815" s="317"/>
      <c r="J815" s="317"/>
      <c r="K815" s="317"/>
      <c r="L815" s="317"/>
      <c r="M815" s="317"/>
      <c r="N815" s="317"/>
      <c r="O815" s="317"/>
      <c r="P815" s="317"/>
      <c r="Q815" s="317"/>
      <c r="R815" s="317"/>
      <c r="S815" s="317"/>
      <c r="T815" s="317"/>
      <c r="U815" s="317"/>
      <c r="V815" s="317"/>
      <c r="W815" s="315"/>
      <c r="X815" s="315"/>
      <c r="Y815" s="315"/>
      <c r="Z815" s="315"/>
      <c r="AA815" s="315"/>
      <c r="AB815" s="315"/>
      <c r="AC815" s="315">
        <v>19</v>
      </c>
      <c r="AD815" s="315"/>
      <c r="AE815" s="315"/>
      <c r="AF815" s="315"/>
      <c r="AG815" s="315"/>
      <c r="AH815" s="315"/>
      <c r="AI815" s="315"/>
      <c r="AJ815" s="315"/>
      <c r="AK815" s="315"/>
      <c r="AL815" s="315"/>
      <c r="AM815" s="315"/>
      <c r="AN815" s="315"/>
      <c r="AO815" s="315">
        <v>2.2000000000000002</v>
      </c>
      <c r="AP815" s="315"/>
      <c r="AQ815" s="315"/>
      <c r="AR815" s="315"/>
      <c r="AS815" s="315"/>
      <c r="AT815" s="315"/>
      <c r="AV815" s="327"/>
      <c r="AW815" s="328"/>
      <c r="AX815" s="328"/>
      <c r="AY815" s="328"/>
      <c r="AZ815" s="328"/>
      <c r="BA815" s="328"/>
      <c r="BB815" s="328"/>
      <c r="BC815" s="328"/>
      <c r="BD815" s="329"/>
      <c r="BE815" s="189"/>
      <c r="BF815" s="189"/>
      <c r="BG815" s="189"/>
      <c r="BH815" s="189"/>
      <c r="BI815" s="189"/>
      <c r="BJ815" s="189"/>
      <c r="BK815" s="189"/>
      <c r="BL815" s="189"/>
      <c r="BM815" s="189"/>
      <c r="BN815" s="327"/>
      <c r="BO815" s="328"/>
      <c r="BP815" s="328"/>
      <c r="BQ815" s="328"/>
      <c r="BR815" s="328"/>
      <c r="BS815" s="328"/>
      <c r="BT815" s="328"/>
      <c r="BU815" s="328"/>
      <c r="BV815" s="329"/>
      <c r="BW815" s="327"/>
      <c r="BX815" s="328"/>
      <c r="BY815" s="328"/>
      <c r="BZ815" s="328"/>
      <c r="CA815" s="328"/>
      <c r="CB815" s="328"/>
      <c r="CC815" s="328"/>
      <c r="CD815" s="328"/>
      <c r="CE815" s="329"/>
      <c r="CF815" s="327"/>
      <c r="CG815" s="328"/>
      <c r="CH815" s="328"/>
      <c r="CI815" s="328"/>
      <c r="CJ815" s="328"/>
      <c r="CK815" s="328"/>
      <c r="CL815" s="328"/>
      <c r="CM815" s="328"/>
      <c r="CN815" s="329"/>
    </row>
    <row r="816" spans="4:92" ht="14.25" customHeight="1" x14ac:dyDescent="0.35">
      <c r="D816" s="317">
        <v>5</v>
      </c>
      <c r="E816" s="317"/>
      <c r="F816" s="317"/>
      <c r="G816" s="317"/>
      <c r="H816" s="317"/>
      <c r="I816" s="317"/>
      <c r="J816" s="317"/>
      <c r="K816" s="317"/>
      <c r="L816" s="317"/>
      <c r="M816" s="317"/>
      <c r="N816" s="317"/>
      <c r="O816" s="317"/>
      <c r="P816" s="317"/>
      <c r="Q816" s="317"/>
      <c r="R816" s="317"/>
      <c r="S816" s="317"/>
      <c r="T816" s="317"/>
      <c r="U816" s="317"/>
      <c r="V816" s="317"/>
      <c r="W816" s="315"/>
      <c r="X816" s="315"/>
      <c r="Y816" s="315"/>
      <c r="Z816" s="315"/>
      <c r="AA816" s="315"/>
      <c r="AB816" s="315"/>
      <c r="AC816" s="315">
        <v>6</v>
      </c>
      <c r="AD816" s="315"/>
      <c r="AE816" s="315"/>
      <c r="AF816" s="315"/>
      <c r="AG816" s="315"/>
      <c r="AH816" s="315"/>
      <c r="AI816" s="315"/>
      <c r="AJ816" s="315"/>
      <c r="AK816" s="315"/>
      <c r="AL816" s="315"/>
      <c r="AM816" s="315"/>
      <c r="AN816" s="315"/>
      <c r="AO816" s="315">
        <v>0.69</v>
      </c>
      <c r="AP816" s="315"/>
      <c r="AQ816" s="315"/>
      <c r="AR816" s="315"/>
      <c r="AS816" s="315"/>
      <c r="AT816" s="315"/>
      <c r="AV816" s="330" t="s">
        <v>877</v>
      </c>
      <c r="AW816" s="330"/>
      <c r="AX816" s="330"/>
      <c r="AY816" s="330"/>
      <c r="AZ816" s="330"/>
      <c r="BA816" s="330"/>
      <c r="BB816" s="330"/>
      <c r="BC816" s="330"/>
      <c r="BD816" s="330"/>
      <c r="BE816" s="315">
        <v>100</v>
      </c>
      <c r="BF816" s="315"/>
      <c r="BG816" s="315"/>
      <c r="BH816" s="315"/>
      <c r="BI816" s="315"/>
      <c r="BJ816" s="315"/>
      <c r="BK816" s="315"/>
      <c r="BL816" s="315"/>
      <c r="BM816" s="315"/>
      <c r="BN816" s="315">
        <v>1</v>
      </c>
      <c r="BO816" s="315"/>
      <c r="BP816" s="315"/>
      <c r="BQ816" s="315"/>
      <c r="BR816" s="315"/>
      <c r="BS816" s="315"/>
      <c r="BT816" s="315"/>
      <c r="BU816" s="315"/>
      <c r="BV816" s="315"/>
      <c r="BW816" s="315">
        <v>7</v>
      </c>
      <c r="BX816" s="315"/>
      <c r="BY816" s="315"/>
      <c r="BZ816" s="315"/>
      <c r="CA816" s="315"/>
      <c r="CB816" s="315"/>
      <c r="CC816" s="315"/>
      <c r="CD816" s="315"/>
      <c r="CE816" s="315"/>
      <c r="CF816" s="331" t="s">
        <v>878</v>
      </c>
      <c r="CG816" s="331"/>
      <c r="CH816" s="331"/>
      <c r="CI816" s="331"/>
      <c r="CJ816" s="331"/>
      <c r="CK816" s="331"/>
      <c r="CL816" s="331"/>
      <c r="CM816" s="331"/>
      <c r="CN816" s="331"/>
    </row>
    <row r="817" spans="4:92" ht="14.25" customHeight="1" x14ac:dyDescent="0.35">
      <c r="D817" s="317">
        <v>6</v>
      </c>
      <c r="E817" s="317"/>
      <c r="F817" s="317"/>
      <c r="G817" s="317"/>
      <c r="H817" s="317"/>
      <c r="I817" s="317"/>
      <c r="J817" s="317"/>
      <c r="K817" s="317"/>
      <c r="L817" s="317"/>
      <c r="M817" s="317"/>
      <c r="N817" s="317"/>
      <c r="O817" s="317"/>
      <c r="P817" s="317"/>
      <c r="Q817" s="317"/>
      <c r="R817" s="317"/>
      <c r="S817" s="317"/>
      <c r="T817" s="317"/>
      <c r="U817" s="317"/>
      <c r="V817" s="317"/>
      <c r="W817" s="315"/>
      <c r="X817" s="315"/>
      <c r="Y817" s="315"/>
      <c r="Z817" s="315"/>
      <c r="AA817" s="315"/>
      <c r="AB817" s="315"/>
      <c r="AC817" s="315">
        <v>3</v>
      </c>
      <c r="AD817" s="315"/>
      <c r="AE817" s="315"/>
      <c r="AF817" s="315"/>
      <c r="AG817" s="315"/>
      <c r="AH817" s="315"/>
      <c r="AI817" s="315"/>
      <c r="AJ817" s="315"/>
      <c r="AK817" s="315"/>
      <c r="AL817" s="315"/>
      <c r="AM817" s="315"/>
      <c r="AN817" s="315"/>
      <c r="AO817" s="315">
        <v>0.34</v>
      </c>
      <c r="AP817" s="315"/>
      <c r="AQ817" s="315"/>
      <c r="AR817" s="315"/>
      <c r="AS817" s="315"/>
      <c r="AT817" s="315"/>
      <c r="AV817" s="330"/>
      <c r="AW817" s="330"/>
      <c r="AX817" s="330"/>
      <c r="AY817" s="330"/>
      <c r="AZ817" s="330"/>
      <c r="BA817" s="330"/>
      <c r="BB817" s="330"/>
      <c r="BC817" s="330"/>
      <c r="BD817" s="330"/>
      <c r="BE817" s="315"/>
      <c r="BF817" s="315"/>
      <c r="BG817" s="315"/>
      <c r="BH817" s="315"/>
      <c r="BI817" s="315"/>
      <c r="BJ817" s="315"/>
      <c r="BK817" s="315"/>
      <c r="BL817" s="315"/>
      <c r="BM817" s="315"/>
      <c r="BN817" s="315"/>
      <c r="BO817" s="315"/>
      <c r="BP817" s="315"/>
      <c r="BQ817" s="315"/>
      <c r="BR817" s="315"/>
      <c r="BS817" s="315"/>
      <c r="BT817" s="315"/>
      <c r="BU817" s="315"/>
      <c r="BV817" s="315"/>
      <c r="BW817" s="315"/>
      <c r="BX817" s="315"/>
      <c r="BY817" s="315"/>
      <c r="BZ817" s="315"/>
      <c r="CA817" s="315"/>
      <c r="CB817" s="315"/>
      <c r="CC817" s="315"/>
      <c r="CD817" s="315"/>
      <c r="CE817" s="315"/>
      <c r="CF817" s="331"/>
      <c r="CG817" s="331"/>
      <c r="CH817" s="331"/>
      <c r="CI817" s="331"/>
      <c r="CJ817" s="331"/>
      <c r="CK817" s="331"/>
      <c r="CL817" s="331"/>
      <c r="CM817" s="331"/>
      <c r="CN817" s="331"/>
    </row>
    <row r="818" spans="4:92" ht="14.25" customHeight="1" x14ac:dyDescent="0.35">
      <c r="D818" s="332" t="s">
        <v>451</v>
      </c>
      <c r="E818" s="332"/>
      <c r="F818" s="332"/>
      <c r="G818" s="332"/>
      <c r="H818" s="332"/>
      <c r="I818" s="332"/>
      <c r="J818" s="332"/>
      <c r="K818" s="332"/>
      <c r="L818" s="332"/>
      <c r="M818" s="332"/>
      <c r="N818" s="332"/>
      <c r="O818" s="332"/>
      <c r="P818" s="332"/>
      <c r="Q818" s="332"/>
      <c r="R818" s="332"/>
      <c r="S818" s="332"/>
      <c r="T818" s="332"/>
      <c r="U818" s="332"/>
      <c r="V818" s="332"/>
      <c r="W818" s="332"/>
      <c r="X818" s="332"/>
      <c r="Y818" s="332"/>
      <c r="Z818" s="332"/>
      <c r="AA818" s="332"/>
      <c r="AB818" s="332"/>
      <c r="AC818" s="332"/>
      <c r="AD818" s="332"/>
      <c r="AE818" s="332"/>
      <c r="AF818" s="332"/>
      <c r="AG818" s="332"/>
      <c r="AH818" s="332"/>
      <c r="AI818" s="332"/>
      <c r="AJ818" s="332"/>
      <c r="AK818" s="332"/>
      <c r="AL818" s="332"/>
      <c r="AM818" s="332"/>
      <c r="AN818" s="332"/>
      <c r="AO818" s="332"/>
      <c r="AP818" s="332"/>
      <c r="AQ818" s="332"/>
      <c r="AR818" s="332"/>
      <c r="AS818" s="332"/>
      <c r="AT818" s="332"/>
      <c r="AV818" s="314" t="s">
        <v>476</v>
      </c>
      <c r="AW818" s="314"/>
      <c r="AX818" s="314"/>
      <c r="AY818" s="314"/>
      <c r="AZ818" s="314"/>
      <c r="BA818" s="314"/>
      <c r="BB818" s="314"/>
      <c r="BC818" s="314"/>
      <c r="BD818" s="314"/>
      <c r="BE818" s="314"/>
      <c r="BF818" s="314"/>
      <c r="BG818" s="314"/>
      <c r="BH818" s="314"/>
      <c r="BI818" s="314"/>
      <c r="BJ818" s="314"/>
      <c r="BK818" s="314"/>
      <c r="BL818" s="314"/>
      <c r="BM818" s="314"/>
      <c r="BN818" s="314"/>
      <c r="BO818" s="314"/>
      <c r="BP818" s="314"/>
      <c r="BQ818" s="314"/>
      <c r="BR818" s="314"/>
      <c r="BS818" s="314"/>
      <c r="BT818" s="314"/>
      <c r="BU818" s="314"/>
      <c r="BV818" s="314"/>
      <c r="BW818" s="314"/>
      <c r="BX818" s="314"/>
      <c r="BY818" s="314"/>
      <c r="BZ818" s="314"/>
      <c r="CA818" s="314"/>
      <c r="CB818" s="314"/>
      <c r="CC818" s="314"/>
      <c r="CD818" s="314"/>
      <c r="CE818" s="314"/>
      <c r="CF818" s="314"/>
      <c r="CG818" s="314"/>
      <c r="CH818" s="314"/>
      <c r="CI818" s="314"/>
      <c r="CJ818" s="314"/>
      <c r="CK818" s="314"/>
      <c r="CL818" s="314"/>
      <c r="CM818" s="314"/>
      <c r="CN818" s="314"/>
    </row>
    <row r="819" spans="4:92" ht="14.25" customHeight="1" x14ac:dyDescent="0.35"/>
    <row r="820" spans="4:92" ht="14.25" customHeight="1" x14ac:dyDescent="0.35">
      <c r="D820" s="313" t="s">
        <v>455</v>
      </c>
      <c r="E820" s="313"/>
      <c r="F820" s="313"/>
      <c r="G820" s="313"/>
      <c r="H820" s="313"/>
      <c r="I820" s="313"/>
      <c r="J820" s="313"/>
      <c r="K820" s="313"/>
      <c r="L820" s="313"/>
      <c r="M820" s="313"/>
      <c r="N820" s="313"/>
      <c r="O820" s="313"/>
      <c r="P820" s="313"/>
      <c r="Q820" s="313"/>
      <c r="R820" s="313"/>
      <c r="S820" s="313"/>
      <c r="T820" s="313"/>
      <c r="U820" s="313"/>
      <c r="V820" s="313"/>
      <c r="W820" s="313"/>
      <c r="X820" s="313"/>
      <c r="Y820" s="313"/>
      <c r="Z820" s="313"/>
      <c r="AA820" s="313"/>
      <c r="AB820" s="313"/>
      <c r="AC820" s="313"/>
      <c r="AD820" s="313"/>
      <c r="AE820" s="313"/>
      <c r="AF820" s="313"/>
      <c r="AG820" s="313"/>
      <c r="AH820" s="313"/>
      <c r="AI820" s="313"/>
      <c r="AJ820" s="313"/>
      <c r="AK820" s="313"/>
      <c r="AL820" s="313"/>
      <c r="AM820" s="313"/>
      <c r="AN820" s="313"/>
      <c r="AO820" s="313"/>
      <c r="AP820" s="313"/>
      <c r="AQ820" s="313"/>
      <c r="AR820" s="313"/>
      <c r="AS820" s="313"/>
      <c r="AT820" s="313"/>
      <c r="AU820" s="14"/>
      <c r="AV820" s="313" t="s">
        <v>477</v>
      </c>
      <c r="AW820" s="313"/>
      <c r="AX820" s="313"/>
      <c r="AY820" s="313"/>
      <c r="AZ820" s="313"/>
      <c r="BA820" s="313"/>
      <c r="BB820" s="313"/>
      <c r="BC820" s="313"/>
      <c r="BD820" s="313"/>
      <c r="BE820" s="313"/>
      <c r="BF820" s="313"/>
      <c r="BG820" s="313"/>
      <c r="BH820" s="313"/>
      <c r="BI820" s="313"/>
      <c r="BJ820" s="313"/>
      <c r="BK820" s="313"/>
      <c r="BL820" s="313"/>
      <c r="BM820" s="313"/>
      <c r="BN820" s="313"/>
      <c r="BO820" s="313"/>
      <c r="BP820" s="313"/>
      <c r="BQ820" s="313"/>
      <c r="BR820" s="313"/>
      <c r="BS820" s="313"/>
      <c r="BT820" s="313"/>
      <c r="BU820" s="313"/>
      <c r="BV820" s="313"/>
      <c r="BW820" s="313"/>
      <c r="BX820" s="313"/>
      <c r="BY820" s="313"/>
      <c r="BZ820" s="313"/>
      <c r="CA820" s="313"/>
      <c r="CB820" s="313"/>
      <c r="CC820" s="313"/>
      <c r="CD820" s="313"/>
      <c r="CE820" s="313"/>
      <c r="CF820" s="313"/>
      <c r="CG820" s="313"/>
      <c r="CH820" s="313"/>
      <c r="CI820" s="313"/>
      <c r="CJ820" s="313"/>
      <c r="CK820" s="313"/>
      <c r="CL820" s="313"/>
      <c r="CM820" s="313"/>
      <c r="CN820" s="313"/>
    </row>
    <row r="821" spans="4:92" ht="14.25" customHeight="1" x14ac:dyDescent="0.35">
      <c r="D821" s="313"/>
      <c r="E821" s="313"/>
      <c r="F821" s="313"/>
      <c r="G821" s="313"/>
      <c r="H821" s="313"/>
      <c r="I821" s="313"/>
      <c r="J821" s="313"/>
      <c r="K821" s="313"/>
      <c r="L821" s="313"/>
      <c r="M821" s="313"/>
      <c r="N821" s="313"/>
      <c r="O821" s="313"/>
      <c r="P821" s="313"/>
      <c r="Q821" s="313"/>
      <c r="R821" s="313"/>
      <c r="S821" s="313"/>
      <c r="T821" s="313"/>
      <c r="U821" s="313"/>
      <c r="V821" s="313"/>
      <c r="W821" s="313"/>
      <c r="X821" s="313"/>
      <c r="Y821" s="313"/>
      <c r="Z821" s="313"/>
      <c r="AA821" s="313"/>
      <c r="AB821" s="313"/>
      <c r="AC821" s="313"/>
      <c r="AD821" s="313"/>
      <c r="AE821" s="313"/>
      <c r="AF821" s="313"/>
      <c r="AG821" s="313"/>
      <c r="AH821" s="313"/>
      <c r="AI821" s="313"/>
      <c r="AJ821" s="313"/>
      <c r="AK821" s="313"/>
      <c r="AL821" s="313"/>
      <c r="AM821" s="313"/>
      <c r="AN821" s="313"/>
      <c r="AO821" s="313"/>
      <c r="AP821" s="313"/>
      <c r="AQ821" s="313"/>
      <c r="AR821" s="313"/>
      <c r="AS821" s="313"/>
      <c r="AT821" s="313"/>
      <c r="AU821" s="14"/>
      <c r="AV821" s="313"/>
      <c r="AW821" s="313"/>
      <c r="AX821" s="313"/>
      <c r="AY821" s="313"/>
      <c r="AZ821" s="313"/>
      <c r="BA821" s="313"/>
      <c r="BB821" s="313"/>
      <c r="BC821" s="313"/>
      <c r="BD821" s="313"/>
      <c r="BE821" s="313"/>
      <c r="BF821" s="313"/>
      <c r="BG821" s="313"/>
      <c r="BH821" s="313"/>
      <c r="BI821" s="313"/>
      <c r="BJ821" s="313"/>
      <c r="BK821" s="313"/>
      <c r="BL821" s="313"/>
      <c r="BM821" s="313"/>
      <c r="BN821" s="313"/>
      <c r="BO821" s="313"/>
      <c r="BP821" s="313"/>
      <c r="BQ821" s="313"/>
      <c r="BR821" s="313"/>
      <c r="BS821" s="313"/>
      <c r="BT821" s="313"/>
      <c r="BU821" s="313"/>
      <c r="BV821" s="313"/>
      <c r="BW821" s="313"/>
      <c r="BX821" s="313"/>
      <c r="BY821" s="313"/>
      <c r="BZ821" s="313"/>
      <c r="CA821" s="313"/>
      <c r="CB821" s="313"/>
      <c r="CC821" s="313"/>
      <c r="CD821" s="313"/>
      <c r="CE821" s="313"/>
      <c r="CF821" s="313"/>
      <c r="CG821" s="313"/>
      <c r="CH821" s="313"/>
      <c r="CI821" s="313"/>
      <c r="CJ821" s="313"/>
      <c r="CK821" s="313"/>
      <c r="CL821" s="313"/>
      <c r="CM821" s="313"/>
      <c r="CN821" s="313"/>
    </row>
    <row r="822" spans="4:92" ht="14.25" customHeight="1" x14ac:dyDescent="0.35"/>
    <row r="823" spans="4:92" ht="14.25" customHeight="1" x14ac:dyDescent="0.35">
      <c r="D823" s="241" t="s">
        <v>456</v>
      </c>
      <c r="E823" s="241"/>
      <c r="F823" s="241"/>
      <c r="G823" s="241"/>
      <c r="H823" s="241"/>
      <c r="I823" s="241"/>
      <c r="J823" s="241"/>
      <c r="K823" s="241"/>
      <c r="L823" s="241"/>
      <c r="M823" s="241"/>
      <c r="N823" s="241"/>
      <c r="O823" s="241"/>
      <c r="P823" s="241"/>
      <c r="Q823" s="241"/>
      <c r="R823" s="241"/>
      <c r="S823" s="241"/>
      <c r="T823" s="241"/>
      <c r="U823" s="241"/>
      <c r="V823" s="241"/>
      <c r="W823" s="241"/>
      <c r="X823" s="241"/>
      <c r="Y823" s="241"/>
      <c r="Z823" s="241"/>
      <c r="AA823" s="241"/>
      <c r="AB823" s="241"/>
      <c r="AC823" s="241"/>
      <c r="AD823" s="241"/>
      <c r="AE823" s="241"/>
      <c r="AF823" s="241"/>
      <c r="AG823" s="241"/>
      <c r="AH823" s="241"/>
      <c r="AI823" s="241"/>
      <c r="AJ823" s="241"/>
      <c r="AK823" s="241"/>
      <c r="AL823" s="241"/>
      <c r="AM823" s="241"/>
      <c r="AN823" s="241"/>
      <c r="AO823" s="241"/>
      <c r="AP823" s="241"/>
      <c r="AQ823" s="241"/>
      <c r="AR823" s="241"/>
      <c r="AS823" s="241"/>
      <c r="AT823" s="241"/>
      <c r="AU823" s="3"/>
      <c r="AV823" s="241" t="s">
        <v>478</v>
      </c>
      <c r="AW823" s="241"/>
      <c r="AX823" s="241"/>
      <c r="AY823" s="241"/>
      <c r="AZ823" s="241"/>
      <c r="BA823" s="241"/>
      <c r="BB823" s="241"/>
      <c r="BC823" s="241"/>
      <c r="BD823" s="241"/>
      <c r="BE823" s="241"/>
      <c r="BF823" s="241"/>
      <c r="BG823" s="241"/>
      <c r="BH823" s="241"/>
      <c r="BI823" s="241"/>
      <c r="BJ823" s="241"/>
      <c r="BK823" s="241"/>
      <c r="BL823" s="241"/>
      <c r="BM823" s="241"/>
      <c r="BN823" s="241"/>
      <c r="BO823" s="241"/>
      <c r="BP823" s="241"/>
      <c r="BQ823" s="241"/>
      <c r="BR823" s="241"/>
      <c r="BS823" s="241"/>
      <c r="BT823" s="241"/>
      <c r="BU823" s="241"/>
      <c r="BV823" s="241"/>
      <c r="BW823" s="241"/>
      <c r="BX823" s="241"/>
      <c r="BY823" s="241"/>
      <c r="BZ823" s="241"/>
      <c r="CA823" s="241"/>
      <c r="CB823" s="241"/>
      <c r="CC823" s="241"/>
      <c r="CD823" s="241"/>
      <c r="CE823" s="241"/>
      <c r="CF823" s="241"/>
      <c r="CG823" s="241"/>
      <c r="CH823" s="241"/>
      <c r="CI823" s="241"/>
      <c r="CJ823" s="241"/>
      <c r="CK823" s="241"/>
      <c r="CL823" s="241"/>
    </row>
    <row r="824" spans="4:92" ht="14.25" customHeight="1" x14ac:dyDescent="0.35">
      <c r="D824" s="241"/>
      <c r="E824" s="241"/>
      <c r="F824" s="241"/>
      <c r="G824" s="241"/>
      <c r="H824" s="241"/>
      <c r="I824" s="241"/>
      <c r="J824" s="241"/>
      <c r="K824" s="241"/>
      <c r="L824" s="241"/>
      <c r="M824" s="241"/>
      <c r="N824" s="241"/>
      <c r="O824" s="241"/>
      <c r="P824" s="241"/>
      <c r="Q824" s="241"/>
      <c r="R824" s="241"/>
      <c r="S824" s="241"/>
      <c r="T824" s="241"/>
      <c r="U824" s="241"/>
      <c r="V824" s="241"/>
      <c r="W824" s="241"/>
      <c r="X824" s="241"/>
      <c r="Y824" s="241"/>
      <c r="Z824" s="241"/>
      <c r="AA824" s="241"/>
      <c r="AB824" s="241"/>
      <c r="AC824" s="241"/>
      <c r="AD824" s="241"/>
      <c r="AE824" s="241"/>
      <c r="AF824" s="241"/>
      <c r="AG824" s="241"/>
      <c r="AH824" s="241"/>
      <c r="AI824" s="241"/>
      <c r="AJ824" s="241"/>
      <c r="AK824" s="241"/>
      <c r="AL824" s="241"/>
      <c r="AM824" s="241"/>
      <c r="AN824" s="241"/>
      <c r="AO824" s="241"/>
      <c r="AP824" s="241"/>
      <c r="AQ824" s="241"/>
      <c r="AR824" s="241"/>
      <c r="AS824" s="241"/>
      <c r="AT824" s="241"/>
      <c r="AV824" s="241"/>
      <c r="AW824" s="241"/>
      <c r="AX824" s="241"/>
      <c r="AY824" s="241"/>
      <c r="AZ824" s="241"/>
      <c r="BA824" s="241"/>
      <c r="BB824" s="241"/>
      <c r="BC824" s="241"/>
      <c r="BD824" s="241"/>
      <c r="BE824" s="241"/>
      <c r="BF824" s="241"/>
      <c r="BG824" s="241"/>
      <c r="BH824" s="241"/>
      <c r="BI824" s="241"/>
      <c r="BJ824" s="241"/>
      <c r="BK824" s="241"/>
      <c r="BL824" s="241"/>
      <c r="BM824" s="241"/>
      <c r="BN824" s="241"/>
      <c r="BO824" s="241"/>
      <c r="BP824" s="241"/>
      <c r="BQ824" s="241"/>
      <c r="BR824" s="241"/>
      <c r="BS824" s="241"/>
      <c r="BT824" s="241"/>
      <c r="BU824" s="241"/>
      <c r="BV824" s="241"/>
      <c r="BW824" s="241"/>
      <c r="BX824" s="241"/>
      <c r="BY824" s="241"/>
      <c r="BZ824" s="241"/>
      <c r="CA824" s="241"/>
      <c r="CB824" s="241"/>
      <c r="CC824" s="241"/>
      <c r="CD824" s="241"/>
      <c r="CE824" s="241"/>
      <c r="CF824" s="241"/>
      <c r="CG824" s="241"/>
      <c r="CH824" s="241"/>
      <c r="CI824" s="241"/>
      <c r="CJ824" s="241"/>
      <c r="CK824" s="241"/>
      <c r="CL824" s="241"/>
    </row>
    <row r="825" spans="4:92" ht="14.25" customHeight="1" x14ac:dyDescent="0.35">
      <c r="D825" s="189" t="s">
        <v>457</v>
      </c>
      <c r="E825" s="189"/>
      <c r="F825" s="189"/>
      <c r="G825" s="189"/>
      <c r="H825" s="189"/>
      <c r="I825" s="189"/>
      <c r="J825" s="189"/>
      <c r="K825" s="189"/>
      <c r="L825" s="189"/>
      <c r="M825" s="189"/>
      <c r="N825" s="189"/>
      <c r="O825" s="189"/>
      <c r="P825" s="189"/>
      <c r="Q825" s="189"/>
      <c r="R825" s="189"/>
      <c r="S825" s="189"/>
      <c r="T825" s="189"/>
      <c r="U825" s="189" t="s">
        <v>454</v>
      </c>
      <c r="V825" s="189"/>
      <c r="W825" s="189"/>
      <c r="X825" s="189"/>
      <c r="Y825" s="189"/>
      <c r="Z825" s="189"/>
      <c r="AA825" s="189"/>
      <c r="AB825" s="189"/>
      <c r="AC825" s="189"/>
      <c r="AD825" s="189"/>
      <c r="AE825" s="189"/>
      <c r="AF825" s="189"/>
      <c r="AG825" s="189"/>
      <c r="AH825" s="189"/>
      <c r="AI825" s="189" t="s">
        <v>458</v>
      </c>
      <c r="AJ825" s="189"/>
      <c r="AK825" s="189"/>
      <c r="AL825" s="189"/>
      <c r="AM825" s="189"/>
      <c r="AN825" s="189"/>
      <c r="AO825" s="189"/>
      <c r="AP825" s="189"/>
      <c r="AQ825" s="189"/>
      <c r="AR825" s="189"/>
      <c r="AS825" s="189"/>
      <c r="AT825" s="189"/>
      <c r="AU825" s="60"/>
      <c r="AV825" s="189" t="s">
        <v>450</v>
      </c>
      <c r="AW825" s="189"/>
      <c r="AX825" s="189"/>
      <c r="AY825" s="189"/>
      <c r="AZ825" s="189"/>
      <c r="BA825" s="189"/>
      <c r="BB825" s="189"/>
      <c r="BC825" s="189"/>
      <c r="BD825" s="189"/>
      <c r="BE825" s="189"/>
      <c r="BF825" s="189"/>
      <c r="BG825" s="189"/>
      <c r="BH825" s="189"/>
      <c r="BI825" s="189"/>
      <c r="BJ825" s="189"/>
      <c r="BK825" s="189"/>
      <c r="BL825" s="189"/>
      <c r="BM825" s="189"/>
      <c r="BN825" s="189"/>
      <c r="BO825" s="189"/>
      <c r="BP825" s="189"/>
      <c r="BQ825" s="189"/>
      <c r="BR825" s="189"/>
      <c r="BS825" s="189"/>
      <c r="BT825" s="189"/>
      <c r="BU825" s="189"/>
      <c r="BV825" s="189"/>
      <c r="BW825" s="189"/>
      <c r="BX825" s="189"/>
      <c r="BY825" s="189"/>
      <c r="BZ825" s="189"/>
      <c r="CA825" s="189"/>
      <c r="CB825" s="189"/>
      <c r="CC825" s="189"/>
      <c r="CD825" s="189"/>
      <c r="CE825" s="189"/>
      <c r="CF825" s="189"/>
      <c r="CG825" s="189"/>
      <c r="CH825" s="189"/>
      <c r="CI825" s="189"/>
      <c r="CJ825" s="189"/>
      <c r="CK825" s="189"/>
      <c r="CL825" s="189"/>
      <c r="CM825" s="189"/>
      <c r="CN825" s="189"/>
    </row>
    <row r="826" spans="4:92" ht="14.25" customHeight="1" x14ac:dyDescent="0.35">
      <c r="D826" s="189"/>
      <c r="E826" s="189"/>
      <c r="F826" s="189"/>
      <c r="G826" s="189"/>
      <c r="H826" s="189"/>
      <c r="I826" s="189"/>
      <c r="J826" s="189"/>
      <c r="K826" s="189"/>
      <c r="L826" s="189"/>
      <c r="M826" s="189"/>
      <c r="N826" s="189"/>
      <c r="O826" s="189"/>
      <c r="P826" s="189"/>
      <c r="Q826" s="189"/>
      <c r="R826" s="189"/>
      <c r="S826" s="189"/>
      <c r="T826" s="189"/>
      <c r="U826" s="189" t="s">
        <v>189</v>
      </c>
      <c r="V826" s="189"/>
      <c r="W826" s="189"/>
      <c r="X826" s="189"/>
      <c r="Y826" s="189"/>
      <c r="Z826" s="189"/>
      <c r="AA826" s="189"/>
      <c r="AB826" s="189" t="s">
        <v>129</v>
      </c>
      <c r="AC826" s="189"/>
      <c r="AD826" s="189"/>
      <c r="AE826" s="189"/>
      <c r="AF826" s="189"/>
      <c r="AG826" s="189"/>
      <c r="AH826" s="189"/>
      <c r="AI826" s="189"/>
      <c r="AJ826" s="189"/>
      <c r="AK826" s="189"/>
      <c r="AL826" s="189"/>
      <c r="AM826" s="189"/>
      <c r="AN826" s="189"/>
      <c r="AO826" s="189"/>
      <c r="AP826" s="189"/>
      <c r="AQ826" s="189"/>
      <c r="AR826" s="189"/>
      <c r="AS826" s="189"/>
      <c r="AT826" s="189"/>
      <c r="AU826" s="60"/>
      <c r="AV826" s="189"/>
      <c r="AW826" s="189"/>
      <c r="AX826" s="189"/>
      <c r="AY826" s="189"/>
      <c r="AZ826" s="189"/>
      <c r="BA826" s="189"/>
      <c r="BB826" s="189"/>
      <c r="BC826" s="189"/>
      <c r="BD826" s="189"/>
      <c r="BE826" s="189"/>
      <c r="BF826" s="189"/>
      <c r="BG826" s="189"/>
      <c r="BH826" s="189"/>
      <c r="BI826" s="189"/>
      <c r="BJ826" s="189"/>
      <c r="BK826" s="189"/>
      <c r="BL826" s="189"/>
      <c r="BM826" s="189"/>
      <c r="BN826" s="189"/>
      <c r="BO826" s="189"/>
      <c r="BP826" s="189"/>
      <c r="BQ826" s="189"/>
      <c r="BR826" s="189"/>
      <c r="BS826" s="189"/>
      <c r="BT826" s="189"/>
      <c r="BU826" s="189"/>
      <c r="BV826" s="189"/>
      <c r="BW826" s="189"/>
      <c r="BX826" s="189"/>
      <c r="BY826" s="189"/>
      <c r="BZ826" s="189"/>
      <c r="CA826" s="189"/>
      <c r="CB826" s="189"/>
      <c r="CC826" s="189"/>
      <c r="CD826" s="189"/>
      <c r="CE826" s="189"/>
      <c r="CF826" s="189"/>
      <c r="CG826" s="189"/>
      <c r="CH826" s="189"/>
      <c r="CI826" s="189"/>
      <c r="CJ826" s="189"/>
      <c r="CK826" s="189"/>
      <c r="CL826" s="189"/>
      <c r="CM826" s="189"/>
      <c r="CN826" s="189"/>
    </row>
    <row r="827" spans="4:92" ht="14.25" customHeight="1" x14ac:dyDescent="0.35">
      <c r="D827" s="220" t="s">
        <v>446</v>
      </c>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c r="AA827" s="220"/>
      <c r="AB827" s="220"/>
      <c r="AC827" s="220"/>
      <c r="AD827" s="220"/>
      <c r="AE827" s="220"/>
      <c r="AF827" s="220"/>
      <c r="AG827" s="220"/>
      <c r="AH827" s="220"/>
      <c r="AI827" s="220"/>
      <c r="AJ827" s="220"/>
      <c r="AK827" s="220"/>
      <c r="AL827" s="220"/>
      <c r="AM827" s="220"/>
      <c r="AN827" s="220"/>
      <c r="AO827" s="220"/>
      <c r="AP827" s="220"/>
      <c r="AQ827" s="220"/>
      <c r="AR827" s="220"/>
      <c r="AS827" s="220"/>
      <c r="AT827" s="220"/>
      <c r="AU827" s="37"/>
      <c r="AV827" s="189" t="s">
        <v>446</v>
      </c>
      <c r="AW827" s="189"/>
      <c r="AX827" s="189"/>
      <c r="AY827" s="189"/>
      <c r="AZ827" s="189"/>
      <c r="BA827" s="189"/>
      <c r="BB827" s="189"/>
      <c r="BC827" s="189"/>
      <c r="BD827" s="189"/>
      <c r="BE827" s="189"/>
      <c r="BF827" s="189" t="s">
        <v>447</v>
      </c>
      <c r="BG827" s="189"/>
      <c r="BH827" s="189"/>
      <c r="BI827" s="189"/>
      <c r="BJ827" s="189"/>
      <c r="BK827" s="189"/>
      <c r="BL827" s="189"/>
      <c r="BM827" s="189"/>
      <c r="BN827" s="189" t="s">
        <v>448</v>
      </c>
      <c r="BO827" s="189"/>
      <c r="BP827" s="189"/>
      <c r="BQ827" s="189"/>
      <c r="BR827" s="189"/>
      <c r="BS827" s="189"/>
      <c r="BT827" s="189"/>
      <c r="BU827" s="189"/>
      <c r="BV827" s="189"/>
      <c r="BW827" s="189" t="s">
        <v>402</v>
      </c>
      <c r="BX827" s="189"/>
      <c r="BY827" s="189"/>
      <c r="BZ827" s="189"/>
      <c r="CA827" s="189"/>
      <c r="CB827" s="189"/>
      <c r="CC827" s="189"/>
      <c r="CD827" s="189"/>
      <c r="CE827" s="189"/>
      <c r="CF827" s="189" t="s">
        <v>449</v>
      </c>
      <c r="CG827" s="189"/>
      <c r="CH827" s="189"/>
      <c r="CI827" s="189"/>
      <c r="CJ827" s="189"/>
      <c r="CK827" s="189"/>
      <c r="CL827" s="189"/>
      <c r="CM827" s="189"/>
      <c r="CN827" s="189"/>
    </row>
    <row r="828" spans="4:92" ht="14.25" customHeight="1" x14ac:dyDescent="0.35">
      <c r="D828" s="220" t="s">
        <v>447</v>
      </c>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c r="AA828" s="220"/>
      <c r="AB828" s="220"/>
      <c r="AC828" s="220"/>
      <c r="AD828" s="220"/>
      <c r="AE828" s="220"/>
      <c r="AF828" s="220"/>
      <c r="AG828" s="220"/>
      <c r="AH828" s="220"/>
      <c r="AI828" s="220"/>
      <c r="AJ828" s="220"/>
      <c r="AK828" s="220"/>
      <c r="AL828" s="220"/>
      <c r="AM828" s="220"/>
      <c r="AN828" s="220"/>
      <c r="AO828" s="220"/>
      <c r="AP828" s="220"/>
      <c r="AQ828" s="220"/>
      <c r="AR828" s="220"/>
      <c r="AS828" s="220"/>
      <c r="AT828" s="220"/>
      <c r="AU828" s="37"/>
      <c r="AV828" s="189"/>
      <c r="AW828" s="189"/>
      <c r="AX828" s="189"/>
      <c r="AY828" s="189"/>
      <c r="AZ828" s="189"/>
      <c r="BA828" s="189"/>
      <c r="BB828" s="189"/>
      <c r="BC828" s="189"/>
      <c r="BD828" s="189"/>
      <c r="BE828" s="189"/>
      <c r="BF828" s="189"/>
      <c r="BG828" s="189"/>
      <c r="BH828" s="189"/>
      <c r="BI828" s="189"/>
      <c r="BJ828" s="189"/>
      <c r="BK828" s="189"/>
      <c r="BL828" s="189"/>
      <c r="BM828" s="189"/>
      <c r="BN828" s="189"/>
      <c r="BO828" s="189"/>
      <c r="BP828" s="189"/>
      <c r="BQ828" s="189"/>
      <c r="BR828" s="189"/>
      <c r="BS828" s="189"/>
      <c r="BT828" s="189"/>
      <c r="BU828" s="189"/>
      <c r="BV828" s="189"/>
      <c r="BW828" s="189"/>
      <c r="BX828" s="189"/>
      <c r="BY828" s="189"/>
      <c r="BZ828" s="189"/>
      <c r="CA828" s="189"/>
      <c r="CB828" s="189"/>
      <c r="CC828" s="189"/>
      <c r="CD828" s="189"/>
      <c r="CE828" s="189"/>
      <c r="CF828" s="189"/>
      <c r="CG828" s="189"/>
      <c r="CH828" s="189"/>
      <c r="CI828" s="189"/>
      <c r="CJ828" s="189"/>
      <c r="CK828" s="189"/>
      <c r="CL828" s="189"/>
      <c r="CM828" s="189"/>
      <c r="CN828" s="189"/>
    </row>
    <row r="829" spans="4:92" ht="14.25" customHeight="1" x14ac:dyDescent="0.35">
      <c r="D829" s="220" t="s">
        <v>448</v>
      </c>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c r="AA829" s="220"/>
      <c r="AB829" s="220"/>
      <c r="AC829" s="220"/>
      <c r="AD829" s="220"/>
      <c r="AE829" s="220"/>
      <c r="AF829" s="220"/>
      <c r="AG829" s="220"/>
      <c r="AH829" s="220"/>
      <c r="AI829" s="220"/>
      <c r="AJ829" s="220"/>
      <c r="AK829" s="220"/>
      <c r="AL829" s="220"/>
      <c r="AM829" s="220"/>
      <c r="AN829" s="220"/>
      <c r="AO829" s="220"/>
      <c r="AP829" s="220"/>
      <c r="AQ829" s="220"/>
      <c r="AR829" s="220"/>
      <c r="AS829" s="220"/>
      <c r="AT829" s="220"/>
      <c r="AU829" s="37"/>
      <c r="AV829" s="189" t="s">
        <v>189</v>
      </c>
      <c r="AW829" s="189"/>
      <c r="AX829" s="189"/>
      <c r="AY829" s="189"/>
      <c r="AZ829" s="189"/>
      <c r="BA829" s="189" t="s">
        <v>129</v>
      </c>
      <c r="BB829" s="189"/>
      <c r="BC829" s="189"/>
      <c r="BD829" s="189"/>
      <c r="BE829" s="189"/>
      <c r="BF829" s="189" t="s">
        <v>189</v>
      </c>
      <c r="BG829" s="189"/>
      <c r="BH829" s="189"/>
      <c r="BI829" s="189"/>
      <c r="BJ829" s="189" t="s">
        <v>129</v>
      </c>
      <c r="BK829" s="189"/>
      <c r="BL829" s="189"/>
      <c r="BM829" s="189"/>
      <c r="BN829" s="189" t="s">
        <v>189</v>
      </c>
      <c r="BO829" s="189"/>
      <c r="BP829" s="189"/>
      <c r="BQ829" s="189"/>
      <c r="BR829" s="189" t="s">
        <v>129</v>
      </c>
      <c r="BS829" s="189"/>
      <c r="BT829" s="189"/>
      <c r="BU829" s="189"/>
      <c r="BV829" s="189"/>
      <c r="BW829" s="189" t="s">
        <v>189</v>
      </c>
      <c r="BX829" s="189"/>
      <c r="BY829" s="189"/>
      <c r="BZ829" s="189"/>
      <c r="CA829" s="189" t="s">
        <v>129</v>
      </c>
      <c r="CB829" s="189"/>
      <c r="CC829" s="189"/>
      <c r="CD829" s="189"/>
      <c r="CE829" s="189"/>
      <c r="CF829" s="189" t="s">
        <v>189</v>
      </c>
      <c r="CG829" s="189"/>
      <c r="CH829" s="189"/>
      <c r="CI829" s="189"/>
      <c r="CJ829" s="189" t="s">
        <v>129</v>
      </c>
      <c r="CK829" s="189"/>
      <c r="CL829" s="189"/>
      <c r="CM829" s="189"/>
      <c r="CN829" s="189"/>
    </row>
    <row r="830" spans="4:92" ht="14.25" customHeight="1" x14ac:dyDescent="0.35">
      <c r="D830" s="220" t="s">
        <v>402</v>
      </c>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c r="AA830" s="220"/>
      <c r="AB830" s="220"/>
      <c r="AC830" s="220"/>
      <c r="AD830" s="220"/>
      <c r="AE830" s="220"/>
      <c r="AF830" s="220"/>
      <c r="AG830" s="220"/>
      <c r="AH830" s="220"/>
      <c r="AI830" s="220"/>
      <c r="AJ830" s="220"/>
      <c r="AK830" s="220"/>
      <c r="AL830" s="220"/>
      <c r="AM830" s="220"/>
      <c r="AN830" s="220"/>
      <c r="AO830" s="220"/>
      <c r="AP830" s="220"/>
      <c r="AQ830" s="220"/>
      <c r="AR830" s="220"/>
      <c r="AS830" s="220"/>
      <c r="AT830" s="220"/>
      <c r="AU830" s="37"/>
      <c r="AV830" s="189"/>
      <c r="AW830" s="189"/>
      <c r="AX830" s="189"/>
      <c r="AY830" s="189"/>
      <c r="AZ830" s="189"/>
      <c r="BA830" s="189"/>
      <c r="BB830" s="189"/>
      <c r="BC830" s="189"/>
      <c r="BD830" s="189"/>
      <c r="BE830" s="189"/>
      <c r="BF830" s="189"/>
      <c r="BG830" s="189"/>
      <c r="BH830" s="189"/>
      <c r="BI830" s="189"/>
      <c r="BJ830" s="189"/>
      <c r="BK830" s="189"/>
      <c r="BL830" s="189"/>
      <c r="BM830" s="189"/>
      <c r="BN830" s="189"/>
      <c r="BO830" s="189"/>
      <c r="BP830" s="189"/>
      <c r="BQ830" s="189"/>
      <c r="BR830" s="189"/>
      <c r="BS830" s="189"/>
      <c r="BT830" s="189"/>
      <c r="BU830" s="189"/>
      <c r="BV830" s="189"/>
      <c r="BW830" s="189"/>
      <c r="BX830" s="189"/>
      <c r="BY830" s="189"/>
      <c r="BZ830" s="189"/>
      <c r="CA830" s="189"/>
      <c r="CB830" s="189"/>
      <c r="CC830" s="189"/>
      <c r="CD830" s="189"/>
      <c r="CE830" s="189"/>
      <c r="CF830" s="189"/>
      <c r="CG830" s="189"/>
      <c r="CH830" s="189"/>
      <c r="CI830" s="189"/>
      <c r="CJ830" s="189"/>
      <c r="CK830" s="189"/>
      <c r="CL830" s="189"/>
      <c r="CM830" s="189"/>
      <c r="CN830" s="189"/>
    </row>
    <row r="831" spans="4:92" ht="14.25" customHeight="1" x14ac:dyDescent="0.35">
      <c r="D831" s="220" t="s">
        <v>449</v>
      </c>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c r="AA831" s="220"/>
      <c r="AB831" s="220"/>
      <c r="AC831" s="220"/>
      <c r="AD831" s="220"/>
      <c r="AE831" s="220"/>
      <c r="AF831" s="220"/>
      <c r="AG831" s="220"/>
      <c r="AH831" s="220"/>
      <c r="AI831" s="220"/>
      <c r="AJ831" s="220"/>
      <c r="AK831" s="220"/>
      <c r="AL831" s="220"/>
      <c r="AM831" s="220"/>
      <c r="AN831" s="220"/>
      <c r="AO831" s="220"/>
      <c r="AP831" s="220"/>
      <c r="AQ831" s="220"/>
      <c r="AR831" s="220"/>
      <c r="AS831" s="220"/>
      <c r="AT831" s="220"/>
      <c r="AU831" s="37"/>
      <c r="AV831" s="318"/>
      <c r="AW831" s="318"/>
      <c r="AX831" s="318"/>
      <c r="AY831" s="318"/>
      <c r="AZ831" s="318"/>
      <c r="BA831" s="318"/>
      <c r="BB831" s="318"/>
      <c r="BC831" s="318"/>
      <c r="BD831" s="318"/>
      <c r="BE831" s="318"/>
      <c r="BF831" s="318"/>
      <c r="BG831" s="318"/>
      <c r="BH831" s="318"/>
      <c r="BI831" s="318"/>
      <c r="BJ831" s="318"/>
      <c r="BK831" s="318"/>
      <c r="BL831" s="318"/>
      <c r="BM831" s="318"/>
      <c r="BN831" s="318"/>
      <c r="BO831" s="318"/>
      <c r="BP831" s="318"/>
      <c r="BQ831" s="318"/>
      <c r="BR831" s="318"/>
      <c r="BS831" s="318"/>
      <c r="BT831" s="318"/>
      <c r="BU831" s="318"/>
      <c r="BV831" s="318"/>
      <c r="BW831" s="318"/>
      <c r="BX831" s="318"/>
      <c r="BY831" s="318"/>
      <c r="BZ831" s="318"/>
      <c r="CA831" s="318"/>
      <c r="CB831" s="318"/>
      <c r="CC831" s="318"/>
      <c r="CD831" s="318"/>
      <c r="CE831" s="318"/>
      <c r="CF831" s="220">
        <v>1.097</v>
      </c>
      <c r="CG831" s="220"/>
      <c r="CH831" s="220"/>
      <c r="CI831" s="220"/>
      <c r="CJ831" s="220">
        <v>0</v>
      </c>
      <c r="CK831" s="220"/>
      <c r="CL831" s="220"/>
      <c r="CM831" s="220"/>
      <c r="CN831" s="220"/>
    </row>
    <row r="832" spans="4:92" ht="14.25" customHeight="1" x14ac:dyDescent="0.35">
      <c r="D832" s="220" t="s">
        <v>126</v>
      </c>
      <c r="E832" s="220"/>
      <c r="F832" s="220"/>
      <c r="G832" s="220"/>
      <c r="H832" s="220"/>
      <c r="I832" s="220"/>
      <c r="J832" s="220"/>
      <c r="K832" s="220"/>
      <c r="L832" s="220"/>
      <c r="M832" s="220"/>
      <c r="N832" s="220"/>
      <c r="O832" s="220"/>
      <c r="P832" s="220"/>
      <c r="Q832" s="220"/>
      <c r="R832" s="220"/>
      <c r="S832" s="220"/>
      <c r="T832" s="220"/>
      <c r="U832" s="319">
        <v>1411</v>
      </c>
      <c r="V832" s="319"/>
      <c r="W832" s="319"/>
      <c r="X832" s="319"/>
      <c r="Y832" s="319"/>
      <c r="Z832" s="319"/>
      <c r="AA832" s="319"/>
      <c r="AB832" s="220">
        <v>0</v>
      </c>
      <c r="AC832" s="220"/>
      <c r="AD832" s="220"/>
      <c r="AE832" s="220"/>
      <c r="AF832" s="220"/>
      <c r="AG832" s="220"/>
      <c r="AH832" s="220"/>
      <c r="AI832" s="220" t="s">
        <v>874</v>
      </c>
      <c r="AJ832" s="220"/>
      <c r="AK832" s="220"/>
      <c r="AL832" s="220"/>
      <c r="AM832" s="220"/>
      <c r="AN832" s="220"/>
      <c r="AO832" s="220"/>
      <c r="AP832" s="220"/>
      <c r="AQ832" s="220"/>
      <c r="AR832" s="220"/>
      <c r="AS832" s="220"/>
      <c r="AT832" s="220"/>
      <c r="AU832" s="37"/>
      <c r="AV832" s="318"/>
      <c r="AW832" s="318"/>
      <c r="AX832" s="318"/>
      <c r="AY832" s="318"/>
      <c r="AZ832" s="318"/>
      <c r="BA832" s="318"/>
      <c r="BB832" s="318"/>
      <c r="BC832" s="318"/>
      <c r="BD832" s="318"/>
      <c r="BE832" s="318"/>
      <c r="BF832" s="318"/>
      <c r="BG832" s="318"/>
      <c r="BH832" s="318"/>
      <c r="BI832" s="318"/>
      <c r="BJ832" s="318"/>
      <c r="BK832" s="318"/>
      <c r="BL832" s="318"/>
      <c r="BM832" s="318"/>
      <c r="BN832" s="318"/>
      <c r="BO832" s="318"/>
      <c r="BP832" s="318"/>
      <c r="BQ832" s="318"/>
      <c r="BR832" s="318"/>
      <c r="BS832" s="318"/>
      <c r="BT832" s="318"/>
      <c r="BU832" s="318"/>
      <c r="BV832" s="318"/>
      <c r="BW832" s="318"/>
      <c r="BX832" s="318"/>
      <c r="BY832" s="318"/>
      <c r="BZ832" s="318"/>
      <c r="CA832" s="318"/>
      <c r="CB832" s="318"/>
      <c r="CC832" s="318"/>
      <c r="CD832" s="318"/>
      <c r="CE832" s="318"/>
      <c r="CF832" s="220"/>
      <c r="CG832" s="220"/>
      <c r="CH832" s="220"/>
      <c r="CI832" s="220"/>
      <c r="CJ832" s="220"/>
      <c r="CK832" s="220"/>
      <c r="CL832" s="220"/>
      <c r="CM832" s="220"/>
      <c r="CN832" s="220"/>
    </row>
    <row r="833" spans="4:92" ht="14.25" customHeight="1" x14ac:dyDescent="0.35">
      <c r="D833" s="314" t="s">
        <v>476</v>
      </c>
      <c r="E833" s="314"/>
      <c r="F833" s="314"/>
      <c r="G833" s="314"/>
      <c r="H833" s="314"/>
      <c r="I833" s="314"/>
      <c r="J833" s="314"/>
      <c r="K833" s="314"/>
      <c r="L833" s="314"/>
      <c r="M833" s="314"/>
      <c r="N833" s="314"/>
      <c r="O833" s="314"/>
      <c r="P833" s="314"/>
      <c r="Q833" s="314"/>
      <c r="R833" s="314"/>
      <c r="S833" s="314"/>
      <c r="T833" s="314"/>
      <c r="U833" s="314"/>
      <c r="V833" s="314"/>
      <c r="W833" s="314"/>
      <c r="X833" s="314"/>
      <c r="Y833" s="314"/>
      <c r="Z833" s="314"/>
      <c r="AA833" s="314"/>
      <c r="AB833" s="314"/>
      <c r="AC833" s="314"/>
      <c r="AD833" s="314"/>
      <c r="AE833" s="314"/>
      <c r="AF833" s="314"/>
      <c r="AG833" s="314"/>
      <c r="AH833" s="314"/>
      <c r="AI833" s="314"/>
      <c r="AJ833" s="314"/>
      <c r="AK833" s="314"/>
      <c r="AL833" s="314"/>
      <c r="AM833" s="314"/>
      <c r="AN833" s="314"/>
      <c r="AO833" s="314"/>
      <c r="AP833" s="314"/>
      <c r="AQ833" s="314"/>
      <c r="AR833" s="314"/>
      <c r="AS833" s="314"/>
      <c r="AT833" s="314"/>
      <c r="AV833" s="314" t="s">
        <v>479</v>
      </c>
      <c r="AW833" s="314"/>
      <c r="AX833" s="314"/>
      <c r="AY833" s="314"/>
      <c r="AZ833" s="314"/>
      <c r="BA833" s="314"/>
      <c r="BB833" s="314"/>
      <c r="BC833" s="314"/>
      <c r="BD833" s="314"/>
      <c r="BE833" s="314"/>
      <c r="BF833" s="314"/>
      <c r="BG833" s="314"/>
      <c r="BH833" s="314"/>
      <c r="BI833" s="314"/>
      <c r="BJ833" s="314"/>
      <c r="BK833" s="314"/>
      <c r="BL833" s="314"/>
      <c r="BM833" s="314"/>
      <c r="BN833" s="314"/>
      <c r="BO833" s="314"/>
      <c r="BP833" s="314"/>
      <c r="BQ833" s="314"/>
      <c r="BR833" s="314"/>
      <c r="BS833" s="314"/>
      <c r="BT833" s="314"/>
      <c r="BU833" s="314"/>
      <c r="BV833" s="314"/>
      <c r="BW833" s="314"/>
      <c r="BX833" s="314"/>
      <c r="BY833" s="314"/>
      <c r="BZ833" s="314"/>
      <c r="CA833" s="314"/>
      <c r="CB833" s="314"/>
      <c r="CC833" s="314"/>
      <c r="CD833" s="314"/>
      <c r="CE833" s="314"/>
      <c r="CF833" s="314"/>
      <c r="CG833" s="314"/>
      <c r="CH833" s="314"/>
      <c r="CI833" s="314"/>
      <c r="CJ833" s="314"/>
      <c r="CK833" s="314"/>
      <c r="CL833" s="314"/>
    </row>
    <row r="834" spans="4:92" ht="14.25" customHeight="1" x14ac:dyDescent="0.35">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row>
    <row r="835" spans="4:92" ht="14.25" customHeight="1" x14ac:dyDescent="0.35">
      <c r="D835" s="241" t="s">
        <v>460</v>
      </c>
      <c r="E835" s="241"/>
      <c r="F835" s="241"/>
      <c r="G835" s="241"/>
      <c r="H835" s="241"/>
      <c r="I835" s="241"/>
      <c r="J835" s="241"/>
      <c r="K835" s="241"/>
      <c r="L835" s="241"/>
      <c r="M835" s="241"/>
      <c r="N835" s="241"/>
      <c r="O835" s="241"/>
      <c r="P835" s="241"/>
      <c r="Q835" s="241"/>
      <c r="R835" s="241"/>
      <c r="S835" s="241"/>
      <c r="T835" s="241"/>
      <c r="U835" s="241"/>
      <c r="V835" s="241"/>
      <c r="W835" s="241"/>
      <c r="X835" s="241"/>
      <c r="Y835" s="241"/>
      <c r="Z835" s="241"/>
      <c r="AA835" s="241"/>
      <c r="AB835" s="241"/>
      <c r="AC835" s="241"/>
      <c r="AD835" s="241"/>
      <c r="AE835" s="241"/>
      <c r="AF835" s="241"/>
      <c r="AG835" s="241"/>
      <c r="AH835" s="241"/>
      <c r="AI835" s="241"/>
      <c r="AJ835" s="241"/>
      <c r="AK835" s="241"/>
      <c r="AL835" s="241"/>
      <c r="AM835" s="241"/>
      <c r="AN835" s="241"/>
      <c r="AO835" s="241"/>
      <c r="AP835" s="241"/>
      <c r="AQ835" s="241"/>
      <c r="AR835" s="241"/>
      <c r="AS835" s="241"/>
      <c r="AT835" s="241"/>
      <c r="AV835" s="241" t="s">
        <v>478</v>
      </c>
      <c r="AW835" s="241"/>
      <c r="AX835" s="241"/>
      <c r="AY835" s="241"/>
      <c r="AZ835" s="241"/>
      <c r="BA835" s="241"/>
      <c r="BB835" s="241"/>
      <c r="BC835" s="241"/>
      <c r="BD835" s="241"/>
      <c r="BE835" s="241"/>
      <c r="BF835" s="241"/>
      <c r="BG835" s="241"/>
      <c r="BH835" s="241"/>
      <c r="BI835" s="241"/>
      <c r="BJ835" s="241"/>
      <c r="BK835" s="241"/>
      <c r="BL835" s="241"/>
      <c r="BM835" s="241"/>
      <c r="BN835" s="241"/>
      <c r="BO835" s="241"/>
      <c r="BP835" s="241"/>
      <c r="BQ835" s="241"/>
      <c r="BR835" s="241"/>
      <c r="BS835" s="241"/>
      <c r="BT835" s="241"/>
      <c r="BU835" s="241"/>
      <c r="BV835" s="241"/>
      <c r="BW835" s="241"/>
      <c r="BX835" s="241"/>
      <c r="BY835" s="241"/>
      <c r="BZ835" s="241"/>
      <c r="CA835" s="241"/>
      <c r="CB835" s="241"/>
      <c r="CC835" s="241"/>
      <c r="CD835" s="241"/>
      <c r="CE835" s="241"/>
      <c r="CF835" s="241"/>
      <c r="CG835" s="241"/>
      <c r="CH835" s="241"/>
      <c r="CI835" s="241"/>
      <c r="CJ835" s="241"/>
      <c r="CK835" s="241"/>
      <c r="CL835" s="241"/>
    </row>
    <row r="836" spans="4:92" ht="14.25" customHeight="1" x14ac:dyDescent="0.35">
      <c r="D836" s="241"/>
      <c r="E836" s="241"/>
      <c r="F836" s="241"/>
      <c r="G836" s="241"/>
      <c r="H836" s="241"/>
      <c r="I836" s="241"/>
      <c r="J836" s="241"/>
      <c r="K836" s="241"/>
      <c r="L836" s="241"/>
      <c r="M836" s="241"/>
      <c r="N836" s="241"/>
      <c r="O836" s="241"/>
      <c r="P836" s="241"/>
      <c r="Q836" s="241"/>
      <c r="R836" s="241"/>
      <c r="S836" s="241"/>
      <c r="T836" s="241"/>
      <c r="U836" s="241"/>
      <c r="V836" s="241"/>
      <c r="W836" s="241"/>
      <c r="X836" s="241"/>
      <c r="Y836" s="241"/>
      <c r="Z836" s="241"/>
      <c r="AA836" s="241"/>
      <c r="AB836" s="241"/>
      <c r="AC836" s="241"/>
      <c r="AD836" s="241"/>
      <c r="AE836" s="241"/>
      <c r="AF836" s="241"/>
      <c r="AG836" s="241"/>
      <c r="AH836" s="241"/>
      <c r="AI836" s="241"/>
      <c r="AJ836" s="241"/>
      <c r="AK836" s="241"/>
      <c r="AL836" s="241"/>
      <c r="AM836" s="241"/>
      <c r="AN836" s="241"/>
      <c r="AO836" s="241"/>
      <c r="AP836" s="241"/>
      <c r="AQ836" s="241"/>
      <c r="AR836" s="241"/>
      <c r="AS836" s="241"/>
      <c r="AT836" s="241"/>
      <c r="AV836" s="241"/>
      <c r="AW836" s="241"/>
      <c r="AX836" s="241"/>
      <c r="AY836" s="241"/>
      <c r="AZ836" s="241"/>
      <c r="BA836" s="241"/>
      <c r="BB836" s="241"/>
      <c r="BC836" s="241"/>
      <c r="BD836" s="241"/>
      <c r="BE836" s="241"/>
      <c r="BF836" s="241"/>
      <c r="BG836" s="241"/>
      <c r="BH836" s="241"/>
      <c r="BI836" s="241"/>
      <c r="BJ836" s="241"/>
      <c r="BK836" s="241"/>
      <c r="BL836" s="241"/>
      <c r="BM836" s="241"/>
      <c r="BN836" s="241"/>
      <c r="BO836" s="241"/>
      <c r="BP836" s="241"/>
      <c r="BQ836" s="241"/>
      <c r="BR836" s="241"/>
      <c r="BS836" s="241"/>
      <c r="BT836" s="241"/>
      <c r="BU836" s="241"/>
      <c r="BV836" s="241"/>
      <c r="BW836" s="241"/>
      <c r="BX836" s="241"/>
      <c r="BY836" s="241"/>
      <c r="BZ836" s="241"/>
      <c r="CA836" s="241"/>
      <c r="CB836" s="241"/>
      <c r="CC836" s="241"/>
      <c r="CD836" s="241"/>
      <c r="CE836" s="241"/>
      <c r="CF836" s="241"/>
      <c r="CG836" s="241"/>
      <c r="CH836" s="241"/>
      <c r="CI836" s="241"/>
      <c r="CJ836" s="241"/>
      <c r="CK836" s="241"/>
      <c r="CL836" s="241"/>
    </row>
    <row r="837" spans="4:92" ht="14.25" customHeight="1" x14ac:dyDescent="0.35">
      <c r="D837" s="189" t="s">
        <v>453</v>
      </c>
      <c r="E837" s="189"/>
      <c r="F837" s="189"/>
      <c r="G837" s="189"/>
      <c r="H837" s="189"/>
      <c r="I837" s="189"/>
      <c r="J837" s="189"/>
      <c r="K837" s="189"/>
      <c r="L837" s="189"/>
      <c r="M837" s="189"/>
      <c r="N837" s="189"/>
      <c r="O837" s="189"/>
      <c r="P837" s="189"/>
      <c r="Q837" s="189"/>
      <c r="R837" s="189"/>
      <c r="S837" s="189"/>
      <c r="T837" s="189"/>
      <c r="U837" s="189"/>
      <c r="V837" s="189"/>
      <c r="W837" s="189" t="s">
        <v>454</v>
      </c>
      <c r="X837" s="189"/>
      <c r="Y837" s="189"/>
      <c r="Z837" s="189"/>
      <c r="AA837" s="189"/>
      <c r="AB837" s="189"/>
      <c r="AC837" s="189"/>
      <c r="AD837" s="189"/>
      <c r="AE837" s="189"/>
      <c r="AF837" s="189"/>
      <c r="AG837" s="189"/>
      <c r="AH837" s="189"/>
      <c r="AI837" s="189"/>
      <c r="AJ837" s="189"/>
      <c r="AK837" s="189" t="s">
        <v>459</v>
      </c>
      <c r="AL837" s="189"/>
      <c r="AM837" s="189"/>
      <c r="AN837" s="189"/>
      <c r="AO837" s="189"/>
      <c r="AP837" s="189"/>
      <c r="AQ837" s="189"/>
      <c r="AR837" s="189"/>
      <c r="AS837" s="189"/>
      <c r="AT837" s="189"/>
      <c r="AV837" s="189" t="s">
        <v>453</v>
      </c>
      <c r="AW837" s="189"/>
      <c r="AX837" s="189"/>
      <c r="AY837" s="189"/>
      <c r="AZ837" s="189"/>
      <c r="BA837" s="189"/>
      <c r="BB837" s="189"/>
      <c r="BC837" s="189"/>
      <c r="BD837" s="189"/>
      <c r="BE837" s="189"/>
      <c r="BF837" s="189"/>
      <c r="BG837" s="189"/>
      <c r="BH837" s="189"/>
      <c r="BI837" s="189"/>
      <c r="BJ837" s="189"/>
      <c r="BK837" s="189"/>
      <c r="BL837" s="189"/>
      <c r="BM837" s="189"/>
      <c r="BN837" s="189"/>
      <c r="BO837" s="189" t="s">
        <v>454</v>
      </c>
      <c r="BP837" s="189"/>
      <c r="BQ837" s="189"/>
      <c r="BR837" s="189"/>
      <c r="BS837" s="189"/>
      <c r="BT837" s="189"/>
      <c r="BU837" s="189"/>
      <c r="BV837" s="189"/>
      <c r="BW837" s="189"/>
      <c r="BX837" s="189"/>
      <c r="BY837" s="189"/>
      <c r="BZ837" s="189"/>
      <c r="CA837" s="189"/>
      <c r="CB837" s="189"/>
      <c r="CC837" s="189" t="s">
        <v>480</v>
      </c>
      <c r="CD837" s="189"/>
      <c r="CE837" s="189"/>
      <c r="CF837" s="189"/>
      <c r="CG837" s="189"/>
      <c r="CH837" s="189"/>
      <c r="CI837" s="189"/>
      <c r="CJ837" s="189"/>
      <c r="CK837" s="189"/>
      <c r="CL837" s="189"/>
      <c r="CM837" s="189"/>
      <c r="CN837" s="189"/>
    </row>
    <row r="838" spans="4:92" ht="14.25" customHeight="1" x14ac:dyDescent="0.35">
      <c r="D838" s="189"/>
      <c r="E838" s="189"/>
      <c r="F838" s="189"/>
      <c r="G838" s="189"/>
      <c r="H838" s="189"/>
      <c r="I838" s="189"/>
      <c r="J838" s="189"/>
      <c r="K838" s="189"/>
      <c r="L838" s="189"/>
      <c r="M838" s="189"/>
      <c r="N838" s="189"/>
      <c r="O838" s="189"/>
      <c r="P838" s="189"/>
      <c r="Q838" s="189"/>
      <c r="R838" s="189"/>
      <c r="S838" s="189"/>
      <c r="T838" s="189"/>
      <c r="U838" s="189"/>
      <c r="V838" s="189"/>
      <c r="W838" s="189" t="s">
        <v>189</v>
      </c>
      <c r="X838" s="189"/>
      <c r="Y838" s="189"/>
      <c r="Z838" s="189"/>
      <c r="AA838" s="189"/>
      <c r="AB838" s="189"/>
      <c r="AC838" s="189"/>
      <c r="AD838" s="189" t="s">
        <v>129</v>
      </c>
      <c r="AE838" s="189"/>
      <c r="AF838" s="189"/>
      <c r="AG838" s="189"/>
      <c r="AH838" s="189"/>
      <c r="AI838" s="189"/>
      <c r="AJ838" s="189"/>
      <c r="AK838" s="189" t="s">
        <v>189</v>
      </c>
      <c r="AL838" s="189"/>
      <c r="AM838" s="189"/>
      <c r="AN838" s="189"/>
      <c r="AO838" s="189"/>
      <c r="AP838" s="189" t="s">
        <v>129</v>
      </c>
      <c r="AQ838" s="189"/>
      <c r="AR838" s="189"/>
      <c r="AS838" s="189"/>
      <c r="AT838" s="189"/>
      <c r="AV838" s="189"/>
      <c r="AW838" s="189"/>
      <c r="AX838" s="189"/>
      <c r="AY838" s="189"/>
      <c r="AZ838" s="189"/>
      <c r="BA838" s="189"/>
      <c r="BB838" s="189"/>
      <c r="BC838" s="189"/>
      <c r="BD838" s="189"/>
      <c r="BE838" s="189"/>
      <c r="BF838" s="189"/>
      <c r="BG838" s="189"/>
      <c r="BH838" s="189"/>
      <c r="BI838" s="189"/>
      <c r="BJ838" s="189"/>
      <c r="BK838" s="189"/>
      <c r="BL838" s="189"/>
      <c r="BM838" s="189"/>
      <c r="BN838" s="189"/>
      <c r="BO838" s="189" t="s">
        <v>189</v>
      </c>
      <c r="BP838" s="189"/>
      <c r="BQ838" s="189"/>
      <c r="BR838" s="189"/>
      <c r="BS838" s="189"/>
      <c r="BT838" s="189"/>
      <c r="BU838" s="189"/>
      <c r="BV838" s="189" t="s">
        <v>129</v>
      </c>
      <c r="BW838" s="189"/>
      <c r="BX838" s="189"/>
      <c r="BY838" s="189"/>
      <c r="BZ838" s="189"/>
      <c r="CA838" s="189"/>
      <c r="CB838" s="189"/>
      <c r="CC838" s="189" t="s">
        <v>189</v>
      </c>
      <c r="CD838" s="189"/>
      <c r="CE838" s="189"/>
      <c r="CF838" s="189"/>
      <c r="CG838" s="189"/>
      <c r="CH838" s="189"/>
      <c r="CI838" s="189" t="s">
        <v>129</v>
      </c>
      <c r="CJ838" s="189"/>
      <c r="CK838" s="189"/>
      <c r="CL838" s="189"/>
      <c r="CM838" s="189"/>
      <c r="CN838" s="189"/>
    </row>
    <row r="839" spans="4:92" ht="14.25" customHeight="1" x14ac:dyDescent="0.35">
      <c r="D839" s="316">
        <v>1</v>
      </c>
      <c r="E839" s="316"/>
      <c r="F839" s="316"/>
      <c r="G839" s="316"/>
      <c r="H839" s="316"/>
      <c r="I839" s="316"/>
      <c r="J839" s="316"/>
      <c r="K839" s="316"/>
      <c r="L839" s="316"/>
      <c r="M839" s="316"/>
      <c r="N839" s="316"/>
      <c r="O839" s="316"/>
      <c r="P839" s="316"/>
      <c r="Q839" s="316"/>
      <c r="R839" s="316"/>
      <c r="S839" s="316"/>
      <c r="T839" s="316"/>
      <c r="U839" s="316"/>
      <c r="V839" s="316"/>
      <c r="W839" s="220">
        <v>329</v>
      </c>
      <c r="X839" s="220"/>
      <c r="Y839" s="220"/>
      <c r="Z839" s="220"/>
      <c r="AA839" s="220"/>
      <c r="AB839" s="220"/>
      <c r="AC839" s="220"/>
      <c r="AD839" s="220"/>
      <c r="AE839" s="220"/>
      <c r="AF839" s="220"/>
      <c r="AG839" s="220"/>
      <c r="AH839" s="220"/>
      <c r="AI839" s="220"/>
      <c r="AJ839" s="220"/>
      <c r="AK839" s="320">
        <v>1</v>
      </c>
      <c r="AL839" s="220"/>
      <c r="AM839" s="220"/>
      <c r="AN839" s="220"/>
      <c r="AO839" s="220"/>
      <c r="AP839" s="220"/>
      <c r="AQ839" s="220"/>
      <c r="AR839" s="220"/>
      <c r="AS839" s="220"/>
      <c r="AT839" s="220"/>
      <c r="AV839" s="316">
        <v>1</v>
      </c>
      <c r="AW839" s="316"/>
      <c r="AX839" s="316"/>
      <c r="AY839" s="316"/>
      <c r="AZ839" s="316"/>
      <c r="BA839" s="316"/>
      <c r="BB839" s="316"/>
      <c r="BC839" s="316"/>
      <c r="BD839" s="316"/>
      <c r="BE839" s="316"/>
      <c r="BF839" s="316"/>
      <c r="BG839" s="316"/>
      <c r="BH839" s="316"/>
      <c r="BI839" s="316"/>
      <c r="BJ839" s="316"/>
      <c r="BK839" s="316"/>
      <c r="BL839" s="316"/>
      <c r="BM839" s="316"/>
      <c r="BN839" s="316"/>
      <c r="BO839" s="220">
        <v>320</v>
      </c>
      <c r="BP839" s="220"/>
      <c r="BQ839" s="220"/>
      <c r="BR839" s="220"/>
      <c r="BS839" s="220"/>
      <c r="BT839" s="220"/>
      <c r="BU839" s="220"/>
      <c r="BV839" s="220">
        <v>0</v>
      </c>
      <c r="BW839" s="220"/>
      <c r="BX839" s="220"/>
      <c r="BY839" s="220"/>
      <c r="BZ839" s="220"/>
      <c r="CA839" s="220"/>
      <c r="CB839" s="220"/>
      <c r="CC839" s="220">
        <v>97.26</v>
      </c>
      <c r="CD839" s="220"/>
      <c r="CE839" s="220"/>
      <c r="CF839" s="220"/>
      <c r="CG839" s="220"/>
      <c r="CH839" s="220"/>
      <c r="CI839" s="191"/>
      <c r="CJ839" s="191"/>
      <c r="CK839" s="191"/>
      <c r="CL839" s="191"/>
      <c r="CM839" s="191"/>
      <c r="CN839" s="191"/>
    </row>
    <row r="840" spans="4:92" ht="14.25" customHeight="1" x14ac:dyDescent="0.35">
      <c r="D840" s="316">
        <v>2</v>
      </c>
      <c r="E840" s="316"/>
      <c r="F840" s="316"/>
      <c r="G840" s="316"/>
      <c r="H840" s="316"/>
      <c r="I840" s="316"/>
      <c r="J840" s="316"/>
      <c r="K840" s="316"/>
      <c r="L840" s="316"/>
      <c r="M840" s="316"/>
      <c r="N840" s="316"/>
      <c r="O840" s="316"/>
      <c r="P840" s="316"/>
      <c r="Q840" s="316"/>
      <c r="R840" s="316"/>
      <c r="S840" s="316"/>
      <c r="T840" s="316"/>
      <c r="U840" s="316"/>
      <c r="V840" s="316"/>
      <c r="W840" s="220">
        <v>721</v>
      </c>
      <c r="X840" s="220"/>
      <c r="Y840" s="220"/>
      <c r="Z840" s="220"/>
      <c r="AA840" s="220"/>
      <c r="AB840" s="220"/>
      <c r="AC840" s="220"/>
      <c r="AD840" s="220"/>
      <c r="AE840" s="220"/>
      <c r="AF840" s="220"/>
      <c r="AG840" s="220"/>
      <c r="AH840" s="220"/>
      <c r="AI840" s="220"/>
      <c r="AJ840" s="220"/>
      <c r="AK840" s="320">
        <v>1</v>
      </c>
      <c r="AL840" s="220"/>
      <c r="AM840" s="220"/>
      <c r="AN840" s="220"/>
      <c r="AO840" s="220"/>
      <c r="AP840" s="220"/>
      <c r="AQ840" s="220"/>
      <c r="AR840" s="220"/>
      <c r="AS840" s="220"/>
      <c r="AT840" s="220"/>
      <c r="AV840" s="316">
        <v>2</v>
      </c>
      <c r="AW840" s="316"/>
      <c r="AX840" s="316"/>
      <c r="AY840" s="316"/>
      <c r="AZ840" s="316"/>
      <c r="BA840" s="316"/>
      <c r="BB840" s="316"/>
      <c r="BC840" s="316"/>
      <c r="BD840" s="316"/>
      <c r="BE840" s="316"/>
      <c r="BF840" s="316"/>
      <c r="BG840" s="316"/>
      <c r="BH840" s="316"/>
      <c r="BI840" s="316"/>
      <c r="BJ840" s="316"/>
      <c r="BK840" s="316"/>
      <c r="BL840" s="316"/>
      <c r="BM840" s="316"/>
      <c r="BN840" s="316"/>
      <c r="BO840" s="220">
        <v>648</v>
      </c>
      <c r="BP840" s="220"/>
      <c r="BQ840" s="220"/>
      <c r="BR840" s="220"/>
      <c r="BS840" s="220"/>
      <c r="BT840" s="220"/>
      <c r="BU840" s="220"/>
      <c r="BV840" s="220">
        <v>0</v>
      </c>
      <c r="BW840" s="220"/>
      <c r="BX840" s="220"/>
      <c r="BY840" s="220"/>
      <c r="BZ840" s="220"/>
      <c r="CA840" s="220"/>
      <c r="CB840" s="220"/>
      <c r="CC840" s="220">
        <v>89.87</v>
      </c>
      <c r="CD840" s="220"/>
      <c r="CE840" s="220"/>
      <c r="CF840" s="220"/>
      <c r="CG840" s="220"/>
      <c r="CH840" s="220"/>
      <c r="CI840" s="191"/>
      <c r="CJ840" s="191"/>
      <c r="CK840" s="191"/>
      <c r="CL840" s="191"/>
      <c r="CM840" s="191"/>
      <c r="CN840" s="191"/>
    </row>
    <row r="841" spans="4:92" ht="14.25" customHeight="1" x14ac:dyDescent="0.35">
      <c r="D841" s="316">
        <v>3</v>
      </c>
      <c r="E841" s="316"/>
      <c r="F841" s="316"/>
      <c r="G841" s="316"/>
      <c r="H841" s="316"/>
      <c r="I841" s="316"/>
      <c r="J841" s="316"/>
      <c r="K841" s="316"/>
      <c r="L841" s="316"/>
      <c r="M841" s="316"/>
      <c r="N841" s="316"/>
      <c r="O841" s="316"/>
      <c r="P841" s="316"/>
      <c r="Q841" s="316"/>
      <c r="R841" s="316"/>
      <c r="S841" s="316"/>
      <c r="T841" s="316"/>
      <c r="U841" s="316"/>
      <c r="V841" s="316"/>
      <c r="W841" s="220">
        <v>267</v>
      </c>
      <c r="X841" s="220"/>
      <c r="Y841" s="220"/>
      <c r="Z841" s="220"/>
      <c r="AA841" s="220"/>
      <c r="AB841" s="220"/>
      <c r="AC841" s="220"/>
      <c r="AD841" s="220"/>
      <c r="AE841" s="220"/>
      <c r="AF841" s="220"/>
      <c r="AG841" s="220"/>
      <c r="AH841" s="220"/>
      <c r="AI841" s="220"/>
      <c r="AJ841" s="220"/>
      <c r="AK841" s="320">
        <v>1</v>
      </c>
      <c r="AL841" s="220"/>
      <c r="AM841" s="220"/>
      <c r="AN841" s="220"/>
      <c r="AO841" s="220"/>
      <c r="AP841" s="220"/>
      <c r="AQ841" s="220"/>
      <c r="AR841" s="220"/>
      <c r="AS841" s="220"/>
      <c r="AT841" s="220"/>
      <c r="AV841" s="316">
        <v>3</v>
      </c>
      <c r="AW841" s="316"/>
      <c r="AX841" s="316"/>
      <c r="AY841" s="316"/>
      <c r="AZ841" s="316"/>
      <c r="BA841" s="316"/>
      <c r="BB841" s="316"/>
      <c r="BC841" s="316"/>
      <c r="BD841" s="316"/>
      <c r="BE841" s="316"/>
      <c r="BF841" s="316"/>
      <c r="BG841" s="316"/>
      <c r="BH841" s="316"/>
      <c r="BI841" s="316"/>
      <c r="BJ841" s="316"/>
      <c r="BK841" s="316"/>
      <c r="BL841" s="316"/>
      <c r="BM841" s="316"/>
      <c r="BN841" s="316"/>
      <c r="BO841" s="220">
        <v>129</v>
      </c>
      <c r="BP841" s="220"/>
      <c r="BQ841" s="220"/>
      <c r="BR841" s="220"/>
      <c r="BS841" s="220"/>
      <c r="BT841" s="220"/>
      <c r="BU841" s="220"/>
      <c r="BV841" s="220">
        <v>0</v>
      </c>
      <c r="BW841" s="220"/>
      <c r="BX841" s="220"/>
      <c r="BY841" s="220"/>
      <c r="BZ841" s="220"/>
      <c r="CA841" s="220"/>
      <c r="CB841" s="220"/>
      <c r="CC841" s="220">
        <v>48.31</v>
      </c>
      <c r="CD841" s="220"/>
      <c r="CE841" s="220"/>
      <c r="CF841" s="220"/>
      <c r="CG841" s="220"/>
      <c r="CH841" s="220"/>
      <c r="CI841" s="191"/>
      <c r="CJ841" s="191"/>
      <c r="CK841" s="191"/>
      <c r="CL841" s="191"/>
      <c r="CM841" s="191"/>
      <c r="CN841" s="191"/>
    </row>
    <row r="842" spans="4:92" ht="14.25" customHeight="1" x14ac:dyDescent="0.35">
      <c r="D842" s="316" t="s">
        <v>402</v>
      </c>
      <c r="E842" s="316"/>
      <c r="F842" s="316"/>
      <c r="G842" s="316"/>
      <c r="H842" s="316"/>
      <c r="I842" s="316"/>
      <c r="J842" s="316"/>
      <c r="K842" s="316"/>
      <c r="L842" s="316"/>
      <c r="M842" s="316"/>
      <c r="N842" s="316"/>
      <c r="O842" s="316"/>
      <c r="P842" s="316"/>
      <c r="Q842" s="316"/>
      <c r="R842" s="316"/>
      <c r="S842" s="316"/>
      <c r="T842" s="316"/>
      <c r="U842" s="316"/>
      <c r="V842" s="316"/>
      <c r="W842" s="220">
        <v>29</v>
      </c>
      <c r="X842" s="220"/>
      <c r="Y842" s="220"/>
      <c r="Z842" s="220"/>
      <c r="AA842" s="220"/>
      <c r="AB842" s="220"/>
      <c r="AC842" s="220"/>
      <c r="AD842" s="220"/>
      <c r="AE842" s="220"/>
      <c r="AF842" s="220"/>
      <c r="AG842" s="220"/>
      <c r="AH842" s="220"/>
      <c r="AI842" s="220"/>
      <c r="AJ842" s="220"/>
      <c r="AK842" s="320">
        <v>1</v>
      </c>
      <c r="AL842" s="220"/>
      <c r="AM842" s="220"/>
      <c r="AN842" s="220"/>
      <c r="AO842" s="220"/>
      <c r="AP842" s="220"/>
      <c r="AQ842" s="220"/>
      <c r="AR842" s="220"/>
      <c r="AS842" s="220"/>
      <c r="AT842" s="220"/>
      <c r="AV842" s="316">
        <v>4</v>
      </c>
      <c r="AW842" s="316"/>
      <c r="AX842" s="316"/>
      <c r="AY842" s="316"/>
      <c r="AZ842" s="316"/>
      <c r="BA842" s="316"/>
      <c r="BB842" s="316"/>
      <c r="BC842" s="316"/>
      <c r="BD842" s="316"/>
      <c r="BE842" s="316"/>
      <c r="BF842" s="316"/>
      <c r="BG842" s="316"/>
      <c r="BH842" s="316"/>
      <c r="BI842" s="316"/>
      <c r="BJ842" s="316"/>
      <c r="BK842" s="316"/>
      <c r="BL842" s="316"/>
      <c r="BM842" s="316"/>
      <c r="BN842" s="316"/>
      <c r="BO842" s="220"/>
      <c r="BP842" s="220"/>
      <c r="BQ842" s="220"/>
      <c r="BR842" s="220"/>
      <c r="BS842" s="220"/>
      <c r="BT842" s="220"/>
      <c r="BU842" s="220"/>
      <c r="BV842" s="220"/>
      <c r="BW842" s="220"/>
      <c r="BX842" s="220"/>
      <c r="BY842" s="220"/>
      <c r="BZ842" s="220"/>
      <c r="CA842" s="220"/>
      <c r="CB842" s="220"/>
      <c r="CC842" s="220"/>
      <c r="CD842" s="220"/>
      <c r="CE842" s="220"/>
      <c r="CF842" s="220"/>
      <c r="CG842" s="220"/>
      <c r="CH842" s="220"/>
      <c r="CI842" s="191"/>
      <c r="CJ842" s="191"/>
      <c r="CK842" s="191"/>
      <c r="CL842" s="191"/>
      <c r="CM842" s="191"/>
      <c r="CN842" s="191"/>
    </row>
    <row r="843" spans="4:92" ht="14.25" customHeight="1" x14ac:dyDescent="0.35">
      <c r="D843" s="316" t="s">
        <v>447</v>
      </c>
      <c r="E843" s="316"/>
      <c r="F843" s="316"/>
      <c r="G843" s="316"/>
      <c r="H843" s="316"/>
      <c r="I843" s="316"/>
      <c r="J843" s="316"/>
      <c r="K843" s="316"/>
      <c r="L843" s="316"/>
      <c r="M843" s="316"/>
      <c r="N843" s="316"/>
      <c r="O843" s="316"/>
      <c r="P843" s="316"/>
      <c r="Q843" s="316"/>
      <c r="R843" s="316"/>
      <c r="S843" s="316"/>
      <c r="T843" s="316"/>
      <c r="U843" s="316"/>
      <c r="V843" s="316"/>
      <c r="W843" s="220">
        <v>65</v>
      </c>
      <c r="X843" s="220"/>
      <c r="Y843" s="220"/>
      <c r="Z843" s="220"/>
      <c r="AA843" s="220"/>
      <c r="AB843" s="220"/>
      <c r="AC843" s="220"/>
      <c r="AD843" s="220"/>
      <c r="AE843" s="220"/>
      <c r="AF843" s="220"/>
      <c r="AG843" s="220"/>
      <c r="AH843" s="220"/>
      <c r="AI843" s="220"/>
      <c r="AJ843" s="220"/>
      <c r="AK843" s="320">
        <v>1</v>
      </c>
      <c r="AL843" s="220"/>
      <c r="AM843" s="220"/>
      <c r="AN843" s="220"/>
      <c r="AO843" s="220"/>
      <c r="AP843" s="220"/>
      <c r="AQ843" s="220"/>
      <c r="AR843" s="220"/>
      <c r="AS843" s="220"/>
      <c r="AT843" s="220"/>
      <c r="AV843" s="316">
        <v>5</v>
      </c>
      <c r="AW843" s="316"/>
      <c r="AX843" s="316"/>
      <c r="AY843" s="316"/>
      <c r="AZ843" s="316"/>
      <c r="BA843" s="316"/>
      <c r="BB843" s="316"/>
      <c r="BC843" s="316"/>
      <c r="BD843" s="316"/>
      <c r="BE843" s="316"/>
      <c r="BF843" s="316"/>
      <c r="BG843" s="316"/>
      <c r="BH843" s="316"/>
      <c r="BI843" s="316"/>
      <c r="BJ843" s="316"/>
      <c r="BK843" s="316"/>
      <c r="BL843" s="316"/>
      <c r="BM843" s="316"/>
      <c r="BN843" s="316"/>
      <c r="BO843" s="220"/>
      <c r="BP843" s="220"/>
      <c r="BQ843" s="220"/>
      <c r="BR843" s="220"/>
      <c r="BS843" s="220"/>
      <c r="BT843" s="220"/>
      <c r="BU843" s="220"/>
      <c r="BV843" s="220"/>
      <c r="BW843" s="220"/>
      <c r="BX843" s="220"/>
      <c r="BY843" s="220"/>
      <c r="BZ843" s="220"/>
      <c r="CA843" s="220"/>
      <c r="CB843" s="220"/>
      <c r="CC843" s="220"/>
      <c r="CD843" s="220"/>
      <c r="CE843" s="220"/>
      <c r="CF843" s="220"/>
      <c r="CG843" s="220"/>
      <c r="CH843" s="220"/>
      <c r="CI843" s="191"/>
      <c r="CJ843" s="191"/>
      <c r="CK843" s="191"/>
      <c r="CL843" s="191"/>
      <c r="CM843" s="191"/>
      <c r="CN843" s="191"/>
    </row>
    <row r="844" spans="4:92" ht="14.25" customHeight="1" x14ac:dyDescent="0.35">
      <c r="D844" s="317" t="s">
        <v>448</v>
      </c>
      <c r="E844" s="317"/>
      <c r="F844" s="317"/>
      <c r="G844" s="317"/>
      <c r="H844" s="317"/>
      <c r="I844" s="317"/>
      <c r="J844" s="317"/>
      <c r="K844" s="317"/>
      <c r="L844" s="317"/>
      <c r="M844" s="317"/>
      <c r="N844" s="317"/>
      <c r="O844" s="317"/>
      <c r="P844" s="317"/>
      <c r="Q844" s="317"/>
      <c r="R844" s="317"/>
      <c r="S844" s="317"/>
      <c r="T844" s="317"/>
      <c r="U844" s="317"/>
      <c r="V844" s="317"/>
      <c r="W844" s="315">
        <v>0</v>
      </c>
      <c r="X844" s="315"/>
      <c r="Y844" s="315"/>
      <c r="Z844" s="315"/>
      <c r="AA844" s="315"/>
      <c r="AB844" s="315"/>
      <c r="AC844" s="315"/>
      <c r="AD844" s="315"/>
      <c r="AE844" s="315"/>
      <c r="AF844" s="315"/>
      <c r="AG844" s="315"/>
      <c r="AH844" s="315"/>
      <c r="AI844" s="315"/>
      <c r="AJ844" s="315"/>
      <c r="AK844" s="315"/>
      <c r="AL844" s="315"/>
      <c r="AM844" s="315"/>
      <c r="AN844" s="315"/>
      <c r="AO844" s="315"/>
      <c r="AP844" s="315"/>
      <c r="AQ844" s="315"/>
      <c r="AR844" s="315"/>
      <c r="AS844" s="315"/>
      <c r="AT844" s="315"/>
      <c r="AV844" s="317">
        <v>6</v>
      </c>
      <c r="AW844" s="317"/>
      <c r="AX844" s="317"/>
      <c r="AY844" s="317"/>
      <c r="AZ844" s="317"/>
      <c r="BA844" s="317"/>
      <c r="BB844" s="317"/>
      <c r="BC844" s="317"/>
      <c r="BD844" s="317"/>
      <c r="BE844" s="317"/>
      <c r="BF844" s="317"/>
      <c r="BG844" s="317"/>
      <c r="BH844" s="317"/>
      <c r="BI844" s="317"/>
      <c r="BJ844" s="317"/>
      <c r="BK844" s="317"/>
      <c r="BL844" s="317"/>
      <c r="BM844" s="317"/>
      <c r="BN844" s="317"/>
      <c r="BO844" s="315"/>
      <c r="BP844" s="315"/>
      <c r="BQ844" s="315"/>
      <c r="BR844" s="315"/>
      <c r="BS844" s="315"/>
      <c r="BT844" s="315"/>
      <c r="BU844" s="315"/>
      <c r="BV844" s="315"/>
      <c r="BW844" s="315"/>
      <c r="BX844" s="315"/>
      <c r="BY844" s="315"/>
      <c r="BZ844" s="315"/>
      <c r="CA844" s="315"/>
      <c r="CB844" s="315"/>
      <c r="CC844" s="315"/>
      <c r="CD844" s="315"/>
      <c r="CE844" s="315"/>
      <c r="CF844" s="315"/>
      <c r="CG844" s="315"/>
      <c r="CH844" s="315"/>
      <c r="CI844" s="190"/>
      <c r="CJ844" s="190"/>
      <c r="CK844" s="190"/>
      <c r="CL844" s="190"/>
      <c r="CM844" s="190"/>
      <c r="CN844" s="190"/>
    </row>
    <row r="845" spans="4:92" ht="14.25" customHeight="1" x14ac:dyDescent="0.35">
      <c r="D845" s="314" t="s">
        <v>476</v>
      </c>
      <c r="E845" s="314"/>
      <c r="F845" s="314"/>
      <c r="G845" s="314"/>
      <c r="H845" s="314"/>
      <c r="I845" s="314"/>
      <c r="J845" s="314"/>
      <c r="K845" s="314"/>
      <c r="L845" s="314"/>
      <c r="M845" s="314"/>
      <c r="N845" s="314"/>
      <c r="O845" s="314"/>
      <c r="P845" s="314"/>
      <c r="Q845" s="314"/>
      <c r="R845" s="314"/>
      <c r="S845" s="314"/>
      <c r="T845" s="314"/>
      <c r="U845" s="314"/>
      <c r="V845" s="314"/>
      <c r="W845" s="314"/>
      <c r="X845" s="314"/>
      <c r="Y845" s="314"/>
      <c r="Z845" s="314"/>
      <c r="AA845" s="314"/>
      <c r="AB845" s="314"/>
      <c r="AC845" s="314"/>
      <c r="AD845" s="314"/>
      <c r="AE845" s="314"/>
      <c r="AF845" s="314"/>
      <c r="AG845" s="314"/>
      <c r="AH845" s="314"/>
      <c r="AI845" s="314"/>
      <c r="AJ845" s="314"/>
      <c r="AK845" s="314"/>
      <c r="AL845" s="314"/>
      <c r="AM845" s="314"/>
      <c r="AN845" s="314"/>
      <c r="AO845" s="314"/>
      <c r="AP845" s="314"/>
      <c r="AQ845" s="314"/>
      <c r="AR845" s="314"/>
      <c r="AS845" s="314"/>
      <c r="AT845" s="314"/>
      <c r="AV845" s="314" t="s">
        <v>479</v>
      </c>
      <c r="AW845" s="314"/>
      <c r="AX845" s="314"/>
      <c r="AY845" s="314"/>
      <c r="AZ845" s="314"/>
      <c r="BA845" s="314"/>
      <c r="BB845" s="314"/>
      <c r="BC845" s="314"/>
      <c r="BD845" s="314"/>
      <c r="BE845" s="314"/>
      <c r="BF845" s="314"/>
      <c r="BG845" s="314"/>
      <c r="BH845" s="314"/>
      <c r="BI845" s="314"/>
      <c r="BJ845" s="314"/>
      <c r="BK845" s="314"/>
      <c r="BL845" s="314"/>
      <c r="BM845" s="314"/>
      <c r="BN845" s="314"/>
      <c r="BO845" s="314"/>
      <c r="BP845" s="314"/>
      <c r="BQ845" s="314"/>
      <c r="BR845" s="314"/>
      <c r="BS845" s="314"/>
      <c r="BT845" s="314"/>
      <c r="BU845" s="314"/>
      <c r="BV845" s="314"/>
      <c r="BW845" s="314"/>
      <c r="BX845" s="314"/>
      <c r="BY845" s="314"/>
      <c r="BZ845" s="314"/>
      <c r="CA845" s="314"/>
      <c r="CB845" s="314"/>
      <c r="CC845" s="314"/>
      <c r="CD845" s="314"/>
      <c r="CE845" s="314"/>
      <c r="CF845" s="314"/>
      <c r="CG845" s="314"/>
      <c r="CH845" s="314"/>
      <c r="CI845" s="314"/>
      <c r="CJ845" s="314"/>
      <c r="CK845" s="314"/>
      <c r="CL845" s="314"/>
    </row>
    <row r="846" spans="4:92" ht="14.25" customHeight="1" x14ac:dyDescent="0.3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L846" s="95"/>
      <c r="AM846" s="95"/>
      <c r="AN846" s="95"/>
      <c r="AO846" s="95"/>
      <c r="AP846" s="95"/>
      <c r="AQ846" s="95"/>
      <c r="AR846" s="95"/>
      <c r="AS846" s="95"/>
      <c r="AT846" s="95"/>
    </row>
    <row r="847" spans="4:92" ht="14.25" customHeight="1" x14ac:dyDescent="0.35">
      <c r="D847" s="241" t="s">
        <v>463</v>
      </c>
      <c r="E847" s="241"/>
      <c r="F847" s="241"/>
      <c r="G847" s="241"/>
      <c r="H847" s="241"/>
      <c r="I847" s="241"/>
      <c r="J847" s="241"/>
      <c r="K847" s="241"/>
      <c r="L847" s="241"/>
      <c r="M847" s="241"/>
      <c r="N847" s="241"/>
      <c r="O847" s="241"/>
      <c r="P847" s="241"/>
      <c r="Q847" s="241"/>
      <c r="R847" s="241"/>
      <c r="S847" s="241"/>
      <c r="T847" s="241"/>
      <c r="U847" s="241"/>
      <c r="V847" s="241"/>
      <c r="W847" s="241"/>
      <c r="X847" s="241"/>
      <c r="Y847" s="241"/>
      <c r="Z847" s="241"/>
      <c r="AA847" s="241"/>
      <c r="AB847" s="241"/>
      <c r="AC847" s="241"/>
      <c r="AD847" s="241"/>
      <c r="AE847" s="241"/>
      <c r="AF847" s="241"/>
      <c r="AG847" s="241"/>
      <c r="AH847" s="241"/>
      <c r="AI847" s="241"/>
      <c r="AJ847" s="241"/>
      <c r="AK847" s="241"/>
      <c r="AL847" s="241"/>
      <c r="AM847" s="241"/>
      <c r="AN847" s="241"/>
      <c r="AO847" s="241"/>
      <c r="AP847" s="241"/>
      <c r="AQ847" s="241"/>
      <c r="AR847" s="241"/>
      <c r="AS847" s="241"/>
      <c r="AT847" s="241"/>
      <c r="AV847" s="313" t="s">
        <v>481</v>
      </c>
      <c r="AW847" s="313"/>
      <c r="AX847" s="313"/>
      <c r="AY847" s="313"/>
      <c r="AZ847" s="313"/>
      <c r="BA847" s="313"/>
      <c r="BB847" s="313"/>
      <c r="BC847" s="313"/>
      <c r="BD847" s="313"/>
      <c r="BE847" s="313"/>
      <c r="BF847" s="313"/>
      <c r="BG847" s="313"/>
      <c r="BH847" s="313"/>
      <c r="BI847" s="313"/>
      <c r="BJ847" s="313"/>
      <c r="BK847" s="313"/>
      <c r="BL847" s="313"/>
      <c r="BM847" s="313"/>
      <c r="BN847" s="313"/>
      <c r="BO847" s="313"/>
      <c r="BP847" s="313"/>
      <c r="BQ847" s="313"/>
      <c r="BR847" s="313"/>
      <c r="BS847" s="313"/>
      <c r="BT847" s="313"/>
      <c r="BU847" s="313"/>
      <c r="BV847" s="313"/>
      <c r="BW847" s="313"/>
      <c r="BX847" s="313"/>
      <c r="BY847" s="313"/>
      <c r="BZ847" s="313"/>
      <c r="CA847" s="313"/>
      <c r="CB847" s="313"/>
      <c r="CC847" s="313"/>
      <c r="CD847" s="313"/>
      <c r="CE847" s="313"/>
      <c r="CF847" s="313"/>
      <c r="CG847" s="313"/>
      <c r="CH847" s="313"/>
      <c r="CI847" s="313"/>
      <c r="CJ847" s="313"/>
      <c r="CK847" s="313"/>
      <c r="CL847" s="313"/>
      <c r="CM847" s="313"/>
      <c r="CN847" s="313"/>
    </row>
    <row r="848" spans="4:92" ht="14.25" customHeight="1" x14ac:dyDescent="0.35">
      <c r="D848" s="241"/>
      <c r="E848" s="241"/>
      <c r="F848" s="241"/>
      <c r="G848" s="241"/>
      <c r="H848" s="241"/>
      <c r="I848" s="241"/>
      <c r="J848" s="241"/>
      <c r="K848" s="241"/>
      <c r="L848" s="241"/>
      <c r="M848" s="241"/>
      <c r="N848" s="241"/>
      <c r="O848" s="241"/>
      <c r="P848" s="241"/>
      <c r="Q848" s="241"/>
      <c r="R848" s="241"/>
      <c r="S848" s="241"/>
      <c r="T848" s="241"/>
      <c r="U848" s="241"/>
      <c r="V848" s="241"/>
      <c r="W848" s="241"/>
      <c r="X848" s="241"/>
      <c r="Y848" s="241"/>
      <c r="Z848" s="241"/>
      <c r="AA848" s="241"/>
      <c r="AB848" s="241"/>
      <c r="AC848" s="241"/>
      <c r="AD848" s="241"/>
      <c r="AE848" s="241"/>
      <c r="AF848" s="241"/>
      <c r="AG848" s="241"/>
      <c r="AH848" s="241"/>
      <c r="AI848" s="241"/>
      <c r="AJ848" s="241"/>
      <c r="AK848" s="241"/>
      <c r="AL848" s="241"/>
      <c r="AM848" s="241"/>
      <c r="AN848" s="241"/>
      <c r="AO848" s="241"/>
      <c r="AP848" s="241"/>
      <c r="AQ848" s="241"/>
      <c r="AR848" s="241"/>
      <c r="AS848" s="241"/>
      <c r="AT848" s="241"/>
      <c r="AV848" s="313"/>
      <c r="AW848" s="313"/>
      <c r="AX848" s="313"/>
      <c r="AY848" s="313"/>
      <c r="AZ848" s="313"/>
      <c r="BA848" s="313"/>
      <c r="BB848" s="313"/>
      <c r="BC848" s="313"/>
      <c r="BD848" s="313"/>
      <c r="BE848" s="313"/>
      <c r="BF848" s="313"/>
      <c r="BG848" s="313"/>
      <c r="BH848" s="313"/>
      <c r="BI848" s="313"/>
      <c r="BJ848" s="313"/>
      <c r="BK848" s="313"/>
      <c r="BL848" s="313"/>
      <c r="BM848" s="313"/>
      <c r="BN848" s="313"/>
      <c r="BO848" s="313"/>
      <c r="BP848" s="313"/>
      <c r="BQ848" s="313"/>
      <c r="BR848" s="313"/>
      <c r="BS848" s="313"/>
      <c r="BT848" s="313"/>
      <c r="BU848" s="313"/>
      <c r="BV848" s="313"/>
      <c r="BW848" s="313"/>
      <c r="BX848" s="313"/>
      <c r="BY848" s="313"/>
      <c r="BZ848" s="313"/>
      <c r="CA848" s="313"/>
      <c r="CB848" s="313"/>
      <c r="CC848" s="313"/>
      <c r="CD848" s="313"/>
      <c r="CE848" s="313"/>
      <c r="CF848" s="313"/>
      <c r="CG848" s="313"/>
      <c r="CH848" s="313"/>
      <c r="CI848" s="313"/>
      <c r="CJ848" s="313"/>
      <c r="CK848" s="313"/>
      <c r="CL848" s="313"/>
      <c r="CM848" s="313"/>
      <c r="CN848" s="313"/>
    </row>
    <row r="849" spans="4:167" ht="14.25" customHeight="1" x14ac:dyDescent="0.35">
      <c r="D849" s="189" t="s">
        <v>461</v>
      </c>
      <c r="E849" s="189"/>
      <c r="F849" s="189"/>
      <c r="G849" s="189"/>
      <c r="H849" s="189"/>
      <c r="I849" s="189"/>
      <c r="J849" s="189"/>
      <c r="K849" s="189"/>
      <c r="L849" s="189"/>
      <c r="M849" s="189"/>
      <c r="N849" s="189"/>
      <c r="O849" s="189"/>
      <c r="P849" s="189"/>
      <c r="Q849" s="189"/>
      <c r="R849" s="189"/>
      <c r="S849" s="189"/>
      <c r="T849" s="189"/>
      <c r="U849" s="189"/>
      <c r="V849" s="189"/>
      <c r="W849" s="189"/>
      <c r="X849" s="189"/>
      <c r="Y849" s="189"/>
      <c r="Z849" s="189"/>
      <c r="AA849" s="189" t="s">
        <v>462</v>
      </c>
      <c r="AB849" s="189"/>
      <c r="AC849" s="189"/>
      <c r="AD849" s="189"/>
      <c r="AE849" s="189"/>
      <c r="AF849" s="189"/>
      <c r="AG849" s="189"/>
      <c r="AH849" s="189"/>
      <c r="AI849" s="189"/>
      <c r="AJ849" s="189"/>
      <c r="AK849" s="189"/>
      <c r="AL849" s="189"/>
      <c r="AM849" s="189"/>
      <c r="AN849" s="189"/>
      <c r="AO849" s="189"/>
      <c r="AP849" s="189"/>
      <c r="AQ849" s="189"/>
      <c r="AR849" s="189"/>
      <c r="AS849" s="189"/>
      <c r="AT849" s="189"/>
      <c r="AV849" s="241" t="s">
        <v>482</v>
      </c>
      <c r="AW849" s="241"/>
      <c r="AX849" s="241"/>
      <c r="AY849" s="241"/>
      <c r="AZ849" s="241"/>
      <c r="BA849" s="241"/>
      <c r="BB849" s="241"/>
      <c r="BC849" s="241"/>
      <c r="BD849" s="241"/>
      <c r="BE849" s="241"/>
      <c r="BF849" s="241"/>
      <c r="BG849" s="241"/>
      <c r="BH849" s="241"/>
      <c r="BI849" s="241"/>
      <c r="BJ849" s="241"/>
      <c r="BK849" s="241"/>
      <c r="BL849" s="241"/>
      <c r="BM849" s="241"/>
      <c r="BN849" s="241"/>
      <c r="BO849" s="241"/>
      <c r="BP849" s="241"/>
      <c r="BQ849" s="241"/>
      <c r="BR849" s="241"/>
      <c r="BS849" s="241"/>
      <c r="BT849" s="241"/>
      <c r="BU849" s="241"/>
      <c r="BV849" s="241"/>
      <c r="BW849" s="241"/>
      <c r="BX849" s="241"/>
      <c r="BY849" s="241"/>
      <c r="BZ849" s="241"/>
      <c r="CA849" s="241"/>
      <c r="CB849" s="241"/>
      <c r="CC849" s="241"/>
      <c r="CD849" s="241"/>
      <c r="CE849" s="241"/>
      <c r="CF849" s="241"/>
      <c r="CG849" s="241"/>
      <c r="CH849" s="241"/>
      <c r="CI849" s="241"/>
      <c r="CJ849" s="241"/>
      <c r="CK849" s="241"/>
      <c r="CL849" s="241"/>
      <c r="CM849" s="241"/>
      <c r="CN849" s="241"/>
    </row>
    <row r="850" spans="4:167" ht="14.25" customHeight="1" x14ac:dyDescent="0.35">
      <c r="D850" s="189"/>
      <c r="E850" s="189"/>
      <c r="F850" s="189"/>
      <c r="G850" s="189"/>
      <c r="H850" s="189"/>
      <c r="I850" s="189"/>
      <c r="J850" s="189"/>
      <c r="K850" s="189"/>
      <c r="L850" s="189"/>
      <c r="M850" s="189"/>
      <c r="N850" s="189"/>
      <c r="O850" s="189"/>
      <c r="P850" s="189"/>
      <c r="Q850" s="189"/>
      <c r="R850" s="189"/>
      <c r="S850" s="189"/>
      <c r="T850" s="189"/>
      <c r="U850" s="189"/>
      <c r="V850" s="189"/>
      <c r="W850" s="189"/>
      <c r="X850" s="189"/>
      <c r="Y850" s="189"/>
      <c r="Z850" s="189"/>
      <c r="AA850" s="189"/>
      <c r="AB850" s="189"/>
      <c r="AC850" s="189"/>
      <c r="AD850" s="189"/>
      <c r="AE850" s="189"/>
      <c r="AF850" s="189"/>
      <c r="AG850" s="189"/>
      <c r="AH850" s="189"/>
      <c r="AI850" s="189"/>
      <c r="AJ850" s="189"/>
      <c r="AK850" s="189"/>
      <c r="AL850" s="189"/>
      <c r="AM850" s="189"/>
      <c r="AN850" s="189"/>
      <c r="AO850" s="189"/>
      <c r="AP850" s="189"/>
      <c r="AQ850" s="189"/>
      <c r="AR850" s="189"/>
      <c r="AS850" s="189"/>
      <c r="AT850" s="189"/>
      <c r="AV850" s="226"/>
      <c r="AW850" s="226"/>
      <c r="AX850" s="226"/>
      <c r="AY850" s="226"/>
      <c r="AZ850" s="226"/>
      <c r="BA850" s="226"/>
      <c r="BB850" s="226"/>
      <c r="BC850" s="226"/>
      <c r="BD850" s="226"/>
      <c r="BE850" s="226"/>
      <c r="BF850" s="226"/>
      <c r="BG850" s="226"/>
      <c r="BH850" s="226"/>
      <c r="BI850" s="226"/>
      <c r="BJ850" s="226"/>
      <c r="BK850" s="226"/>
      <c r="BL850" s="226"/>
      <c r="BM850" s="226"/>
      <c r="BN850" s="226"/>
      <c r="BO850" s="226"/>
      <c r="BP850" s="226"/>
      <c r="BQ850" s="226"/>
      <c r="BR850" s="226"/>
      <c r="BS850" s="226"/>
      <c r="BT850" s="226"/>
      <c r="BU850" s="226"/>
      <c r="BV850" s="226"/>
      <c r="BW850" s="226"/>
      <c r="BX850" s="226"/>
      <c r="BY850" s="226"/>
      <c r="BZ850" s="226"/>
      <c r="CA850" s="226"/>
      <c r="CB850" s="226"/>
      <c r="CC850" s="226"/>
      <c r="CD850" s="226"/>
      <c r="CE850" s="226"/>
      <c r="CF850" s="226"/>
      <c r="CG850" s="226"/>
      <c r="CH850" s="226"/>
      <c r="CI850" s="226"/>
      <c r="CJ850" s="226"/>
      <c r="CK850" s="226"/>
      <c r="CL850" s="226"/>
      <c r="CM850" s="226"/>
      <c r="CN850" s="226"/>
    </row>
    <row r="851" spans="4:167" ht="14.25" customHeight="1" x14ac:dyDescent="0.35">
      <c r="D851" s="220" t="s">
        <v>875</v>
      </c>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c r="AA851" s="220" t="s">
        <v>876</v>
      </c>
      <c r="AB851" s="220"/>
      <c r="AC851" s="220"/>
      <c r="AD851" s="220"/>
      <c r="AE851" s="220"/>
      <c r="AF851" s="220"/>
      <c r="AG851" s="220"/>
      <c r="AH851" s="220"/>
      <c r="AI851" s="220"/>
      <c r="AJ851" s="220"/>
      <c r="AK851" s="220"/>
      <c r="AL851" s="220"/>
      <c r="AM851" s="220"/>
      <c r="AN851" s="220"/>
      <c r="AO851" s="220"/>
      <c r="AP851" s="220"/>
      <c r="AQ851" s="220"/>
      <c r="AR851" s="220"/>
      <c r="AS851" s="220"/>
      <c r="AT851" s="220"/>
      <c r="AV851" s="189" t="s">
        <v>483</v>
      </c>
      <c r="AW851" s="189"/>
      <c r="AX851" s="189"/>
      <c r="AY851" s="189"/>
      <c r="AZ851" s="189"/>
      <c r="BA851" s="189"/>
      <c r="BB851" s="189"/>
      <c r="BC851" s="189"/>
      <c r="BD851" s="189"/>
      <c r="BE851" s="189"/>
      <c r="BF851" s="189"/>
      <c r="BG851" s="189"/>
      <c r="BH851" s="189"/>
      <c r="BI851" s="189"/>
      <c r="BJ851" s="189"/>
      <c r="BK851" s="189"/>
      <c r="BL851" s="189"/>
      <c r="BM851" s="189"/>
      <c r="BN851" s="189"/>
      <c r="BO851" s="189" t="s">
        <v>484</v>
      </c>
      <c r="BP851" s="189"/>
      <c r="BQ851" s="189"/>
      <c r="BR851" s="189"/>
      <c r="BS851" s="189"/>
      <c r="BT851" s="189"/>
      <c r="BU851" s="189"/>
      <c r="BV851" s="189"/>
      <c r="BW851" s="189" t="s">
        <v>485</v>
      </c>
      <c r="BX851" s="189"/>
      <c r="BY851" s="189"/>
      <c r="BZ851" s="189"/>
      <c r="CA851" s="189"/>
      <c r="CB851" s="189"/>
      <c r="CC851" s="189"/>
      <c r="CD851" s="189"/>
      <c r="CE851" s="189" t="s">
        <v>126</v>
      </c>
      <c r="CF851" s="189"/>
      <c r="CG851" s="189"/>
      <c r="CH851" s="189"/>
      <c r="CI851" s="189"/>
      <c r="CJ851" s="189"/>
      <c r="CK851" s="189"/>
      <c r="CL851" s="189"/>
      <c r="CM851" s="189"/>
      <c r="CN851" s="189"/>
    </row>
    <row r="852" spans="4:167" ht="14.25" customHeight="1" x14ac:dyDescent="0.35">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c r="AA852" s="220"/>
      <c r="AB852" s="220"/>
      <c r="AC852" s="220"/>
      <c r="AD852" s="220"/>
      <c r="AE852" s="220"/>
      <c r="AF852" s="220"/>
      <c r="AG852" s="220"/>
      <c r="AH852" s="220"/>
      <c r="AI852" s="220"/>
      <c r="AJ852" s="220"/>
      <c r="AK852" s="220"/>
      <c r="AL852" s="220"/>
      <c r="AM852" s="220"/>
      <c r="AN852" s="220"/>
      <c r="AO852" s="220"/>
      <c r="AP852" s="220"/>
      <c r="AQ852" s="220"/>
      <c r="AR852" s="220"/>
      <c r="AS852" s="220"/>
      <c r="AT852" s="220"/>
      <c r="AV852" s="189"/>
      <c r="AW852" s="189"/>
      <c r="AX852" s="189"/>
      <c r="AY852" s="189"/>
      <c r="AZ852" s="189"/>
      <c r="BA852" s="189"/>
      <c r="BB852" s="189"/>
      <c r="BC852" s="189"/>
      <c r="BD852" s="189"/>
      <c r="BE852" s="189"/>
      <c r="BF852" s="189"/>
      <c r="BG852" s="189"/>
      <c r="BH852" s="189"/>
      <c r="BI852" s="189"/>
      <c r="BJ852" s="189"/>
      <c r="BK852" s="189"/>
      <c r="BL852" s="189"/>
      <c r="BM852" s="189"/>
      <c r="BN852" s="189"/>
      <c r="BO852" s="189"/>
      <c r="BP852" s="189"/>
      <c r="BQ852" s="189"/>
      <c r="BR852" s="189"/>
      <c r="BS852" s="189"/>
      <c r="BT852" s="189"/>
      <c r="BU852" s="189"/>
      <c r="BV852" s="189"/>
      <c r="BW852" s="189"/>
      <c r="BX852" s="189"/>
      <c r="BY852" s="189"/>
      <c r="BZ852" s="189"/>
      <c r="CA852" s="189"/>
      <c r="CB852" s="189"/>
      <c r="CC852" s="189"/>
      <c r="CD852" s="189"/>
      <c r="CE852" s="189"/>
      <c r="CF852" s="189"/>
      <c r="CG852" s="189"/>
      <c r="CH852" s="189"/>
      <c r="CI852" s="189"/>
      <c r="CJ852" s="189"/>
      <c r="CK852" s="189"/>
      <c r="CL852" s="189"/>
      <c r="CM852" s="189"/>
      <c r="CN852" s="189"/>
    </row>
    <row r="853" spans="4:167" ht="14.25" customHeight="1" x14ac:dyDescent="0.35">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c r="AA853" s="220"/>
      <c r="AB853" s="220"/>
      <c r="AC853" s="220"/>
      <c r="AD853" s="220"/>
      <c r="AE853" s="220"/>
      <c r="AF853" s="220"/>
      <c r="AG853" s="220"/>
      <c r="AH853" s="220"/>
      <c r="AI853" s="220"/>
      <c r="AJ853" s="220"/>
      <c r="AK853" s="220"/>
      <c r="AL853" s="220"/>
      <c r="AM853" s="220"/>
      <c r="AN853" s="220"/>
      <c r="AO853" s="220"/>
      <c r="AP853" s="220"/>
      <c r="AQ853" s="220"/>
      <c r="AR853" s="220"/>
      <c r="AS853" s="220"/>
      <c r="AT853" s="220"/>
      <c r="AV853" s="220" t="s">
        <v>486</v>
      </c>
      <c r="AW853" s="220"/>
      <c r="AX853" s="220"/>
      <c r="AY853" s="220"/>
      <c r="AZ853" s="220"/>
      <c r="BA853" s="220"/>
      <c r="BB853" s="220"/>
      <c r="BC853" s="220"/>
      <c r="BD853" s="220"/>
      <c r="BE853" s="220"/>
      <c r="BF853" s="220"/>
      <c r="BG853" s="220"/>
      <c r="BH853" s="220"/>
      <c r="BI853" s="220"/>
      <c r="BJ853" s="220"/>
      <c r="BK853" s="220"/>
      <c r="BL853" s="220"/>
      <c r="BM853" s="220"/>
      <c r="BN853" s="220"/>
      <c r="BO853" s="220">
        <v>2</v>
      </c>
      <c r="BP853" s="220"/>
      <c r="BQ853" s="220"/>
      <c r="BR853" s="220"/>
      <c r="BS853" s="220"/>
      <c r="BT853" s="220"/>
      <c r="BU853" s="220"/>
      <c r="BV853" s="220"/>
      <c r="BW853" s="220">
        <v>0</v>
      </c>
      <c r="BX853" s="220"/>
      <c r="BY853" s="220"/>
      <c r="BZ853" s="220"/>
      <c r="CA853" s="220"/>
      <c r="CB853" s="220"/>
      <c r="CC853" s="220"/>
      <c r="CD853" s="220"/>
      <c r="CE853" s="220">
        <v>2</v>
      </c>
      <c r="CF853" s="220"/>
      <c r="CG853" s="220"/>
      <c r="CH853" s="220"/>
      <c r="CI853" s="220"/>
      <c r="CJ853" s="220"/>
      <c r="CK853" s="220"/>
      <c r="CL853" s="220"/>
      <c r="CM853" s="220"/>
      <c r="CN853" s="220"/>
    </row>
    <row r="854" spans="4:167" ht="14.25" customHeight="1" x14ac:dyDescent="0.35">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c r="AA854" s="220"/>
      <c r="AB854" s="220"/>
      <c r="AC854" s="220"/>
      <c r="AD854" s="220"/>
      <c r="AE854" s="220"/>
      <c r="AF854" s="220"/>
      <c r="AG854" s="220"/>
      <c r="AH854" s="220"/>
      <c r="AI854" s="220"/>
      <c r="AJ854" s="220"/>
      <c r="AK854" s="220"/>
      <c r="AL854" s="220"/>
      <c r="AM854" s="220"/>
      <c r="AN854" s="220"/>
      <c r="AO854" s="220"/>
      <c r="AP854" s="220"/>
      <c r="AQ854" s="220"/>
      <c r="AR854" s="220"/>
      <c r="AS854" s="220"/>
      <c r="AT854" s="220"/>
      <c r="AV854" s="220" t="s">
        <v>447</v>
      </c>
      <c r="AW854" s="220"/>
      <c r="AX854" s="220"/>
      <c r="AY854" s="220"/>
      <c r="AZ854" s="220"/>
      <c r="BA854" s="220"/>
      <c r="BB854" s="220"/>
      <c r="BC854" s="220"/>
      <c r="BD854" s="220"/>
      <c r="BE854" s="220"/>
      <c r="BF854" s="220"/>
      <c r="BG854" s="220"/>
      <c r="BH854" s="220"/>
      <c r="BI854" s="220"/>
      <c r="BJ854" s="220"/>
      <c r="BK854" s="220"/>
      <c r="BL854" s="220"/>
      <c r="BM854" s="220"/>
      <c r="BN854" s="220"/>
      <c r="BO854" s="220">
        <v>0</v>
      </c>
      <c r="BP854" s="220"/>
      <c r="BQ854" s="220"/>
      <c r="BR854" s="220"/>
      <c r="BS854" s="220"/>
      <c r="BT854" s="220"/>
      <c r="BU854" s="220"/>
      <c r="BV854" s="220"/>
      <c r="BW854" s="220">
        <v>0</v>
      </c>
      <c r="BX854" s="220"/>
      <c r="BY854" s="220"/>
      <c r="BZ854" s="220"/>
      <c r="CA854" s="220"/>
      <c r="CB854" s="220"/>
      <c r="CC854" s="220"/>
      <c r="CD854" s="220"/>
      <c r="CE854" s="220">
        <v>0</v>
      </c>
      <c r="CF854" s="220"/>
      <c r="CG854" s="220"/>
      <c r="CH854" s="220"/>
      <c r="CI854" s="220"/>
      <c r="CJ854" s="220"/>
      <c r="CK854" s="220"/>
      <c r="CL854" s="220"/>
      <c r="CM854" s="220"/>
      <c r="CN854" s="220"/>
    </row>
    <row r="855" spans="4:167" ht="14.25" customHeight="1" x14ac:dyDescent="0.35">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c r="AA855" s="220"/>
      <c r="AB855" s="220"/>
      <c r="AC855" s="220"/>
      <c r="AD855" s="220"/>
      <c r="AE855" s="220"/>
      <c r="AF855" s="220"/>
      <c r="AG855" s="220"/>
      <c r="AH855" s="220"/>
      <c r="AI855" s="220"/>
      <c r="AJ855" s="220"/>
      <c r="AK855" s="220"/>
      <c r="AL855" s="220"/>
      <c r="AM855" s="220"/>
      <c r="AN855" s="220"/>
      <c r="AO855" s="220"/>
      <c r="AP855" s="220"/>
      <c r="AQ855" s="220"/>
      <c r="AR855" s="220"/>
      <c r="AS855" s="220"/>
      <c r="AT855" s="220"/>
      <c r="AV855" s="220" t="s">
        <v>487</v>
      </c>
      <c r="AW855" s="220"/>
      <c r="AX855" s="220"/>
      <c r="AY855" s="220"/>
      <c r="AZ855" s="220"/>
      <c r="BA855" s="220"/>
      <c r="BB855" s="220"/>
      <c r="BC855" s="220"/>
      <c r="BD855" s="220"/>
      <c r="BE855" s="220"/>
      <c r="BF855" s="220"/>
      <c r="BG855" s="220"/>
      <c r="BH855" s="220"/>
      <c r="BI855" s="220"/>
      <c r="BJ855" s="220"/>
      <c r="BK855" s="220"/>
      <c r="BL855" s="220"/>
      <c r="BM855" s="220"/>
      <c r="BN855" s="220"/>
      <c r="BO855" s="220">
        <v>0</v>
      </c>
      <c r="BP855" s="220"/>
      <c r="BQ855" s="220"/>
      <c r="BR855" s="220"/>
      <c r="BS855" s="220"/>
      <c r="BT855" s="220"/>
      <c r="BU855" s="220"/>
      <c r="BV855" s="220"/>
      <c r="BW855" s="220">
        <v>0</v>
      </c>
      <c r="BX855" s="220"/>
      <c r="BY855" s="220"/>
      <c r="BZ855" s="220"/>
      <c r="CA855" s="220"/>
      <c r="CB855" s="220"/>
      <c r="CC855" s="220"/>
      <c r="CD855" s="220"/>
      <c r="CE855" s="220">
        <v>0</v>
      </c>
      <c r="CF855" s="220"/>
      <c r="CG855" s="220"/>
      <c r="CH855" s="220"/>
      <c r="CI855" s="220"/>
      <c r="CJ855" s="220"/>
      <c r="CK855" s="220"/>
      <c r="CL855" s="220"/>
      <c r="CM855" s="220"/>
      <c r="CN855" s="220"/>
      <c r="EK855" s="221"/>
      <c r="EL855" s="221"/>
      <c r="EM855" s="221"/>
      <c r="EN855" s="221"/>
      <c r="EO855" s="221"/>
      <c r="EP855" s="221"/>
      <c r="EQ855" s="221"/>
      <c r="ER855" s="221"/>
      <c r="ES855" s="221"/>
      <c r="ET855" s="221"/>
    </row>
    <row r="856" spans="4:167" ht="14.25" customHeight="1" x14ac:dyDescent="0.35">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c r="AA856" s="220"/>
      <c r="AB856" s="220"/>
      <c r="AC856" s="220"/>
      <c r="AD856" s="220"/>
      <c r="AE856" s="220"/>
      <c r="AF856" s="220"/>
      <c r="AG856" s="220"/>
      <c r="AH856" s="220"/>
      <c r="AI856" s="220"/>
      <c r="AJ856" s="220"/>
      <c r="AK856" s="220"/>
      <c r="AL856" s="220"/>
      <c r="AM856" s="220"/>
      <c r="AN856" s="220"/>
      <c r="AO856" s="220"/>
      <c r="AP856" s="220"/>
      <c r="AQ856" s="220"/>
      <c r="AR856" s="220"/>
      <c r="AS856" s="220"/>
      <c r="AT856" s="220"/>
      <c r="AV856" s="220" t="s">
        <v>488</v>
      </c>
      <c r="AW856" s="220"/>
      <c r="AX856" s="220"/>
      <c r="AY856" s="220"/>
      <c r="AZ856" s="220"/>
      <c r="BA856" s="220"/>
      <c r="BB856" s="220"/>
      <c r="BC856" s="220"/>
      <c r="BD856" s="220"/>
      <c r="BE856" s="220"/>
      <c r="BF856" s="220"/>
      <c r="BG856" s="220"/>
      <c r="BH856" s="220"/>
      <c r="BI856" s="220"/>
      <c r="BJ856" s="220"/>
      <c r="BK856" s="220"/>
      <c r="BL856" s="220"/>
      <c r="BM856" s="220"/>
      <c r="BN856" s="220"/>
      <c r="BO856" s="220">
        <v>1</v>
      </c>
      <c r="BP856" s="220"/>
      <c r="BQ856" s="220"/>
      <c r="BR856" s="220"/>
      <c r="BS856" s="220"/>
      <c r="BT856" s="220"/>
      <c r="BU856" s="220"/>
      <c r="BV856" s="220"/>
      <c r="BW856" s="220">
        <v>0</v>
      </c>
      <c r="BX856" s="220"/>
      <c r="BY856" s="220"/>
      <c r="BZ856" s="220"/>
      <c r="CA856" s="220"/>
      <c r="CB856" s="220"/>
      <c r="CC856" s="220"/>
      <c r="CD856" s="220"/>
      <c r="CE856" s="220">
        <v>1</v>
      </c>
      <c r="CF856" s="220"/>
      <c r="CG856" s="220"/>
      <c r="CH856" s="220"/>
      <c r="CI856" s="220"/>
      <c r="CJ856" s="220"/>
      <c r="CK856" s="220"/>
      <c r="CL856" s="220"/>
      <c r="CM856" s="220"/>
      <c r="CN856" s="220"/>
      <c r="EL856" s="135"/>
      <c r="EM856" s="135"/>
      <c r="EN856" s="135"/>
      <c r="EO856" s="135"/>
      <c r="EP856" s="135"/>
      <c r="EQ856" s="135"/>
      <c r="ER856" s="135"/>
      <c r="ES856" s="135"/>
    </row>
    <row r="857" spans="4:167" ht="14.25" customHeight="1" x14ac:dyDescent="0.35">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c r="AA857" s="220"/>
      <c r="AB857" s="220"/>
      <c r="AC857" s="220"/>
      <c r="AD857" s="220"/>
      <c r="AE857" s="220"/>
      <c r="AF857" s="220"/>
      <c r="AG857" s="220"/>
      <c r="AH857" s="220"/>
      <c r="AI857" s="220"/>
      <c r="AJ857" s="220"/>
      <c r="AK857" s="220"/>
      <c r="AL857" s="220"/>
      <c r="AM857" s="220"/>
      <c r="AN857" s="220"/>
      <c r="AO857" s="220"/>
      <c r="AP857" s="220"/>
      <c r="AQ857" s="220"/>
      <c r="AR857" s="220"/>
      <c r="AS857" s="220"/>
      <c r="AT857" s="220"/>
      <c r="AV857" s="220" t="s">
        <v>879</v>
      </c>
      <c r="AW857" s="220"/>
      <c r="AX857" s="220"/>
      <c r="AY857" s="220"/>
      <c r="AZ857" s="220"/>
      <c r="BA857" s="220"/>
      <c r="BB857" s="220"/>
      <c r="BC857" s="220"/>
      <c r="BD857" s="220"/>
      <c r="BE857" s="220"/>
      <c r="BF857" s="220"/>
      <c r="BG857" s="220"/>
      <c r="BH857" s="220"/>
      <c r="BI857" s="220"/>
      <c r="BJ857" s="220"/>
      <c r="BK857" s="220"/>
      <c r="BL857" s="220"/>
      <c r="BM857" s="220"/>
      <c r="BN857" s="220"/>
      <c r="BO857" s="220">
        <v>1</v>
      </c>
      <c r="BP857" s="220"/>
      <c r="BQ857" s="220"/>
      <c r="BR857" s="220"/>
      <c r="BS857" s="220"/>
      <c r="BT857" s="220"/>
      <c r="BU857" s="220"/>
      <c r="BV857" s="220"/>
      <c r="BW857" s="220">
        <v>0</v>
      </c>
      <c r="BX857" s="220"/>
      <c r="BY857" s="220"/>
      <c r="BZ857" s="220"/>
      <c r="CA857" s="220"/>
      <c r="CB857" s="220"/>
      <c r="CC857" s="220"/>
      <c r="CD857" s="220"/>
      <c r="CE857" s="220">
        <v>1</v>
      </c>
      <c r="CF857" s="220"/>
      <c r="CG857" s="220"/>
      <c r="CH857" s="220"/>
      <c r="CI857" s="220"/>
      <c r="CJ857" s="220"/>
      <c r="CK857" s="220"/>
      <c r="CL857" s="220"/>
      <c r="CM857" s="220"/>
      <c r="CN857" s="220"/>
      <c r="EL857" s="135"/>
      <c r="EM857" s="135"/>
      <c r="EN857" s="135"/>
      <c r="EO857" s="135"/>
      <c r="EP857" s="135"/>
      <c r="EQ857" s="135"/>
      <c r="ER857" s="135"/>
      <c r="ES857" s="135"/>
    </row>
    <row r="858" spans="4:167" ht="14.25" customHeight="1" x14ac:dyDescent="0.35">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c r="AA858" s="220"/>
      <c r="AB858" s="220"/>
      <c r="AC858" s="220"/>
      <c r="AD858" s="220"/>
      <c r="AE858" s="220"/>
      <c r="AF858" s="220"/>
      <c r="AG858" s="220"/>
      <c r="AH858" s="220"/>
      <c r="AI858" s="220"/>
      <c r="AJ858" s="220"/>
      <c r="AK858" s="220"/>
      <c r="AL858" s="220"/>
      <c r="AM858" s="220"/>
      <c r="AN858" s="220"/>
      <c r="AO858" s="220"/>
      <c r="AP858" s="220"/>
      <c r="AQ858" s="220"/>
      <c r="AR858" s="220"/>
      <c r="AS858" s="220"/>
      <c r="AT858" s="220"/>
      <c r="AV858" s="220" t="s">
        <v>880</v>
      </c>
      <c r="AW858" s="220"/>
      <c r="AX858" s="220"/>
      <c r="AY858" s="220"/>
      <c r="AZ858" s="220"/>
      <c r="BA858" s="220"/>
      <c r="BB858" s="220"/>
      <c r="BC858" s="220"/>
      <c r="BD858" s="220"/>
      <c r="BE858" s="220"/>
      <c r="BF858" s="220"/>
      <c r="BG858" s="220"/>
      <c r="BH858" s="220"/>
      <c r="BI858" s="220"/>
      <c r="BJ858" s="220"/>
      <c r="BK858" s="220"/>
      <c r="BL858" s="220"/>
      <c r="BM858" s="220"/>
      <c r="BN858" s="220"/>
      <c r="BO858" s="220">
        <v>1</v>
      </c>
      <c r="BP858" s="220"/>
      <c r="BQ858" s="220"/>
      <c r="BR858" s="220"/>
      <c r="BS858" s="220"/>
      <c r="BT858" s="220"/>
      <c r="BU858" s="220"/>
      <c r="BV858" s="220"/>
      <c r="BW858" s="220">
        <v>0</v>
      </c>
      <c r="BX858" s="220"/>
      <c r="BY858" s="220"/>
      <c r="BZ858" s="220"/>
      <c r="CA858" s="220"/>
      <c r="CB858" s="220"/>
      <c r="CC858" s="220"/>
      <c r="CD858" s="220"/>
      <c r="CE858" s="220">
        <v>1</v>
      </c>
      <c r="CF858" s="220"/>
      <c r="CG858" s="220"/>
      <c r="CH858" s="220"/>
      <c r="CI858" s="220"/>
      <c r="CJ858" s="220"/>
      <c r="CK858" s="220"/>
      <c r="CL858" s="220"/>
      <c r="CM858" s="220"/>
      <c r="CN858" s="220"/>
      <c r="EL858" s="135"/>
      <c r="EM858" s="135"/>
      <c r="EN858" s="135"/>
      <c r="EO858" s="135"/>
      <c r="EP858" s="135"/>
      <c r="EQ858" s="135"/>
      <c r="ER858" s="135"/>
      <c r="ES858" s="135"/>
    </row>
    <row r="859" spans="4:167" ht="14.25" customHeight="1" x14ac:dyDescent="0.35">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c r="AA859" s="220"/>
      <c r="AB859" s="220"/>
      <c r="AC859" s="220"/>
      <c r="AD859" s="220"/>
      <c r="AE859" s="220"/>
      <c r="AF859" s="220"/>
      <c r="AG859" s="220"/>
      <c r="AH859" s="220"/>
      <c r="AI859" s="220"/>
      <c r="AJ859" s="220"/>
      <c r="AK859" s="220"/>
      <c r="AL859" s="220"/>
      <c r="AM859" s="220"/>
      <c r="AN859" s="220"/>
      <c r="AO859" s="220"/>
      <c r="AP859" s="220"/>
      <c r="AQ859" s="220"/>
      <c r="AR859" s="220"/>
      <c r="AS859" s="220"/>
      <c r="AT859" s="220"/>
      <c r="AV859" s="220" t="s">
        <v>881</v>
      </c>
      <c r="AW859" s="220"/>
      <c r="AX859" s="220"/>
      <c r="AY859" s="220"/>
      <c r="AZ859" s="220"/>
      <c r="BA859" s="220"/>
      <c r="BB859" s="220"/>
      <c r="BC859" s="220"/>
      <c r="BD859" s="220"/>
      <c r="BE859" s="220"/>
      <c r="BF859" s="220"/>
      <c r="BG859" s="220"/>
      <c r="BH859" s="220"/>
      <c r="BI859" s="220"/>
      <c r="BJ859" s="220"/>
      <c r="BK859" s="220"/>
      <c r="BL859" s="220"/>
      <c r="BM859" s="220"/>
      <c r="BN859" s="220"/>
      <c r="BO859" s="220">
        <v>0</v>
      </c>
      <c r="BP859" s="220"/>
      <c r="BQ859" s="220"/>
      <c r="BR859" s="220"/>
      <c r="BS859" s="220"/>
      <c r="BT859" s="220"/>
      <c r="BU859" s="220"/>
      <c r="BV859" s="220"/>
      <c r="BW859" s="220">
        <v>0</v>
      </c>
      <c r="BX859" s="220"/>
      <c r="BY859" s="220"/>
      <c r="BZ859" s="220"/>
      <c r="CA859" s="220"/>
      <c r="CB859" s="220"/>
      <c r="CC859" s="220"/>
      <c r="CD859" s="220"/>
      <c r="CE859" s="220">
        <v>0</v>
      </c>
      <c r="CF859" s="220"/>
      <c r="CG859" s="220"/>
      <c r="CH859" s="220"/>
      <c r="CI859" s="220"/>
      <c r="CJ859" s="220"/>
      <c r="CK859" s="220"/>
      <c r="CL859" s="220"/>
      <c r="CM859" s="220"/>
      <c r="CN859" s="220"/>
      <c r="EK859" s="221" t="s">
        <v>491</v>
      </c>
      <c r="EL859" s="221"/>
      <c r="EM859" s="221"/>
      <c r="EN859" s="221"/>
      <c r="EO859" s="221"/>
      <c r="EP859" s="221"/>
      <c r="EQ859" s="221"/>
      <c r="ER859" s="221"/>
      <c r="ES859" s="221"/>
      <c r="ET859" s="221"/>
    </row>
    <row r="860" spans="4:167" ht="14.25" customHeight="1" x14ac:dyDescent="0.35">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c r="AA860" s="220"/>
      <c r="AB860" s="220"/>
      <c r="AC860" s="220"/>
      <c r="AD860" s="220"/>
      <c r="AE860" s="220"/>
      <c r="AF860" s="220"/>
      <c r="AG860" s="220"/>
      <c r="AH860" s="220"/>
      <c r="AI860" s="220"/>
      <c r="AJ860" s="220"/>
      <c r="AK860" s="220"/>
      <c r="AL860" s="220"/>
      <c r="AM860" s="220"/>
      <c r="AN860" s="220"/>
      <c r="AO860" s="220"/>
      <c r="AP860" s="220"/>
      <c r="AQ860" s="220"/>
      <c r="AR860" s="220"/>
      <c r="AS860" s="220"/>
      <c r="AT860" s="220"/>
      <c r="AV860" s="220" t="s">
        <v>882</v>
      </c>
      <c r="AW860" s="220"/>
      <c r="AX860" s="220"/>
      <c r="AY860" s="220"/>
      <c r="AZ860" s="220"/>
      <c r="BA860" s="220"/>
      <c r="BB860" s="220"/>
      <c r="BC860" s="220"/>
      <c r="BD860" s="220"/>
      <c r="BE860" s="220"/>
      <c r="BF860" s="220"/>
      <c r="BG860" s="220"/>
      <c r="BH860" s="220"/>
      <c r="BI860" s="220"/>
      <c r="BJ860" s="220"/>
      <c r="BK860" s="220"/>
      <c r="BL860" s="220"/>
      <c r="BM860" s="220"/>
      <c r="BN860" s="220"/>
      <c r="BO860" s="220">
        <v>1</v>
      </c>
      <c r="BP860" s="220"/>
      <c r="BQ860" s="220"/>
      <c r="BR860" s="220"/>
      <c r="BS860" s="220"/>
      <c r="BT860" s="220"/>
      <c r="BU860" s="220"/>
      <c r="BV860" s="220"/>
      <c r="BW860" s="220">
        <v>0</v>
      </c>
      <c r="BX860" s="220"/>
      <c r="BY860" s="220"/>
      <c r="BZ860" s="220"/>
      <c r="CA860" s="220"/>
      <c r="CB860" s="220"/>
      <c r="CC860" s="220"/>
      <c r="CD860" s="220"/>
      <c r="CE860" s="220">
        <v>1</v>
      </c>
      <c r="CF860" s="220"/>
      <c r="CG860" s="220"/>
      <c r="CH860" s="220"/>
      <c r="CI860" s="220"/>
      <c r="CJ860" s="220"/>
      <c r="CK860" s="220"/>
      <c r="CL860" s="220"/>
      <c r="CM860" s="220"/>
      <c r="CN860" s="220"/>
      <c r="EK860" s="150"/>
      <c r="EL860" s="135">
        <v>2008</v>
      </c>
      <c r="EM860" s="135">
        <v>2009</v>
      </c>
      <c r="EN860" s="135">
        <v>2010</v>
      </c>
      <c r="EO860" s="135">
        <v>2011</v>
      </c>
      <c r="EP860" s="135">
        <v>2012</v>
      </c>
      <c r="EQ860" s="135">
        <v>2013</v>
      </c>
      <c r="ER860" s="135">
        <v>2014</v>
      </c>
      <c r="ES860" s="135">
        <v>2015</v>
      </c>
      <c r="ET860" s="121">
        <v>2016</v>
      </c>
    </row>
    <row r="861" spans="4:167" ht="14.25" customHeight="1" x14ac:dyDescent="0.35">
      <c r="D861" s="315"/>
      <c r="E861" s="315"/>
      <c r="F861" s="315"/>
      <c r="G861" s="315"/>
      <c r="H861" s="315"/>
      <c r="I861" s="315"/>
      <c r="J861" s="315"/>
      <c r="K861" s="315"/>
      <c r="L861" s="315"/>
      <c r="M861" s="315"/>
      <c r="N861" s="315"/>
      <c r="O861" s="315"/>
      <c r="P861" s="315"/>
      <c r="Q861" s="315"/>
      <c r="R861" s="315"/>
      <c r="S861" s="315"/>
      <c r="T861" s="315"/>
      <c r="U861" s="315"/>
      <c r="V861" s="315"/>
      <c r="W861" s="315"/>
      <c r="X861" s="315"/>
      <c r="Y861" s="315"/>
      <c r="Z861" s="315"/>
      <c r="AA861" s="315"/>
      <c r="AB861" s="315"/>
      <c r="AC861" s="315"/>
      <c r="AD861" s="315"/>
      <c r="AE861" s="315"/>
      <c r="AF861" s="315"/>
      <c r="AG861" s="315"/>
      <c r="AH861" s="315"/>
      <c r="AI861" s="315"/>
      <c r="AJ861" s="315"/>
      <c r="AK861" s="315"/>
      <c r="AL861" s="315"/>
      <c r="AM861" s="315"/>
      <c r="AN861" s="315"/>
      <c r="AO861" s="315"/>
      <c r="AP861" s="315"/>
      <c r="AQ861" s="315"/>
      <c r="AR861" s="315"/>
      <c r="AS861" s="315"/>
      <c r="AT861" s="315"/>
      <c r="AV861" s="317" t="s">
        <v>126</v>
      </c>
      <c r="AW861" s="317"/>
      <c r="AX861" s="317"/>
      <c r="AY861" s="317"/>
      <c r="AZ861" s="317"/>
      <c r="BA861" s="317"/>
      <c r="BB861" s="317"/>
      <c r="BC861" s="317"/>
      <c r="BD861" s="317"/>
      <c r="BE861" s="317"/>
      <c r="BF861" s="317"/>
      <c r="BG861" s="317"/>
      <c r="BH861" s="317"/>
      <c r="BI861" s="317"/>
      <c r="BJ861" s="317"/>
      <c r="BK861" s="317"/>
      <c r="BL861" s="317"/>
      <c r="BM861" s="317"/>
      <c r="BN861" s="317"/>
      <c r="BO861" s="317">
        <f>SUM(BO853:BV860)</f>
        <v>6</v>
      </c>
      <c r="BP861" s="317"/>
      <c r="BQ861" s="317"/>
      <c r="BR861" s="317"/>
      <c r="BS861" s="317"/>
      <c r="BT861" s="317"/>
      <c r="BU861" s="317"/>
      <c r="BV861" s="317"/>
      <c r="BW861" s="317">
        <f>SUM(BW853:CD860)</f>
        <v>0</v>
      </c>
      <c r="BX861" s="317"/>
      <c r="BY861" s="317"/>
      <c r="BZ861" s="317"/>
      <c r="CA861" s="317"/>
      <c r="CB861" s="317"/>
      <c r="CC861" s="317"/>
      <c r="CD861" s="317"/>
      <c r="CE861" s="317">
        <f>SUM(CE853:CN860)</f>
        <v>6</v>
      </c>
      <c r="CF861" s="317"/>
      <c r="CG861" s="317"/>
      <c r="CH861" s="317"/>
      <c r="CI861" s="317"/>
      <c r="CJ861" s="317"/>
      <c r="CK861" s="317"/>
      <c r="CL861" s="317"/>
      <c r="CM861" s="317"/>
      <c r="CN861" s="317"/>
      <c r="EK861" s="121" t="s">
        <v>126</v>
      </c>
      <c r="EL861" s="151">
        <v>37.869999999999997</v>
      </c>
      <c r="EM861" s="152">
        <v>28.89</v>
      </c>
      <c r="EN861" s="151">
        <v>28.89</v>
      </c>
      <c r="EO861" s="152">
        <v>64.58</v>
      </c>
      <c r="EP861" s="151">
        <v>58.99</v>
      </c>
      <c r="EQ861" s="152">
        <v>58.96</v>
      </c>
      <c r="ER861" s="151">
        <v>63.76</v>
      </c>
      <c r="ES861" s="152">
        <v>63.99</v>
      </c>
      <c r="ET861" s="121">
        <v>48.78</v>
      </c>
    </row>
    <row r="862" spans="4:167" ht="14.25" customHeight="1" x14ac:dyDescent="0.35">
      <c r="D862" s="314" t="s">
        <v>476</v>
      </c>
      <c r="E862" s="314"/>
      <c r="F862" s="314"/>
      <c r="G862" s="314"/>
      <c r="H862" s="314"/>
      <c r="I862" s="314"/>
      <c r="J862" s="314"/>
      <c r="K862" s="314"/>
      <c r="L862" s="314"/>
      <c r="M862" s="314"/>
      <c r="N862" s="314"/>
      <c r="O862" s="314"/>
      <c r="P862" s="314"/>
      <c r="Q862" s="314"/>
      <c r="R862" s="314"/>
      <c r="S862" s="314"/>
      <c r="T862" s="314"/>
      <c r="U862" s="314"/>
      <c r="V862" s="314"/>
      <c r="W862" s="314"/>
      <c r="X862" s="314"/>
      <c r="Y862" s="314"/>
      <c r="Z862" s="314"/>
      <c r="AA862" s="314"/>
      <c r="AB862" s="314"/>
      <c r="AC862" s="314"/>
      <c r="AD862" s="314"/>
      <c r="AE862" s="314"/>
      <c r="AF862" s="314"/>
      <c r="AG862" s="314"/>
      <c r="AH862" s="314"/>
      <c r="AI862" s="314"/>
      <c r="AJ862" s="314"/>
      <c r="AK862" s="314"/>
      <c r="AL862" s="314"/>
      <c r="AM862" s="314"/>
      <c r="AN862" s="314"/>
      <c r="AO862" s="314"/>
      <c r="AP862" s="314"/>
      <c r="AQ862" s="314"/>
      <c r="AR862" s="314"/>
      <c r="AS862" s="314"/>
      <c r="AT862" s="314"/>
      <c r="AV862" s="314" t="s">
        <v>489</v>
      </c>
      <c r="AW862" s="314"/>
      <c r="AX862" s="314"/>
      <c r="AY862" s="314"/>
      <c r="AZ862" s="314"/>
      <c r="BA862" s="314"/>
      <c r="BB862" s="314"/>
      <c r="BC862" s="314"/>
      <c r="BD862" s="314"/>
      <c r="BE862" s="314"/>
      <c r="BF862" s="314"/>
      <c r="BG862" s="314"/>
      <c r="BH862" s="314"/>
      <c r="BI862" s="314"/>
      <c r="BJ862" s="314"/>
      <c r="BK862" s="314"/>
      <c r="BL862" s="314"/>
      <c r="BM862" s="314"/>
      <c r="BN862" s="314"/>
      <c r="BO862" s="314"/>
      <c r="BP862" s="314"/>
      <c r="BQ862" s="314"/>
      <c r="BR862" s="314"/>
      <c r="BS862" s="314"/>
      <c r="BT862" s="314"/>
      <c r="BU862" s="314"/>
      <c r="BV862" s="314"/>
      <c r="BW862" s="314"/>
      <c r="BX862" s="314"/>
      <c r="BY862" s="314"/>
      <c r="BZ862" s="314"/>
      <c r="CA862" s="314"/>
      <c r="CB862" s="314"/>
      <c r="CC862" s="314"/>
      <c r="CD862" s="314"/>
      <c r="CE862" s="314"/>
      <c r="CF862" s="314"/>
      <c r="CG862" s="314"/>
      <c r="CH862" s="314"/>
      <c r="CI862" s="314"/>
      <c r="CJ862" s="314"/>
      <c r="CK862" s="314"/>
      <c r="CL862" s="314"/>
      <c r="CM862" s="314"/>
      <c r="CN862" s="314"/>
      <c r="EK862" s="121" t="s">
        <v>128</v>
      </c>
      <c r="EL862" s="151">
        <v>72.95</v>
      </c>
      <c r="EM862" s="152">
        <v>35.07</v>
      </c>
      <c r="EN862" s="151">
        <v>35.07</v>
      </c>
      <c r="EO862" s="152">
        <v>99.83</v>
      </c>
      <c r="EP862" s="151">
        <v>93.15</v>
      </c>
      <c r="EQ862" s="152">
        <v>93.18</v>
      </c>
      <c r="ER862" s="151">
        <v>99.84</v>
      </c>
      <c r="ES862" s="152">
        <v>99.84</v>
      </c>
      <c r="ET862" s="121">
        <v>95.53</v>
      </c>
    </row>
    <row r="863" spans="4:167" ht="14.25" customHeight="1" x14ac:dyDescent="0.35">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EK863" s="121" t="s">
        <v>129</v>
      </c>
      <c r="EL863" s="151">
        <v>0</v>
      </c>
      <c r="EM863" s="152">
        <v>21.95</v>
      </c>
      <c r="EN863" s="151">
        <v>21.95</v>
      </c>
      <c r="EO863" s="152">
        <v>38.08</v>
      </c>
      <c r="EP863" s="151">
        <v>36</v>
      </c>
      <c r="EQ863" s="152">
        <v>35.909999999999997</v>
      </c>
      <c r="ER863" s="151">
        <v>25.31</v>
      </c>
      <c r="ES863" s="152">
        <v>25.38</v>
      </c>
      <c r="ET863" s="121">
        <v>25.74</v>
      </c>
    </row>
    <row r="864" spans="4:167" ht="14.25" customHeight="1" x14ac:dyDescent="0.35">
      <c r="D864" s="241" t="s">
        <v>1020</v>
      </c>
      <c r="E864" s="241"/>
      <c r="F864" s="241"/>
      <c r="G864" s="241"/>
      <c r="H864" s="241"/>
      <c r="I864" s="241"/>
      <c r="J864" s="241"/>
      <c r="K864" s="241"/>
      <c r="L864" s="241"/>
      <c r="M864" s="241"/>
      <c r="N864" s="241"/>
      <c r="O864" s="241"/>
      <c r="P864" s="241"/>
      <c r="Q864" s="241"/>
      <c r="R864" s="241"/>
      <c r="S864" s="241"/>
      <c r="T864" s="241"/>
      <c r="U864" s="241"/>
      <c r="V864" s="241"/>
      <c r="W864" s="241"/>
      <c r="X864" s="241"/>
      <c r="Y864" s="241"/>
      <c r="Z864" s="241"/>
      <c r="AA864" s="241"/>
      <c r="AB864" s="241"/>
      <c r="AC864" s="241"/>
      <c r="AD864" s="241"/>
      <c r="AE864" s="241"/>
      <c r="AF864" s="241"/>
      <c r="AG864" s="241"/>
      <c r="AH864" s="241"/>
      <c r="AI864" s="241"/>
      <c r="AJ864" s="241"/>
      <c r="AK864" s="241"/>
      <c r="AL864" s="241"/>
      <c r="AM864" s="241"/>
      <c r="AN864" s="241"/>
      <c r="AO864" s="241"/>
      <c r="AP864" s="241"/>
      <c r="AQ864" s="241"/>
      <c r="AR864" s="241"/>
      <c r="AS864" s="241"/>
      <c r="AT864" s="241"/>
      <c r="AV864" s="241" t="s">
        <v>1021</v>
      </c>
      <c r="AW864" s="241"/>
      <c r="AX864" s="241"/>
      <c r="AY864" s="241"/>
      <c r="AZ864" s="241"/>
      <c r="BA864" s="241"/>
      <c r="BB864" s="241"/>
      <c r="BC864" s="241"/>
      <c r="BD864" s="241"/>
      <c r="BE864" s="241"/>
      <c r="BF864" s="241"/>
      <c r="BG864" s="241"/>
      <c r="BH864" s="241"/>
      <c r="BI864" s="241"/>
      <c r="BJ864" s="241"/>
      <c r="BK864" s="241"/>
      <c r="BL864" s="241"/>
      <c r="BM864" s="241"/>
      <c r="BN864" s="241"/>
      <c r="BO864" s="241"/>
      <c r="BP864" s="241"/>
      <c r="BQ864" s="241"/>
      <c r="BR864" s="241"/>
      <c r="BS864" s="241"/>
      <c r="BT864" s="241"/>
      <c r="BU864" s="241"/>
      <c r="BV864" s="241"/>
      <c r="BW864" s="241"/>
      <c r="BX864" s="241"/>
      <c r="BY864" s="241"/>
      <c r="BZ864" s="241"/>
      <c r="CA864" s="241"/>
      <c r="CB864" s="241"/>
      <c r="CC864" s="241"/>
      <c r="CD864" s="241"/>
      <c r="CE864" s="241"/>
      <c r="CF864" s="241"/>
      <c r="CG864" s="241"/>
      <c r="CH864" s="241"/>
      <c r="CI864" s="241"/>
      <c r="CJ864" s="241"/>
      <c r="CK864" s="241"/>
      <c r="CL864" s="241"/>
      <c r="EK864" s="311"/>
      <c r="EL864" s="311"/>
      <c r="EM864" s="311"/>
      <c r="EN864" s="311"/>
      <c r="EO864" s="311"/>
      <c r="EP864" s="311"/>
      <c r="EQ864" s="311"/>
      <c r="ER864" s="311"/>
      <c r="ES864" s="311"/>
      <c r="ET864" s="311"/>
      <c r="EU864" s="311"/>
      <c r="EV864" s="311"/>
      <c r="EW864" s="311"/>
      <c r="EX864" s="311"/>
      <c r="EY864" s="311"/>
      <c r="EZ864" s="311"/>
      <c r="FA864" s="311"/>
      <c r="FB864" s="311"/>
      <c r="FC864" s="311"/>
      <c r="FD864" s="311"/>
      <c r="FE864" s="311"/>
      <c r="FF864" s="311"/>
      <c r="FG864" s="311"/>
      <c r="FH864" s="311"/>
      <c r="FI864" s="311"/>
      <c r="FJ864" s="311"/>
      <c r="FK864" s="311"/>
    </row>
    <row r="865" spans="4:167" ht="14.25" customHeight="1" x14ac:dyDescent="0.35">
      <c r="D865" s="241"/>
      <c r="E865" s="241"/>
      <c r="F865" s="241"/>
      <c r="G865" s="241"/>
      <c r="H865" s="241"/>
      <c r="I865" s="241"/>
      <c r="J865" s="241"/>
      <c r="K865" s="241"/>
      <c r="L865" s="241"/>
      <c r="M865" s="241"/>
      <c r="N865" s="241"/>
      <c r="O865" s="241"/>
      <c r="P865" s="241"/>
      <c r="Q865" s="241"/>
      <c r="R865" s="241"/>
      <c r="S865" s="241"/>
      <c r="T865" s="241"/>
      <c r="U865" s="241"/>
      <c r="V865" s="241"/>
      <c r="W865" s="241"/>
      <c r="X865" s="241"/>
      <c r="Y865" s="241"/>
      <c r="Z865" s="241"/>
      <c r="AA865" s="241"/>
      <c r="AB865" s="241"/>
      <c r="AC865" s="241"/>
      <c r="AD865" s="241"/>
      <c r="AE865" s="241"/>
      <c r="AF865" s="241"/>
      <c r="AG865" s="241"/>
      <c r="AH865" s="241"/>
      <c r="AI865" s="241"/>
      <c r="AJ865" s="241"/>
      <c r="AK865" s="241"/>
      <c r="AL865" s="241"/>
      <c r="AM865" s="241"/>
      <c r="AN865" s="241"/>
      <c r="AO865" s="241"/>
      <c r="AP865" s="241"/>
      <c r="AQ865" s="241"/>
      <c r="AR865" s="241"/>
      <c r="AS865" s="241"/>
      <c r="AT865" s="241"/>
      <c r="AV865" s="241"/>
      <c r="AW865" s="241"/>
      <c r="AX865" s="241"/>
      <c r="AY865" s="241"/>
      <c r="AZ865" s="241"/>
      <c r="BA865" s="241"/>
      <c r="BB865" s="241"/>
      <c r="BC865" s="241"/>
      <c r="BD865" s="241"/>
      <c r="BE865" s="241"/>
      <c r="BF865" s="241"/>
      <c r="BG865" s="241"/>
      <c r="BH865" s="241"/>
      <c r="BI865" s="241"/>
      <c r="BJ865" s="241"/>
      <c r="BK865" s="241"/>
      <c r="BL865" s="241"/>
      <c r="BM865" s="241"/>
      <c r="BN865" s="241"/>
      <c r="BO865" s="241"/>
      <c r="BP865" s="241"/>
      <c r="BQ865" s="241"/>
      <c r="BR865" s="241"/>
      <c r="BS865" s="241"/>
      <c r="BT865" s="241"/>
      <c r="BU865" s="241"/>
      <c r="BV865" s="241"/>
      <c r="BW865" s="241"/>
      <c r="BX865" s="241"/>
      <c r="BY865" s="241"/>
      <c r="BZ865" s="241"/>
      <c r="CA865" s="241"/>
      <c r="CB865" s="241"/>
      <c r="CC865" s="241"/>
      <c r="CD865" s="241"/>
      <c r="CE865" s="241"/>
      <c r="CF865" s="241"/>
      <c r="CG865" s="241"/>
      <c r="CH865" s="241"/>
      <c r="CI865" s="241"/>
      <c r="CJ865" s="241"/>
      <c r="CK865" s="241"/>
      <c r="CL865" s="241"/>
      <c r="EK865" s="312"/>
      <c r="EL865" s="312"/>
      <c r="EM865" s="312"/>
      <c r="EN865" s="312"/>
      <c r="EO865" s="312"/>
      <c r="EP865" s="312"/>
      <c r="EQ865" s="312"/>
      <c r="ER865" s="312"/>
      <c r="ES865" s="312"/>
      <c r="ET865" s="312"/>
      <c r="EU865" s="312"/>
      <c r="EV865" s="312"/>
      <c r="EW865" s="312"/>
      <c r="EX865" s="312"/>
      <c r="EY865" s="312"/>
      <c r="EZ865" s="312"/>
      <c r="FA865" s="312"/>
      <c r="FB865" s="312"/>
      <c r="FC865" s="312"/>
      <c r="FD865" s="312"/>
      <c r="FE865" s="312"/>
      <c r="FF865" s="312"/>
      <c r="FG865" s="312"/>
      <c r="FH865" s="312"/>
      <c r="FI865" s="312"/>
      <c r="FJ865" s="312"/>
      <c r="FK865" s="312"/>
    </row>
    <row r="866" spans="4:167" ht="14.25" customHeight="1" x14ac:dyDescent="0.35">
      <c r="EK866" s="153"/>
      <c r="EL866" s="153"/>
      <c r="EM866" s="153"/>
      <c r="EN866" s="153"/>
      <c r="EO866" s="153"/>
      <c r="EP866" s="153"/>
      <c r="EQ866" s="153"/>
      <c r="ER866" s="153"/>
      <c r="ES866" s="153"/>
      <c r="ET866" s="153"/>
      <c r="EU866" s="153"/>
      <c r="EV866" s="153"/>
      <c r="EW866" s="153"/>
      <c r="EX866" s="153"/>
      <c r="EY866" s="153"/>
      <c r="EZ866" s="153"/>
      <c r="FA866" s="153"/>
      <c r="FB866" s="153"/>
      <c r="FC866" s="153"/>
      <c r="FD866" s="153"/>
      <c r="FE866" s="153"/>
      <c r="FF866" s="153"/>
      <c r="FG866" s="153"/>
      <c r="FH866" s="153"/>
      <c r="FI866" s="153"/>
      <c r="FJ866" s="153"/>
      <c r="FK866" s="153"/>
    </row>
    <row r="867" spans="4:167" ht="14.25" customHeight="1" x14ac:dyDescent="0.35">
      <c r="EH867" s="154"/>
      <c r="EI867" s="154"/>
      <c r="EJ867" s="154"/>
      <c r="EK867" s="221" t="s">
        <v>490</v>
      </c>
      <c r="EL867" s="221"/>
      <c r="EM867" s="221"/>
      <c r="EN867" s="221"/>
      <c r="EO867" s="221"/>
      <c r="EP867" s="221"/>
      <c r="EQ867" s="221"/>
      <c r="ER867" s="221"/>
      <c r="ES867" s="221"/>
      <c r="ET867" s="221"/>
      <c r="EU867" s="155"/>
      <c r="EV867" s="155"/>
      <c r="EW867" s="155"/>
      <c r="EX867" s="155"/>
      <c r="EY867" s="155"/>
      <c r="EZ867" s="155"/>
      <c r="FA867" s="155"/>
      <c r="FB867" s="155"/>
      <c r="FC867" s="155"/>
      <c r="FD867" s="155"/>
      <c r="FE867" s="155"/>
      <c r="FF867" s="155"/>
      <c r="FG867" s="155"/>
      <c r="FH867" s="155"/>
      <c r="FI867" s="155"/>
      <c r="FJ867" s="155"/>
      <c r="FK867" s="155"/>
    </row>
    <row r="868" spans="4:167" ht="14.25" customHeight="1" x14ac:dyDescent="0.35">
      <c r="EL868" s="135">
        <v>2008</v>
      </c>
      <c r="EM868" s="135">
        <v>2009</v>
      </c>
      <c r="EN868" s="135">
        <v>2010</v>
      </c>
      <c r="EO868" s="135">
        <v>2011</v>
      </c>
      <c r="EP868" s="135">
        <v>2012</v>
      </c>
      <c r="EQ868" s="135">
        <v>2013</v>
      </c>
      <c r="ER868" s="135">
        <v>2014</v>
      </c>
      <c r="ES868" s="135">
        <v>2015</v>
      </c>
      <c r="ET868" s="121">
        <v>2016</v>
      </c>
    </row>
    <row r="869" spans="4:167" ht="14.25" customHeight="1" x14ac:dyDescent="0.35">
      <c r="EK869" s="121" t="s">
        <v>126</v>
      </c>
      <c r="EL869" s="155">
        <v>40.630000000000003</v>
      </c>
      <c r="EM869" s="155">
        <v>31.45</v>
      </c>
      <c r="EN869" s="155">
        <v>31.45</v>
      </c>
      <c r="EO869" s="155">
        <v>66.95</v>
      </c>
      <c r="EP869" s="155">
        <v>64.06</v>
      </c>
      <c r="EQ869" s="155">
        <v>64.02</v>
      </c>
      <c r="ER869" s="155">
        <v>64.72</v>
      </c>
      <c r="ES869" s="155">
        <v>64.95</v>
      </c>
      <c r="ET869" s="121">
        <v>64.36</v>
      </c>
    </row>
    <row r="870" spans="4:167" ht="14.25" customHeight="1" x14ac:dyDescent="0.35">
      <c r="EK870" s="121" t="s">
        <v>128</v>
      </c>
      <c r="EL870" s="155">
        <v>78.14</v>
      </c>
      <c r="EM870" s="155">
        <v>37.89</v>
      </c>
      <c r="EN870" s="155">
        <v>37.89</v>
      </c>
      <c r="EO870" s="155">
        <v>100</v>
      </c>
      <c r="EP870" s="155">
        <v>100</v>
      </c>
      <c r="EQ870" s="155">
        <v>100</v>
      </c>
      <c r="ER870" s="155">
        <v>99.84</v>
      </c>
      <c r="ES870" s="155">
        <v>99.84</v>
      </c>
      <c r="ET870" s="121">
        <v>97.98</v>
      </c>
    </row>
    <row r="871" spans="4:167" ht="14.25" customHeight="1" x14ac:dyDescent="0.35">
      <c r="EK871" s="121" t="s">
        <v>129</v>
      </c>
      <c r="EL871" s="155">
        <v>0.14000000000000001</v>
      </c>
      <c r="EM871" s="155">
        <v>24.21</v>
      </c>
      <c r="EN871" s="155">
        <v>24.21</v>
      </c>
      <c r="EO871" s="155">
        <v>42.12</v>
      </c>
      <c r="EP871" s="155">
        <v>39.880000000000003</v>
      </c>
      <c r="EQ871" s="155">
        <v>39.78</v>
      </c>
      <c r="ER871" s="155">
        <v>27.3</v>
      </c>
      <c r="ES871" s="155">
        <v>27.38</v>
      </c>
      <c r="ET871" s="121">
        <v>27.71</v>
      </c>
    </row>
    <row r="872" spans="4:167" ht="14.25" customHeight="1" x14ac:dyDescent="0.35"/>
    <row r="873" spans="4:167" ht="14.25" customHeight="1" x14ac:dyDescent="0.35">
      <c r="EK873" s="221" t="s">
        <v>493</v>
      </c>
      <c r="EL873" s="221"/>
      <c r="EM873" s="221"/>
      <c r="EN873" s="221"/>
      <c r="EO873" s="221"/>
      <c r="EP873" s="221"/>
      <c r="EQ873" s="221"/>
      <c r="ER873" s="221"/>
      <c r="ES873" s="221"/>
      <c r="ET873" s="221"/>
    </row>
    <row r="874" spans="4:167" ht="14.25" customHeight="1" x14ac:dyDescent="0.35">
      <c r="EL874" s="135">
        <v>2008</v>
      </c>
      <c r="EM874" s="135">
        <v>2009</v>
      </c>
      <c r="EN874" s="135">
        <v>2010</v>
      </c>
      <c r="EO874" s="135">
        <v>2011</v>
      </c>
      <c r="EP874" s="135">
        <v>2012</v>
      </c>
      <c r="EQ874" s="135">
        <v>2013</v>
      </c>
      <c r="ER874" s="135">
        <v>2014</v>
      </c>
      <c r="ES874" s="135">
        <v>2015</v>
      </c>
      <c r="ET874" s="121">
        <v>2016</v>
      </c>
    </row>
    <row r="875" spans="4:167" ht="14.25" customHeight="1" x14ac:dyDescent="0.35">
      <c r="EK875" s="121" t="s">
        <v>126</v>
      </c>
      <c r="EL875" s="151">
        <v>51.91</v>
      </c>
      <c r="EM875" s="152">
        <v>53.11</v>
      </c>
      <c r="EN875" s="151">
        <v>53.11</v>
      </c>
      <c r="EO875" s="152">
        <v>66.81</v>
      </c>
      <c r="EP875" s="151">
        <v>63.84</v>
      </c>
      <c r="EQ875" s="152">
        <v>63.8</v>
      </c>
      <c r="ER875" s="151">
        <v>45.73</v>
      </c>
      <c r="ES875" s="152">
        <v>45.94</v>
      </c>
      <c r="ET875" s="121">
        <v>26.81</v>
      </c>
    </row>
    <row r="876" spans="4:167" ht="14.25" customHeight="1" x14ac:dyDescent="0.35">
      <c r="EK876" s="121" t="s">
        <v>128</v>
      </c>
      <c r="EL876" s="151">
        <v>100</v>
      </c>
      <c r="EM876" s="152">
        <v>50.63</v>
      </c>
      <c r="EN876" s="151">
        <v>50.63</v>
      </c>
      <c r="EO876" s="152">
        <v>99.66</v>
      </c>
      <c r="EP876" s="151">
        <v>99.46</v>
      </c>
      <c r="EQ876" s="152">
        <v>99.46</v>
      </c>
      <c r="ER876" s="151">
        <v>88.66</v>
      </c>
      <c r="ES876" s="152">
        <v>88.6</v>
      </c>
      <c r="ET876" s="121">
        <v>76.209999999999994</v>
      </c>
    </row>
    <row r="877" spans="4:167" ht="14.25" customHeight="1" x14ac:dyDescent="0.35">
      <c r="EK877" s="121" t="s">
        <v>129</v>
      </c>
      <c r="EL877" s="151">
        <v>0</v>
      </c>
      <c r="EM877" s="152">
        <v>55.89</v>
      </c>
      <c r="EN877" s="151">
        <v>55.89</v>
      </c>
      <c r="EO877" s="152">
        <v>42.12</v>
      </c>
      <c r="EP877" s="151">
        <v>39.880000000000003</v>
      </c>
      <c r="EQ877" s="152">
        <v>39.78</v>
      </c>
      <c r="ER877" s="151">
        <v>0</v>
      </c>
      <c r="ES877" s="152">
        <v>0</v>
      </c>
      <c r="ET877" s="121">
        <v>0.08</v>
      </c>
    </row>
    <row r="878" spans="4:167" ht="14.25" customHeight="1" x14ac:dyDescent="0.35"/>
    <row r="879" spans="4:167" ht="14.25" customHeight="1" x14ac:dyDescent="0.35"/>
    <row r="880" spans="4:167" ht="14.25" customHeight="1" x14ac:dyDescent="0.35">
      <c r="EL880" s="135"/>
    </row>
    <row r="881" spans="4:142" ht="14.25" customHeight="1" x14ac:dyDescent="0.35">
      <c r="EK881" s="156" t="s">
        <v>700</v>
      </c>
      <c r="EL881" s="148">
        <v>3.1E-2</v>
      </c>
    </row>
    <row r="882" spans="4:142" ht="14.25" customHeight="1" x14ac:dyDescent="0.35">
      <c r="EK882" s="156" t="s">
        <v>495</v>
      </c>
      <c r="EL882" s="148">
        <v>0</v>
      </c>
    </row>
    <row r="883" spans="4:142" ht="14.25" customHeight="1" x14ac:dyDescent="0.35">
      <c r="EK883" s="156" t="s">
        <v>496</v>
      </c>
      <c r="EL883" s="157">
        <v>0.98919999999999997</v>
      </c>
    </row>
    <row r="884" spans="4:142" ht="14.25" customHeight="1" x14ac:dyDescent="0.35"/>
    <row r="885" spans="4:142" ht="14.25" customHeight="1" x14ac:dyDescent="0.35"/>
    <row r="886" spans="4:142" ht="14.25" customHeight="1" x14ac:dyDescent="0.35">
      <c r="D886" s="308" t="s">
        <v>492</v>
      </c>
      <c r="E886" s="308"/>
      <c r="F886" s="308"/>
      <c r="G886" s="308"/>
      <c r="H886" s="308"/>
      <c r="I886" s="308"/>
      <c r="J886" s="308"/>
      <c r="K886" s="308"/>
      <c r="L886" s="308"/>
      <c r="M886" s="308"/>
      <c r="N886" s="308"/>
      <c r="O886" s="308"/>
      <c r="P886" s="308"/>
      <c r="Q886" s="308"/>
      <c r="R886" s="308"/>
      <c r="S886" s="308"/>
      <c r="T886" s="308"/>
      <c r="U886" s="308"/>
      <c r="V886" s="308"/>
      <c r="W886" s="308"/>
      <c r="X886" s="308"/>
      <c r="Y886" s="308"/>
      <c r="Z886" s="308"/>
      <c r="AA886" s="308"/>
      <c r="AB886" s="308"/>
      <c r="AC886" s="308"/>
      <c r="AD886" s="308"/>
      <c r="AE886" s="308"/>
      <c r="AF886" s="308"/>
      <c r="AG886" s="308"/>
      <c r="AH886" s="308"/>
      <c r="AI886" s="308"/>
      <c r="AJ886" s="308"/>
      <c r="AK886" s="308"/>
      <c r="AL886" s="308"/>
      <c r="AM886" s="308"/>
      <c r="AN886" s="308"/>
      <c r="AO886" s="308"/>
      <c r="AP886" s="308"/>
      <c r="AQ886" s="308"/>
      <c r="AR886" s="308"/>
      <c r="AS886" s="308"/>
      <c r="AT886" s="308"/>
      <c r="AW886" s="308" t="s">
        <v>492</v>
      </c>
      <c r="AX886" s="308"/>
      <c r="AY886" s="308"/>
      <c r="AZ886" s="308"/>
      <c r="BA886" s="308"/>
      <c r="BB886" s="308"/>
      <c r="BC886" s="308"/>
      <c r="BD886" s="308"/>
      <c r="BE886" s="308"/>
      <c r="BF886" s="308"/>
      <c r="BG886" s="308"/>
      <c r="BH886" s="308"/>
      <c r="BI886" s="308"/>
      <c r="BJ886" s="308"/>
      <c r="BK886" s="308"/>
      <c r="BL886" s="308"/>
      <c r="BM886" s="308"/>
      <c r="BN886" s="308"/>
      <c r="BO886" s="308"/>
      <c r="BP886" s="308"/>
      <c r="BQ886" s="308"/>
      <c r="BR886" s="308"/>
      <c r="BS886" s="308"/>
      <c r="BT886" s="308"/>
      <c r="BU886" s="308"/>
      <c r="BV886" s="308"/>
      <c r="BW886" s="308"/>
      <c r="BX886" s="308"/>
      <c r="BY886" s="308"/>
      <c r="BZ886" s="308"/>
      <c r="CA886" s="308"/>
      <c r="CB886" s="308"/>
      <c r="CC886" s="308"/>
      <c r="CD886" s="308"/>
      <c r="CE886" s="308"/>
      <c r="CF886" s="308"/>
      <c r="CG886" s="308"/>
      <c r="CH886" s="308"/>
      <c r="CI886" s="308"/>
      <c r="CJ886" s="308"/>
      <c r="CK886" s="308"/>
      <c r="CL886" s="308"/>
      <c r="CM886" s="308"/>
    </row>
    <row r="887" spans="4:142" ht="14.25" customHeight="1" x14ac:dyDescent="0.35"/>
    <row r="888" spans="4:142" ht="14.25" customHeight="1" x14ac:dyDescent="0.35">
      <c r="D888" s="241" t="s">
        <v>1022</v>
      </c>
      <c r="E888" s="241"/>
      <c r="F888" s="241"/>
      <c r="G888" s="241"/>
      <c r="H888" s="241"/>
      <c r="I888" s="241"/>
      <c r="J888" s="241"/>
      <c r="K888" s="241"/>
      <c r="L888" s="241"/>
      <c r="M888" s="241"/>
      <c r="N888" s="241"/>
      <c r="O888" s="241"/>
      <c r="P888" s="241"/>
      <c r="Q888" s="241"/>
      <c r="R888" s="241"/>
      <c r="S888" s="241"/>
      <c r="T888" s="241"/>
      <c r="U888" s="241"/>
      <c r="V888" s="241"/>
      <c r="W888" s="241"/>
      <c r="X888" s="241"/>
      <c r="Y888" s="241"/>
      <c r="Z888" s="241"/>
      <c r="AA888" s="241"/>
      <c r="AB888" s="241"/>
      <c r="AC888" s="241"/>
      <c r="AD888" s="241"/>
      <c r="AE888" s="241"/>
      <c r="AF888" s="241"/>
      <c r="AG888" s="241"/>
      <c r="AH888" s="241"/>
      <c r="AI888" s="241"/>
      <c r="AJ888" s="241"/>
      <c r="AK888" s="241"/>
      <c r="AL888" s="241"/>
      <c r="AM888" s="241"/>
      <c r="AN888" s="241"/>
      <c r="AO888" s="241"/>
      <c r="AP888" s="241"/>
      <c r="AQ888" s="241"/>
      <c r="AR888" s="241"/>
      <c r="AS888" s="241"/>
      <c r="AT888" s="241"/>
      <c r="AW888" s="241" t="s">
        <v>494</v>
      </c>
      <c r="AX888" s="241"/>
      <c r="AY888" s="241"/>
      <c r="AZ888" s="241"/>
      <c r="BA888" s="241"/>
      <c r="BB888" s="241"/>
      <c r="BC888" s="241"/>
      <c r="BD888" s="241"/>
      <c r="BE888" s="241"/>
      <c r="BF888" s="241"/>
      <c r="BG888" s="241"/>
      <c r="BH888" s="241"/>
      <c r="BI888" s="241"/>
      <c r="BJ888" s="241"/>
      <c r="BK888" s="241"/>
      <c r="BL888" s="241"/>
      <c r="BM888" s="241"/>
      <c r="BN888" s="241"/>
      <c r="BO888" s="241"/>
      <c r="BP888" s="241"/>
      <c r="BQ888" s="241"/>
      <c r="BR888" s="241"/>
      <c r="BS888" s="241"/>
      <c r="BT888" s="241"/>
      <c r="BU888" s="241"/>
      <c r="BV888" s="241"/>
      <c r="BW888" s="241"/>
      <c r="BX888" s="241"/>
      <c r="BY888" s="241"/>
      <c r="BZ888" s="241"/>
      <c r="CA888" s="241"/>
      <c r="CB888" s="241"/>
      <c r="CC888" s="241"/>
      <c r="CD888" s="241"/>
      <c r="CE888" s="241"/>
      <c r="CF888" s="241"/>
      <c r="CG888" s="241"/>
      <c r="CH888" s="241"/>
      <c r="CI888" s="241"/>
      <c r="CJ888" s="241"/>
      <c r="CK888" s="241"/>
      <c r="CL888" s="241"/>
      <c r="CM888" s="241"/>
    </row>
    <row r="889" spans="4:142" ht="14.25" customHeight="1" x14ac:dyDescent="0.35">
      <c r="D889" s="241"/>
      <c r="E889" s="241"/>
      <c r="F889" s="241"/>
      <c r="G889" s="241"/>
      <c r="H889" s="241"/>
      <c r="I889" s="241"/>
      <c r="J889" s="241"/>
      <c r="K889" s="241"/>
      <c r="L889" s="241"/>
      <c r="M889" s="241"/>
      <c r="N889" s="241"/>
      <c r="O889" s="241"/>
      <c r="P889" s="241"/>
      <c r="Q889" s="241"/>
      <c r="R889" s="241"/>
      <c r="S889" s="241"/>
      <c r="T889" s="241"/>
      <c r="U889" s="241"/>
      <c r="V889" s="241"/>
      <c r="W889" s="241"/>
      <c r="X889" s="241"/>
      <c r="Y889" s="241"/>
      <c r="Z889" s="241"/>
      <c r="AA889" s="241"/>
      <c r="AB889" s="241"/>
      <c r="AC889" s="241"/>
      <c r="AD889" s="241"/>
      <c r="AE889" s="241"/>
      <c r="AF889" s="241"/>
      <c r="AG889" s="241"/>
      <c r="AH889" s="241"/>
      <c r="AI889" s="241"/>
      <c r="AJ889" s="241"/>
      <c r="AK889" s="241"/>
      <c r="AL889" s="241"/>
      <c r="AM889" s="241"/>
      <c r="AN889" s="241"/>
      <c r="AO889" s="241"/>
      <c r="AP889" s="241"/>
      <c r="AQ889" s="241"/>
      <c r="AR889" s="241"/>
      <c r="AS889" s="241"/>
      <c r="AT889" s="241"/>
      <c r="AW889" s="241"/>
      <c r="AX889" s="241"/>
      <c r="AY889" s="241"/>
      <c r="AZ889" s="241"/>
      <c r="BA889" s="241"/>
      <c r="BB889" s="241"/>
      <c r="BC889" s="241"/>
      <c r="BD889" s="241"/>
      <c r="BE889" s="241"/>
      <c r="BF889" s="241"/>
      <c r="BG889" s="241"/>
      <c r="BH889" s="241"/>
      <c r="BI889" s="241"/>
      <c r="BJ889" s="241"/>
      <c r="BK889" s="241"/>
      <c r="BL889" s="241"/>
      <c r="BM889" s="241"/>
      <c r="BN889" s="241"/>
      <c r="BO889" s="241"/>
      <c r="BP889" s="241"/>
      <c r="BQ889" s="241"/>
      <c r="BR889" s="241"/>
      <c r="BS889" s="241"/>
      <c r="BT889" s="241"/>
      <c r="BU889" s="241"/>
      <c r="BV889" s="241"/>
      <c r="BW889" s="241"/>
      <c r="BX889" s="241"/>
      <c r="BY889" s="241"/>
      <c r="BZ889" s="241"/>
      <c r="CA889" s="241"/>
      <c r="CB889" s="241"/>
      <c r="CC889" s="241"/>
      <c r="CD889" s="241"/>
      <c r="CE889" s="241"/>
      <c r="CF889" s="241"/>
      <c r="CG889" s="241"/>
      <c r="CH889" s="241"/>
      <c r="CI889" s="241"/>
      <c r="CJ889" s="241"/>
      <c r="CK889" s="241"/>
      <c r="CL889" s="241"/>
      <c r="CM889" s="241"/>
    </row>
    <row r="890" spans="4:142" ht="14.25" customHeight="1" x14ac:dyDescent="0.35"/>
    <row r="891" spans="4:142" ht="14.25" customHeight="1" x14ac:dyDescent="0.35"/>
    <row r="892" spans="4:142" ht="14.25" customHeight="1" x14ac:dyDescent="0.35"/>
    <row r="893" spans="4:142" ht="14.25" customHeight="1" x14ac:dyDescent="0.35"/>
    <row r="894" spans="4:142" ht="14.25" customHeight="1" x14ac:dyDescent="0.35"/>
    <row r="895" spans="4:142" ht="14.25" customHeight="1" x14ac:dyDescent="0.35"/>
    <row r="896" spans="4:142" ht="14.25" customHeight="1" x14ac:dyDescent="0.35"/>
    <row r="897" spans="1:92" ht="14.25" customHeight="1" x14ac:dyDescent="0.35"/>
    <row r="898" spans="1:92" ht="14.25" customHeight="1" x14ac:dyDescent="0.35"/>
    <row r="899" spans="1:92" ht="14.25" customHeight="1" x14ac:dyDescent="0.35"/>
    <row r="900" spans="1:92" ht="14.25" customHeight="1" x14ac:dyDescent="0.35"/>
    <row r="901" spans="1:92" ht="14.25" customHeight="1" x14ac:dyDescent="0.35"/>
    <row r="902" spans="1:92" ht="14.25" customHeight="1" x14ac:dyDescent="0.35"/>
    <row r="903" spans="1:92" ht="14.25" customHeight="1" x14ac:dyDescent="0.35"/>
    <row r="904" spans="1:92" ht="14.25" customHeight="1" x14ac:dyDescent="0.35"/>
    <row r="905" spans="1:92" ht="14.25" customHeight="1" x14ac:dyDescent="0.35"/>
    <row r="906" spans="1:92" ht="14.25" customHeight="1" x14ac:dyDescent="0.35"/>
    <row r="907" spans="1:92" ht="14.25" customHeight="1" x14ac:dyDescent="0.35">
      <c r="D907" s="308" t="s">
        <v>492</v>
      </c>
      <c r="E907" s="308"/>
      <c r="F907" s="308"/>
      <c r="G907" s="308"/>
      <c r="H907" s="308"/>
      <c r="I907" s="308"/>
      <c r="J907" s="308"/>
      <c r="K907" s="308"/>
      <c r="L907" s="308"/>
      <c r="M907" s="308"/>
      <c r="N907" s="308"/>
      <c r="O907" s="308"/>
      <c r="P907" s="308"/>
      <c r="Q907" s="308"/>
      <c r="R907" s="308"/>
      <c r="S907" s="308"/>
      <c r="T907" s="308"/>
      <c r="U907" s="308"/>
      <c r="V907" s="308"/>
      <c r="W907" s="308"/>
      <c r="X907" s="308"/>
      <c r="Y907" s="308"/>
      <c r="Z907" s="308"/>
      <c r="AA907" s="308"/>
      <c r="AB907" s="308"/>
      <c r="AC907" s="308"/>
      <c r="AD907" s="308"/>
      <c r="AE907" s="308"/>
      <c r="AF907" s="308"/>
      <c r="AG907" s="308"/>
      <c r="AH907" s="308"/>
      <c r="AI907" s="308"/>
      <c r="AJ907" s="308"/>
      <c r="AK907" s="308"/>
      <c r="AL907" s="308"/>
      <c r="AM907" s="308"/>
      <c r="AN907" s="308"/>
      <c r="AO907" s="308"/>
      <c r="AP907" s="308"/>
      <c r="AQ907" s="308"/>
      <c r="AR907" s="308"/>
      <c r="AS907" s="308"/>
      <c r="AT907" s="308"/>
      <c r="AW907" s="308" t="s">
        <v>981</v>
      </c>
      <c r="AX907" s="308"/>
      <c r="AY907" s="308"/>
      <c r="AZ907" s="308"/>
      <c r="BA907" s="308"/>
      <c r="BB907" s="308"/>
      <c r="BC907" s="308"/>
      <c r="BD907" s="308"/>
      <c r="BE907" s="308"/>
      <c r="BF907" s="308"/>
      <c r="BG907" s="308"/>
      <c r="BH907" s="308"/>
      <c r="BI907" s="308"/>
      <c r="BJ907" s="308"/>
      <c r="BK907" s="308"/>
      <c r="BL907" s="308"/>
      <c r="BM907" s="308"/>
      <c r="BN907" s="308"/>
      <c r="BO907" s="308"/>
      <c r="BP907" s="308"/>
      <c r="BQ907" s="308"/>
      <c r="BR907" s="308"/>
      <c r="BS907" s="308"/>
      <c r="BT907" s="308"/>
      <c r="BU907" s="308"/>
      <c r="BV907" s="308"/>
      <c r="BW907" s="308"/>
      <c r="BX907" s="308"/>
      <c r="BY907" s="308"/>
      <c r="BZ907" s="308"/>
      <c r="CA907" s="308"/>
      <c r="CB907" s="308"/>
      <c r="CC907" s="308"/>
      <c r="CD907" s="308"/>
      <c r="CE907" s="308"/>
      <c r="CF907" s="308"/>
      <c r="CG907" s="308"/>
      <c r="CH907" s="308"/>
      <c r="CI907" s="308"/>
      <c r="CJ907" s="308"/>
      <c r="CK907" s="308"/>
      <c r="CL907" s="308"/>
      <c r="CM907" s="308"/>
    </row>
    <row r="908" spans="1:92" ht="14.25" customHeight="1" x14ac:dyDescent="0.35"/>
    <row r="909" spans="1:92" ht="14.25" customHeight="1" x14ac:dyDescent="0.35">
      <c r="A909" s="285"/>
      <c r="B909" s="285"/>
      <c r="C909" s="285"/>
      <c r="D909" s="285"/>
      <c r="E909" s="285"/>
      <c r="F909" s="285"/>
      <c r="G909" s="285"/>
      <c r="H909" s="285"/>
      <c r="I909" s="285"/>
      <c r="J909" s="285"/>
      <c r="K909" s="285"/>
      <c r="L909" s="285"/>
      <c r="M909" s="285"/>
      <c r="N909" s="285"/>
      <c r="O909" s="285"/>
      <c r="P909" s="285"/>
      <c r="Q909" s="285"/>
      <c r="R909" s="285"/>
      <c r="S909" s="285"/>
      <c r="T909" s="285"/>
      <c r="U909" s="285"/>
      <c r="V909" s="285"/>
      <c r="W909" s="285"/>
      <c r="X909" s="285"/>
      <c r="Y909" s="285"/>
      <c r="Z909" s="285"/>
      <c r="AA909" s="285"/>
      <c r="AB909" s="285"/>
      <c r="AC909" s="285"/>
      <c r="AD909" s="285"/>
      <c r="AE909" s="285"/>
      <c r="AF909" s="285"/>
      <c r="AG909" s="285"/>
      <c r="AH909" s="285"/>
      <c r="AI909" s="285"/>
      <c r="AJ909" s="285"/>
      <c r="AK909" s="285"/>
      <c r="AL909" s="285"/>
      <c r="AM909" s="285"/>
      <c r="AN909" s="285"/>
      <c r="AO909" s="285"/>
      <c r="AP909" s="285"/>
      <c r="AQ909" s="285"/>
      <c r="AR909" s="285"/>
      <c r="AS909" s="285"/>
      <c r="AT909" s="285"/>
      <c r="AU909" s="285"/>
      <c r="AV909" s="285"/>
      <c r="AW909" s="285"/>
      <c r="AX909" s="285"/>
      <c r="AY909" s="285"/>
      <c r="AZ909" s="285"/>
      <c r="BA909" s="285"/>
      <c r="BB909" s="285"/>
      <c r="BC909" s="285"/>
      <c r="BD909" s="285"/>
      <c r="BE909" s="285"/>
      <c r="BF909" s="285"/>
      <c r="BG909" s="285"/>
      <c r="BH909" s="285"/>
      <c r="BI909" s="285"/>
      <c r="BJ909" s="285"/>
      <c r="BK909" s="285"/>
      <c r="BL909" s="285"/>
      <c r="BM909" s="285"/>
      <c r="BN909" s="285"/>
      <c r="BO909" s="285"/>
      <c r="BP909" s="285"/>
      <c r="BQ909" s="285"/>
      <c r="BR909" s="285"/>
      <c r="BS909" s="285"/>
      <c r="BT909" s="285"/>
      <c r="BU909" s="285"/>
      <c r="BV909" s="285"/>
      <c r="BW909" s="285"/>
      <c r="BX909" s="285"/>
      <c r="BY909" s="285"/>
      <c r="BZ909" s="285"/>
      <c r="CA909" s="285"/>
      <c r="CB909" s="285"/>
      <c r="CC909" s="285"/>
      <c r="CD909" s="285"/>
      <c r="CE909" s="285"/>
      <c r="CF909" s="285"/>
      <c r="CG909" s="285"/>
      <c r="CH909" s="285"/>
      <c r="CI909" s="285"/>
      <c r="CJ909" s="285"/>
      <c r="CK909" s="285"/>
      <c r="CL909" s="285"/>
      <c r="CM909" s="285"/>
      <c r="CN909" s="285"/>
    </row>
    <row r="910" spans="1:92" ht="14.25" customHeight="1" x14ac:dyDescent="0.35">
      <c r="A910" s="285"/>
      <c r="B910" s="285"/>
      <c r="C910" s="285"/>
      <c r="D910" s="285"/>
      <c r="E910" s="285"/>
      <c r="F910" s="285"/>
      <c r="G910" s="285"/>
      <c r="H910" s="285"/>
      <c r="I910" s="285"/>
      <c r="J910" s="285"/>
      <c r="K910" s="285"/>
      <c r="L910" s="285"/>
      <c r="M910" s="285"/>
      <c r="N910" s="285"/>
      <c r="O910" s="285"/>
      <c r="P910" s="285"/>
      <c r="Q910" s="285"/>
      <c r="R910" s="285"/>
      <c r="S910" s="285"/>
      <c r="T910" s="285"/>
      <c r="U910" s="285"/>
      <c r="V910" s="285"/>
      <c r="W910" s="285"/>
      <c r="X910" s="285"/>
      <c r="Y910" s="285"/>
      <c r="Z910" s="285"/>
      <c r="AA910" s="285"/>
      <c r="AB910" s="285"/>
      <c r="AC910" s="285"/>
      <c r="AD910" s="285"/>
      <c r="AE910" s="285"/>
      <c r="AF910" s="285"/>
      <c r="AG910" s="285"/>
      <c r="AH910" s="285"/>
      <c r="AI910" s="285"/>
      <c r="AJ910" s="285"/>
      <c r="AK910" s="285"/>
      <c r="AL910" s="285"/>
      <c r="AM910" s="285"/>
      <c r="AN910" s="285"/>
      <c r="AO910" s="285"/>
      <c r="AP910" s="285"/>
      <c r="AQ910" s="285"/>
      <c r="AR910" s="285"/>
      <c r="AS910" s="285"/>
      <c r="AT910" s="285"/>
      <c r="AU910" s="285"/>
      <c r="AV910" s="285"/>
      <c r="AW910" s="285"/>
      <c r="AX910" s="285"/>
      <c r="AY910" s="285"/>
      <c r="AZ910" s="285"/>
      <c r="BA910" s="285"/>
      <c r="BB910" s="285"/>
      <c r="BC910" s="285"/>
      <c r="BD910" s="285"/>
      <c r="BE910" s="285"/>
      <c r="BF910" s="285"/>
      <c r="BG910" s="285"/>
      <c r="BH910" s="285"/>
      <c r="BI910" s="285"/>
      <c r="BJ910" s="285"/>
      <c r="BK910" s="285"/>
      <c r="BL910" s="285"/>
      <c r="BM910" s="285"/>
      <c r="BN910" s="285"/>
      <c r="BO910" s="285"/>
      <c r="BP910" s="285"/>
      <c r="BQ910" s="285"/>
      <c r="BR910" s="285"/>
      <c r="BS910" s="285"/>
      <c r="BT910" s="285"/>
      <c r="BU910" s="285"/>
      <c r="BV910" s="285"/>
      <c r="BW910" s="285"/>
      <c r="BX910" s="285"/>
      <c r="BY910" s="285"/>
      <c r="BZ910" s="285"/>
      <c r="CA910" s="285"/>
      <c r="CB910" s="285"/>
      <c r="CC910" s="285"/>
      <c r="CD910" s="285"/>
      <c r="CE910" s="285"/>
      <c r="CF910" s="285"/>
      <c r="CG910" s="285"/>
      <c r="CH910" s="285"/>
      <c r="CI910" s="285"/>
      <c r="CJ910" s="285"/>
      <c r="CK910" s="285"/>
      <c r="CL910" s="285"/>
      <c r="CM910" s="285"/>
      <c r="CN910" s="285"/>
    </row>
    <row r="911" spans="1:92" ht="14.25" customHeight="1" x14ac:dyDescent="0.35"/>
    <row r="912" spans="1:92" ht="14.25" customHeight="1" x14ac:dyDescent="0.35">
      <c r="D912" s="241" t="s">
        <v>510</v>
      </c>
      <c r="E912" s="241"/>
      <c r="F912" s="241"/>
      <c r="G912" s="241"/>
      <c r="H912" s="241"/>
      <c r="I912" s="241"/>
      <c r="J912" s="241"/>
      <c r="K912" s="241"/>
      <c r="L912" s="241"/>
      <c r="M912" s="241"/>
      <c r="N912" s="241"/>
      <c r="O912" s="241"/>
      <c r="P912" s="241"/>
      <c r="Q912" s="241"/>
      <c r="R912" s="241"/>
      <c r="S912" s="241"/>
      <c r="T912" s="241"/>
      <c r="U912" s="241"/>
      <c r="V912" s="241"/>
      <c r="W912" s="241"/>
      <c r="X912" s="241"/>
      <c r="Y912" s="241"/>
      <c r="Z912" s="241"/>
      <c r="AA912" s="241"/>
      <c r="AB912" s="241"/>
      <c r="AC912" s="241"/>
      <c r="AD912" s="241"/>
      <c r="AE912" s="241"/>
      <c r="AF912" s="241"/>
      <c r="AG912" s="241"/>
      <c r="AH912" s="241"/>
      <c r="AI912" s="241"/>
      <c r="AJ912" s="241"/>
      <c r="AK912" s="241"/>
      <c r="AL912" s="241"/>
      <c r="AM912" s="241"/>
      <c r="AN912" s="241"/>
      <c r="AO912" s="241"/>
      <c r="AP912" s="241"/>
      <c r="AQ912" s="241"/>
      <c r="AR912" s="241"/>
      <c r="AS912" s="241"/>
      <c r="AT912" s="241"/>
      <c r="AU912" s="241"/>
      <c r="AV912" s="241"/>
      <c r="AW912" s="241"/>
      <c r="AX912" s="241"/>
      <c r="AY912" s="241"/>
      <c r="AZ912" s="241"/>
      <c r="BA912" s="241"/>
      <c r="BB912" s="241"/>
      <c r="BC912" s="241"/>
      <c r="BD912" s="241"/>
      <c r="BE912" s="241"/>
      <c r="BF912" s="241"/>
      <c r="BG912" s="241"/>
      <c r="BH912" s="241"/>
      <c r="BI912" s="241"/>
      <c r="BJ912" s="241"/>
      <c r="BK912" s="241"/>
      <c r="BL912" s="241"/>
      <c r="BM912" s="241"/>
      <c r="BN912" s="241"/>
      <c r="BO912" s="241"/>
      <c r="BP912" s="241"/>
      <c r="BQ912" s="241"/>
      <c r="BR912" s="241"/>
      <c r="BS912" s="241"/>
      <c r="BT912" s="241"/>
      <c r="BU912" s="241"/>
      <c r="BV912" s="241"/>
      <c r="BW912" s="241"/>
      <c r="BX912" s="241"/>
      <c r="BY912" s="241"/>
      <c r="BZ912" s="241"/>
      <c r="CA912" s="241"/>
      <c r="CB912" s="241"/>
      <c r="CC912" s="241"/>
      <c r="CD912" s="241"/>
      <c r="CE912" s="241"/>
      <c r="CF912" s="241"/>
      <c r="CG912" s="241"/>
      <c r="CH912" s="241"/>
      <c r="CI912" s="241"/>
      <c r="CJ912" s="241"/>
      <c r="CK912" s="241"/>
      <c r="CL912" s="241"/>
      <c r="CM912" s="241"/>
      <c r="CN912" s="241"/>
    </row>
    <row r="913" spans="4:93" ht="14.25" customHeight="1" x14ac:dyDescent="0.35">
      <c r="D913" s="241"/>
      <c r="E913" s="241"/>
      <c r="F913" s="241"/>
      <c r="G913" s="241"/>
      <c r="H913" s="241"/>
      <c r="I913" s="241"/>
      <c r="J913" s="241"/>
      <c r="K913" s="241"/>
      <c r="L913" s="241"/>
      <c r="M913" s="241"/>
      <c r="N913" s="241"/>
      <c r="O913" s="241"/>
      <c r="P913" s="241"/>
      <c r="Q913" s="241"/>
      <c r="R913" s="241"/>
      <c r="S913" s="241"/>
      <c r="T913" s="241"/>
      <c r="U913" s="241"/>
      <c r="V913" s="241"/>
      <c r="W913" s="241"/>
      <c r="X913" s="241"/>
      <c r="Y913" s="241"/>
      <c r="Z913" s="241"/>
      <c r="AA913" s="241"/>
      <c r="AB913" s="241"/>
      <c r="AC913" s="241"/>
      <c r="AD913" s="241"/>
      <c r="AE913" s="241"/>
      <c r="AF913" s="241"/>
      <c r="AG913" s="241"/>
      <c r="AH913" s="241"/>
      <c r="AI913" s="241"/>
      <c r="AJ913" s="241"/>
      <c r="AK913" s="241"/>
      <c r="AL913" s="241"/>
      <c r="AM913" s="241"/>
      <c r="AN913" s="241"/>
      <c r="AO913" s="241"/>
      <c r="AP913" s="241"/>
      <c r="AQ913" s="241"/>
      <c r="AR913" s="241"/>
      <c r="AS913" s="241"/>
      <c r="AT913" s="241"/>
      <c r="AU913" s="241"/>
      <c r="AV913" s="241"/>
      <c r="AW913" s="241"/>
      <c r="AX913" s="241"/>
      <c r="AY913" s="241"/>
      <c r="AZ913" s="241"/>
      <c r="BA913" s="241"/>
      <c r="BB913" s="241"/>
      <c r="BC913" s="241"/>
      <c r="BD913" s="241"/>
      <c r="BE913" s="241"/>
      <c r="BF913" s="241"/>
      <c r="BG913" s="241"/>
      <c r="BH913" s="241"/>
      <c r="BI913" s="241"/>
      <c r="BJ913" s="241"/>
      <c r="BK913" s="241"/>
      <c r="BL913" s="241"/>
      <c r="BM913" s="241"/>
      <c r="BN913" s="241"/>
      <c r="BO913" s="241"/>
      <c r="BP913" s="241"/>
      <c r="BQ913" s="241"/>
      <c r="BR913" s="241"/>
      <c r="BS913" s="241"/>
      <c r="BT913" s="241"/>
      <c r="BU913" s="241"/>
      <c r="BV913" s="241"/>
      <c r="BW913" s="241"/>
      <c r="BX913" s="241"/>
      <c r="BY913" s="241"/>
      <c r="BZ913" s="241"/>
      <c r="CA913" s="241"/>
      <c r="CB913" s="241"/>
      <c r="CC913" s="241"/>
      <c r="CD913" s="241"/>
      <c r="CE913" s="241"/>
      <c r="CF913" s="241"/>
      <c r="CG913" s="241"/>
      <c r="CH913" s="241"/>
      <c r="CI913" s="241"/>
      <c r="CJ913" s="241"/>
      <c r="CK913" s="241"/>
      <c r="CL913" s="241"/>
      <c r="CM913" s="241"/>
      <c r="CN913" s="241"/>
    </row>
    <row r="914" spans="4:93" ht="14.25" customHeight="1" x14ac:dyDescent="0.35">
      <c r="D914" s="309" t="s">
        <v>502</v>
      </c>
      <c r="E914" s="309"/>
      <c r="F914" s="309"/>
      <c r="G914" s="309"/>
      <c r="H914" s="309"/>
      <c r="I914" s="309"/>
      <c r="J914" s="309"/>
      <c r="K914" s="309"/>
      <c r="L914" s="309"/>
      <c r="M914" s="309"/>
      <c r="N914" s="309"/>
      <c r="O914" s="309"/>
      <c r="P914" s="309"/>
      <c r="Q914" s="309"/>
      <c r="R914" s="309"/>
      <c r="S914" s="309"/>
      <c r="T914" s="309"/>
      <c r="U914" s="309"/>
      <c r="V914" s="309"/>
      <c r="W914" s="309"/>
      <c r="X914" s="309"/>
      <c r="Y914" s="309"/>
      <c r="Z914" s="309"/>
      <c r="AA914" s="309"/>
      <c r="AB914" s="309"/>
      <c r="AC914" s="309"/>
      <c r="AD914" s="309"/>
      <c r="AE914" s="309"/>
      <c r="AF914" s="309"/>
      <c r="AG914" s="309"/>
      <c r="AH914" s="309"/>
      <c r="AI914" s="309"/>
      <c r="AJ914" s="309"/>
      <c r="AK914" s="309"/>
      <c r="AL914" s="310" t="s">
        <v>508</v>
      </c>
      <c r="AM914" s="310"/>
      <c r="AN914" s="310"/>
      <c r="AO914" s="310"/>
      <c r="AP914" s="310"/>
      <c r="AQ914" s="310"/>
      <c r="AR914" s="310"/>
      <c r="AS914" s="310"/>
      <c r="AT914" s="310"/>
      <c r="AU914" s="310"/>
      <c r="AV914" s="310"/>
      <c r="AW914" s="310"/>
      <c r="AX914" s="310"/>
      <c r="AY914" s="310"/>
      <c r="AZ914" s="310"/>
      <c r="BA914" s="310"/>
      <c r="BB914" s="310"/>
      <c r="BC914" s="310"/>
      <c r="BD914" s="310"/>
      <c r="BE914" s="310"/>
      <c r="BF914" s="310"/>
      <c r="BG914" s="310"/>
      <c r="BH914" s="310"/>
      <c r="BI914" s="310"/>
      <c r="BJ914" s="310"/>
      <c r="BK914" s="310"/>
      <c r="BL914" s="310"/>
      <c r="BM914" s="310"/>
      <c r="BN914" s="310"/>
      <c r="BO914" s="310"/>
      <c r="BP914" s="310"/>
      <c r="BQ914" s="310"/>
      <c r="BR914" s="310"/>
      <c r="BS914" s="310"/>
      <c r="BT914" s="310"/>
      <c r="BU914" s="310"/>
      <c r="BV914" s="310"/>
      <c r="BW914" s="310"/>
      <c r="BX914" s="310"/>
      <c r="BY914" s="310"/>
      <c r="BZ914" s="310"/>
      <c r="CA914" s="310"/>
      <c r="CB914" s="310"/>
      <c r="CC914" s="310"/>
      <c r="CD914" s="310"/>
      <c r="CE914" s="310"/>
      <c r="CF914" s="310"/>
      <c r="CG914" s="310"/>
      <c r="CH914" s="310"/>
      <c r="CI914" s="310"/>
      <c r="CJ914" s="310"/>
      <c r="CK914" s="310"/>
      <c r="CL914" s="310"/>
      <c r="CM914" s="310"/>
      <c r="CN914" s="310"/>
    </row>
    <row r="915" spans="4:93" ht="14.25" customHeight="1" x14ac:dyDescent="0.35">
      <c r="D915" s="309" t="s">
        <v>503</v>
      </c>
      <c r="E915" s="309"/>
      <c r="F915" s="309"/>
      <c r="G915" s="309"/>
      <c r="H915" s="309"/>
      <c r="I915" s="309"/>
      <c r="J915" s="309"/>
      <c r="K915" s="309"/>
      <c r="L915" s="309"/>
      <c r="M915" s="309" t="s">
        <v>504</v>
      </c>
      <c r="N915" s="309"/>
      <c r="O915" s="309"/>
      <c r="P915" s="309"/>
      <c r="Q915" s="309"/>
      <c r="R915" s="309"/>
      <c r="S915" s="309"/>
      <c r="T915" s="309"/>
      <c r="U915" s="309"/>
      <c r="V915" s="309" t="s">
        <v>505</v>
      </c>
      <c r="W915" s="309"/>
      <c r="X915" s="309"/>
      <c r="Y915" s="309"/>
      <c r="Z915" s="309"/>
      <c r="AA915" s="309"/>
      <c r="AB915" s="309"/>
      <c r="AC915" s="309" t="s">
        <v>506</v>
      </c>
      <c r="AD915" s="309"/>
      <c r="AE915" s="309"/>
      <c r="AF915" s="309"/>
      <c r="AG915" s="309"/>
      <c r="AH915" s="309"/>
      <c r="AI915" s="309"/>
      <c r="AJ915" s="309"/>
      <c r="AK915" s="309"/>
      <c r="AL915" s="309" t="s">
        <v>503</v>
      </c>
      <c r="AM915" s="309"/>
      <c r="AN915" s="309"/>
      <c r="AO915" s="309"/>
      <c r="AP915" s="309"/>
      <c r="AQ915" s="309"/>
      <c r="AR915" s="309"/>
      <c r="AS915" s="309"/>
      <c r="AT915" s="309" t="s">
        <v>190</v>
      </c>
      <c r="AU915" s="309"/>
      <c r="AV915" s="309"/>
      <c r="AW915" s="309"/>
      <c r="AX915" s="309"/>
      <c r="AY915" s="309" t="s">
        <v>504</v>
      </c>
      <c r="AZ915" s="309"/>
      <c r="BA915" s="309"/>
      <c r="BB915" s="309"/>
      <c r="BC915" s="309"/>
      <c r="BD915" s="309"/>
      <c r="BE915" s="309"/>
      <c r="BF915" s="309"/>
      <c r="BG915" s="309"/>
      <c r="BH915" s="309" t="s">
        <v>190</v>
      </c>
      <c r="BI915" s="309"/>
      <c r="BJ915" s="309"/>
      <c r="BK915" s="309"/>
      <c r="BL915" s="309"/>
      <c r="BM915" s="309" t="s">
        <v>507</v>
      </c>
      <c r="BN915" s="309"/>
      <c r="BO915" s="309"/>
      <c r="BP915" s="309"/>
      <c r="BQ915" s="309"/>
      <c r="BR915" s="309"/>
      <c r="BS915" s="309"/>
      <c r="BT915" s="309"/>
      <c r="BU915" s="309" t="s">
        <v>190</v>
      </c>
      <c r="BV915" s="309"/>
      <c r="BW915" s="309"/>
      <c r="BX915" s="309"/>
      <c r="BY915" s="309"/>
      <c r="BZ915" s="309" t="s">
        <v>506</v>
      </c>
      <c r="CA915" s="309"/>
      <c r="CB915" s="309"/>
      <c r="CC915" s="309"/>
      <c r="CD915" s="309"/>
      <c r="CE915" s="309"/>
      <c r="CF915" s="309"/>
      <c r="CG915" s="309"/>
      <c r="CH915" s="309"/>
      <c r="CI915" s="309"/>
      <c r="CJ915" s="309" t="s">
        <v>190</v>
      </c>
      <c r="CK915" s="309"/>
      <c r="CL915" s="309"/>
      <c r="CM915" s="309"/>
      <c r="CN915" s="309"/>
    </row>
    <row r="916" spans="4:93" ht="14.25" customHeight="1" x14ac:dyDescent="0.35">
      <c r="D916" s="477">
        <v>241.71</v>
      </c>
      <c r="E916" s="477"/>
      <c r="F916" s="477"/>
      <c r="G916" s="477"/>
      <c r="H916" s="477"/>
      <c r="I916" s="477"/>
      <c r="J916" s="477"/>
      <c r="K916" s="477"/>
      <c r="L916" s="477"/>
      <c r="M916" s="177">
        <v>0</v>
      </c>
      <c r="N916" s="177"/>
      <c r="O916" s="177"/>
      <c r="P916" s="177"/>
      <c r="Q916" s="177"/>
      <c r="R916" s="177"/>
      <c r="S916" s="177"/>
      <c r="T916" s="177"/>
      <c r="U916" s="177"/>
      <c r="V916" s="177">
        <v>30.44</v>
      </c>
      <c r="W916" s="177"/>
      <c r="X916" s="177"/>
      <c r="Y916" s="177"/>
      <c r="Z916" s="177"/>
      <c r="AA916" s="177"/>
      <c r="AB916" s="177"/>
      <c r="AC916" s="177">
        <v>211.27</v>
      </c>
      <c r="AD916" s="177"/>
      <c r="AE916" s="177"/>
      <c r="AF916" s="177"/>
      <c r="AG916" s="177"/>
      <c r="AH916" s="177"/>
      <c r="AI916" s="177"/>
      <c r="AJ916" s="177"/>
      <c r="AK916" s="177"/>
      <c r="AL916" s="243">
        <v>26.92</v>
      </c>
      <c r="AM916" s="243"/>
      <c r="AN916" s="243"/>
      <c r="AO916" s="243"/>
      <c r="AP916" s="243"/>
      <c r="AQ916" s="243"/>
      <c r="AR916" s="243"/>
      <c r="AS916" s="243"/>
      <c r="AT916" s="243">
        <v>11.14</v>
      </c>
      <c r="AU916" s="243"/>
      <c r="AV916" s="243"/>
      <c r="AW916" s="243"/>
      <c r="AX916" s="243"/>
      <c r="AY916" s="243">
        <v>0</v>
      </c>
      <c r="AZ916" s="243"/>
      <c r="BA916" s="243"/>
      <c r="BB916" s="243"/>
      <c r="BC916" s="243"/>
      <c r="BD916" s="243"/>
      <c r="BE916" s="243"/>
      <c r="BF916" s="243"/>
      <c r="BG916" s="243"/>
      <c r="BH916" s="243">
        <v>0</v>
      </c>
      <c r="BI916" s="243"/>
      <c r="BJ916" s="243"/>
      <c r="BK916" s="243"/>
      <c r="BL916" s="243"/>
      <c r="BM916" s="243">
        <v>23.34</v>
      </c>
      <c r="BN916" s="243"/>
      <c r="BO916" s="243"/>
      <c r="BP916" s="243"/>
      <c r="BQ916" s="243"/>
      <c r="BR916" s="243"/>
      <c r="BS916" s="243"/>
      <c r="BT916" s="243"/>
      <c r="BU916" s="243">
        <v>76.680000000000007</v>
      </c>
      <c r="BV916" s="243"/>
      <c r="BW916" s="243"/>
      <c r="BX916" s="243"/>
      <c r="BY916" s="243"/>
      <c r="BZ916" s="243">
        <v>3.58</v>
      </c>
      <c r="CA916" s="243"/>
      <c r="CB916" s="243"/>
      <c r="CC916" s="243"/>
      <c r="CD916" s="243"/>
      <c r="CE916" s="243"/>
      <c r="CF916" s="243"/>
      <c r="CG916" s="243"/>
      <c r="CH916" s="243"/>
      <c r="CI916" s="243"/>
      <c r="CJ916" s="243">
        <v>1.69</v>
      </c>
      <c r="CK916" s="243"/>
      <c r="CL916" s="243"/>
      <c r="CM916" s="243"/>
      <c r="CN916" s="243"/>
    </row>
    <row r="917" spans="4:93" ht="14.25" customHeight="1" x14ac:dyDescent="0.35">
      <c r="D917" s="284" t="s">
        <v>509</v>
      </c>
      <c r="E917" s="284"/>
      <c r="F917" s="284"/>
      <c r="G917" s="284"/>
      <c r="H917" s="284"/>
      <c r="I917" s="284"/>
      <c r="J917" s="284"/>
      <c r="K917" s="284"/>
      <c r="L917" s="284"/>
      <c r="M917" s="284"/>
      <c r="N917" s="284"/>
      <c r="O917" s="284"/>
      <c r="P917" s="284"/>
      <c r="Q917" s="284"/>
      <c r="R917" s="284"/>
      <c r="S917" s="284"/>
      <c r="T917" s="284"/>
      <c r="U917" s="284"/>
      <c r="V917" s="284"/>
      <c r="W917" s="284"/>
      <c r="X917" s="284"/>
      <c r="Y917" s="284"/>
      <c r="Z917" s="284"/>
      <c r="AA917" s="284"/>
      <c r="AB917" s="284"/>
      <c r="AC917" s="284"/>
      <c r="AD917" s="284"/>
      <c r="AE917" s="284"/>
      <c r="AF917" s="284"/>
      <c r="AG917" s="284"/>
      <c r="AH917" s="284"/>
      <c r="AI917" s="284"/>
      <c r="AJ917" s="284"/>
      <c r="AK917" s="284"/>
      <c r="AL917" s="284"/>
      <c r="AM917" s="284"/>
      <c r="AN917" s="284"/>
      <c r="AO917" s="284"/>
      <c r="AP917" s="284"/>
      <c r="AQ917" s="284"/>
      <c r="AR917" s="284"/>
      <c r="AS917" s="284"/>
      <c r="AT917" s="284"/>
      <c r="AU917" s="284"/>
      <c r="AV917" s="284"/>
      <c r="AW917" s="284"/>
      <c r="AX917" s="284"/>
      <c r="AY917" s="284"/>
      <c r="AZ917" s="284"/>
      <c r="BA917" s="284"/>
      <c r="BB917" s="284"/>
      <c r="BC917" s="284"/>
      <c r="BD917" s="284"/>
      <c r="BE917" s="284"/>
      <c r="BF917" s="284"/>
      <c r="BG917" s="284"/>
      <c r="BH917" s="284"/>
      <c r="BI917" s="284"/>
      <c r="BJ917" s="284"/>
      <c r="BK917" s="284"/>
      <c r="BL917" s="284"/>
      <c r="BM917" s="284"/>
      <c r="BN917" s="284"/>
      <c r="BO917" s="284"/>
      <c r="BP917" s="284"/>
      <c r="BQ917" s="284"/>
      <c r="BR917" s="284"/>
      <c r="BS917" s="284"/>
      <c r="BT917" s="284"/>
      <c r="BU917" s="284"/>
      <c r="BV917" s="284"/>
      <c r="BW917" s="284"/>
      <c r="BX917" s="284"/>
      <c r="BY917" s="284"/>
      <c r="BZ917" s="284"/>
      <c r="CA917" s="284"/>
      <c r="CB917" s="284"/>
      <c r="CC917" s="284"/>
      <c r="CD917" s="284"/>
      <c r="CE917" s="284"/>
      <c r="CF917" s="284"/>
      <c r="CG917" s="284"/>
      <c r="CH917" s="284"/>
      <c r="CI917" s="284"/>
      <c r="CJ917" s="284"/>
      <c r="CK917" s="284"/>
      <c r="CL917" s="284"/>
      <c r="CM917" s="284"/>
      <c r="CN917" s="284"/>
    </row>
    <row r="918" spans="4:93" ht="14.25" customHeight="1" x14ac:dyDescent="0.35"/>
    <row r="919" spans="4:93" ht="14.25" customHeight="1" x14ac:dyDescent="0.35">
      <c r="D919" s="275" t="s">
        <v>511</v>
      </c>
      <c r="E919" s="275"/>
      <c r="F919" s="275"/>
      <c r="G919" s="275"/>
      <c r="H919" s="275"/>
      <c r="I919" s="275"/>
      <c r="J919" s="275"/>
      <c r="K919" s="275"/>
      <c r="L919" s="275"/>
      <c r="M919" s="275"/>
      <c r="N919" s="275"/>
      <c r="O919" s="275"/>
      <c r="P919" s="275"/>
      <c r="Q919" s="275"/>
      <c r="R919" s="275"/>
      <c r="S919" s="275"/>
      <c r="T919" s="275"/>
      <c r="U919" s="275"/>
      <c r="V919" s="275"/>
      <c r="W919" s="275"/>
      <c r="X919" s="275"/>
      <c r="Y919" s="275"/>
      <c r="Z919" s="275"/>
      <c r="AA919" s="275"/>
      <c r="AB919" s="275"/>
      <c r="AC919" s="275"/>
      <c r="AD919" s="275"/>
      <c r="AE919" s="275"/>
      <c r="AF919" s="275"/>
      <c r="AG919" s="275"/>
      <c r="AH919" s="275"/>
      <c r="AI919" s="275"/>
      <c r="AJ919" s="275"/>
      <c r="AK919" s="275"/>
      <c r="AL919" s="275"/>
      <c r="AM919" s="275"/>
      <c r="AN919" s="275"/>
      <c r="AO919" s="275"/>
      <c r="AP919" s="275"/>
      <c r="AQ919" s="275"/>
      <c r="AR919" s="275"/>
      <c r="AS919" s="275"/>
      <c r="AT919" s="275"/>
      <c r="AV919" s="241" t="s">
        <v>520</v>
      </c>
      <c r="AW919" s="241"/>
      <c r="AX919" s="241"/>
      <c r="AY919" s="241"/>
      <c r="AZ919" s="241"/>
      <c r="BA919" s="241"/>
      <c r="BB919" s="241"/>
      <c r="BC919" s="241"/>
      <c r="BD919" s="241"/>
      <c r="BE919" s="241"/>
      <c r="BF919" s="241"/>
      <c r="BG919" s="241"/>
      <c r="BH919" s="241"/>
      <c r="BI919" s="241"/>
      <c r="BJ919" s="241"/>
      <c r="BK919" s="241"/>
      <c r="BL919" s="241"/>
      <c r="BM919" s="241"/>
      <c r="BN919" s="241"/>
      <c r="BO919" s="241"/>
      <c r="BP919" s="241"/>
      <c r="BQ919" s="241"/>
      <c r="BR919" s="241"/>
      <c r="BS919" s="241"/>
      <c r="BT919" s="241"/>
      <c r="BU919" s="241"/>
      <c r="BV919" s="241"/>
      <c r="BW919" s="241"/>
      <c r="BX919" s="241"/>
      <c r="BY919" s="241"/>
      <c r="BZ919" s="241"/>
      <c r="CA919" s="241"/>
      <c r="CB919" s="241"/>
      <c r="CC919" s="241"/>
      <c r="CD919" s="241"/>
      <c r="CE919" s="241"/>
      <c r="CF919" s="241"/>
      <c r="CG919" s="241"/>
      <c r="CH919" s="241"/>
      <c r="CI919" s="241"/>
      <c r="CJ919" s="241"/>
      <c r="CK919" s="241"/>
      <c r="CL919" s="241"/>
      <c r="CM919" s="241"/>
      <c r="CN919" s="241"/>
      <c r="CO919" s="14"/>
    </row>
    <row r="920" spans="4:93" ht="14.25" customHeight="1" x14ac:dyDescent="0.35">
      <c r="D920" s="275"/>
      <c r="E920" s="275"/>
      <c r="F920" s="275"/>
      <c r="G920" s="275"/>
      <c r="H920" s="275"/>
      <c r="I920" s="275"/>
      <c r="J920" s="275"/>
      <c r="K920" s="275"/>
      <c r="L920" s="275"/>
      <c r="M920" s="275"/>
      <c r="N920" s="275"/>
      <c r="O920" s="275"/>
      <c r="P920" s="275"/>
      <c r="Q920" s="275"/>
      <c r="R920" s="275"/>
      <c r="S920" s="275"/>
      <c r="T920" s="275"/>
      <c r="U920" s="275"/>
      <c r="V920" s="275"/>
      <c r="W920" s="275"/>
      <c r="X920" s="275"/>
      <c r="Y920" s="275"/>
      <c r="Z920" s="275"/>
      <c r="AA920" s="275"/>
      <c r="AB920" s="275"/>
      <c r="AC920" s="275"/>
      <c r="AD920" s="275"/>
      <c r="AE920" s="275"/>
      <c r="AF920" s="275"/>
      <c r="AG920" s="275"/>
      <c r="AH920" s="275"/>
      <c r="AI920" s="275"/>
      <c r="AJ920" s="275"/>
      <c r="AK920" s="275"/>
      <c r="AL920" s="275"/>
      <c r="AM920" s="275"/>
      <c r="AN920" s="275"/>
      <c r="AO920" s="275"/>
      <c r="AP920" s="275"/>
      <c r="AQ920" s="275"/>
      <c r="AR920" s="275"/>
      <c r="AS920" s="275"/>
      <c r="AT920" s="275"/>
      <c r="AV920" s="241"/>
      <c r="AW920" s="241"/>
      <c r="AX920" s="241"/>
      <c r="AY920" s="241"/>
      <c r="AZ920" s="241"/>
      <c r="BA920" s="241"/>
      <c r="BB920" s="241"/>
      <c r="BC920" s="241"/>
      <c r="BD920" s="241"/>
      <c r="BE920" s="241"/>
      <c r="BF920" s="241"/>
      <c r="BG920" s="241"/>
      <c r="BH920" s="241"/>
      <c r="BI920" s="241"/>
      <c r="BJ920" s="241"/>
      <c r="BK920" s="241"/>
      <c r="BL920" s="241"/>
      <c r="BM920" s="241"/>
      <c r="BN920" s="241"/>
      <c r="BO920" s="241"/>
      <c r="BP920" s="241"/>
      <c r="BQ920" s="241"/>
      <c r="BR920" s="241"/>
      <c r="BS920" s="241"/>
      <c r="BT920" s="241"/>
      <c r="BU920" s="241"/>
      <c r="BV920" s="241"/>
      <c r="BW920" s="241"/>
      <c r="BX920" s="241"/>
      <c r="BY920" s="241"/>
      <c r="BZ920" s="241"/>
      <c r="CA920" s="241"/>
      <c r="CB920" s="241"/>
      <c r="CC920" s="241"/>
      <c r="CD920" s="241"/>
      <c r="CE920" s="241"/>
      <c r="CF920" s="241"/>
      <c r="CG920" s="241"/>
      <c r="CH920" s="241"/>
      <c r="CI920" s="241"/>
      <c r="CJ920" s="241"/>
      <c r="CK920" s="241"/>
      <c r="CL920" s="241"/>
      <c r="CM920" s="241"/>
      <c r="CN920" s="241"/>
      <c r="CO920" s="14"/>
    </row>
    <row r="921" spans="4:93" ht="14.25" customHeight="1" x14ac:dyDescent="0.35">
      <c r="D921" s="275"/>
      <c r="E921" s="275"/>
      <c r="F921" s="275"/>
      <c r="G921" s="275"/>
      <c r="H921" s="275"/>
      <c r="I921" s="275"/>
      <c r="J921" s="275"/>
      <c r="K921" s="275"/>
      <c r="L921" s="275"/>
      <c r="M921" s="275"/>
      <c r="N921" s="275"/>
      <c r="O921" s="275"/>
      <c r="P921" s="275"/>
      <c r="Q921" s="275"/>
      <c r="R921" s="275"/>
      <c r="S921" s="275"/>
      <c r="T921" s="275"/>
      <c r="U921" s="275"/>
      <c r="V921" s="275"/>
      <c r="W921" s="275"/>
      <c r="X921" s="275"/>
      <c r="Y921" s="275"/>
      <c r="Z921" s="275"/>
      <c r="AA921" s="275"/>
      <c r="AB921" s="275"/>
      <c r="AC921" s="275"/>
      <c r="AD921" s="275"/>
      <c r="AE921" s="275"/>
      <c r="AF921" s="275"/>
      <c r="AG921" s="275"/>
      <c r="AH921" s="275"/>
      <c r="AI921" s="275"/>
      <c r="AJ921" s="275"/>
      <c r="AK921" s="275"/>
      <c r="AL921" s="275"/>
      <c r="AM921" s="275"/>
      <c r="AN921" s="275"/>
      <c r="AO921" s="275"/>
      <c r="AP921" s="275"/>
      <c r="AQ921" s="275"/>
      <c r="AR921" s="275"/>
      <c r="AS921" s="275"/>
      <c r="AT921" s="275"/>
    </row>
    <row r="922" spans="4:93" ht="14.25" customHeight="1" x14ac:dyDescent="0.35">
      <c r="D922" s="196" t="s">
        <v>497</v>
      </c>
      <c r="E922" s="196"/>
      <c r="F922" s="196"/>
      <c r="G922" s="196"/>
      <c r="H922" s="196"/>
      <c r="I922" s="196"/>
      <c r="J922" s="196"/>
      <c r="K922" s="196"/>
      <c r="L922" s="196"/>
      <c r="M922" s="196"/>
      <c r="N922" s="196"/>
      <c r="O922" s="196"/>
      <c r="P922" s="196"/>
      <c r="Q922" s="196"/>
      <c r="R922" s="196"/>
      <c r="S922" s="276" t="s">
        <v>498</v>
      </c>
      <c r="T922" s="277"/>
      <c r="U922" s="277"/>
      <c r="V922" s="277"/>
      <c r="W922" s="278"/>
      <c r="X922" s="197" t="s">
        <v>500</v>
      </c>
      <c r="Y922" s="198"/>
      <c r="Z922" s="198"/>
      <c r="AA922" s="198"/>
      <c r="AB922" s="199"/>
      <c r="AC922" s="474" t="s">
        <v>501</v>
      </c>
      <c r="AD922" s="475"/>
      <c r="AE922" s="475"/>
      <c r="AF922" s="475"/>
      <c r="AG922" s="475"/>
      <c r="AH922" s="475"/>
      <c r="AI922" s="475"/>
      <c r="AJ922" s="475"/>
      <c r="AK922" s="475"/>
      <c r="AL922" s="475"/>
      <c r="AM922" s="475"/>
      <c r="AN922" s="475"/>
      <c r="AO922" s="475"/>
      <c r="AP922" s="475"/>
      <c r="AQ922" s="475"/>
      <c r="AR922" s="475"/>
      <c r="AS922" s="475"/>
      <c r="AT922" s="476"/>
      <c r="AV922" s="196" t="s">
        <v>515</v>
      </c>
      <c r="AW922" s="196"/>
      <c r="AX922" s="196"/>
      <c r="AY922" s="196"/>
      <c r="AZ922" s="196"/>
      <c r="BA922" s="196"/>
      <c r="BB922" s="196"/>
      <c r="BC922" s="196"/>
      <c r="BD922" s="196"/>
      <c r="BE922" s="196"/>
      <c r="BF922" s="196"/>
      <c r="BG922" s="196"/>
      <c r="BH922" s="196"/>
      <c r="BI922" s="196"/>
      <c r="BJ922" s="196"/>
      <c r="BK922" s="196"/>
      <c r="BL922" s="196"/>
      <c r="BM922" s="196"/>
      <c r="BN922" s="196"/>
      <c r="BO922" s="196"/>
      <c r="BP922" s="196"/>
      <c r="BQ922" s="196"/>
      <c r="BR922" s="196"/>
      <c r="BS922" s="196" t="s">
        <v>521</v>
      </c>
      <c r="BT922" s="196"/>
      <c r="BU922" s="196"/>
      <c r="BV922" s="196"/>
      <c r="BW922" s="196"/>
      <c r="BX922" s="196"/>
      <c r="BY922" s="196"/>
      <c r="BZ922" s="196"/>
      <c r="CA922" s="196"/>
      <c r="CB922" s="196"/>
      <c r="CC922" s="196"/>
      <c r="CD922" s="196"/>
      <c r="CE922" s="196"/>
      <c r="CF922" s="196"/>
      <c r="CG922" s="196"/>
      <c r="CH922" s="196"/>
      <c r="CI922" s="196"/>
      <c r="CJ922" s="196"/>
      <c r="CK922" s="196"/>
      <c r="CL922" s="196"/>
      <c r="CM922" s="196"/>
      <c r="CN922" s="196"/>
    </row>
    <row r="923" spans="4:93" ht="14.25" customHeight="1" x14ac:dyDescent="0.35">
      <c r="D923" s="196"/>
      <c r="E923" s="196"/>
      <c r="F923" s="196"/>
      <c r="G923" s="196"/>
      <c r="H923" s="196"/>
      <c r="I923" s="196"/>
      <c r="J923" s="196"/>
      <c r="K923" s="196"/>
      <c r="L923" s="196"/>
      <c r="M923" s="196"/>
      <c r="N923" s="196"/>
      <c r="O923" s="196"/>
      <c r="P923" s="196"/>
      <c r="Q923" s="196"/>
      <c r="R923" s="196"/>
      <c r="S923" s="279"/>
      <c r="T923" s="280"/>
      <c r="U923" s="280"/>
      <c r="V923" s="280"/>
      <c r="W923" s="281"/>
      <c r="X923" s="231"/>
      <c r="Y923" s="232"/>
      <c r="Z923" s="232"/>
      <c r="AA923" s="232"/>
      <c r="AB923" s="233"/>
      <c r="AC923" s="204" t="s">
        <v>512</v>
      </c>
      <c r="AD923" s="205"/>
      <c r="AE923" s="205"/>
      <c r="AF923" s="205"/>
      <c r="AG923" s="205"/>
      <c r="AH923" s="206"/>
      <c r="AI923" s="204" t="s">
        <v>513</v>
      </c>
      <c r="AJ923" s="205"/>
      <c r="AK923" s="205"/>
      <c r="AL923" s="205"/>
      <c r="AM923" s="205"/>
      <c r="AN923" s="206"/>
      <c r="AO923" s="204" t="s">
        <v>499</v>
      </c>
      <c r="AP923" s="205"/>
      <c r="AQ923" s="205"/>
      <c r="AR923" s="205"/>
      <c r="AS923" s="205"/>
      <c r="AT923" s="206"/>
      <c r="AV923" s="196"/>
      <c r="AW923" s="196"/>
      <c r="AX923" s="196"/>
      <c r="AY923" s="196"/>
      <c r="AZ923" s="196"/>
      <c r="BA923" s="196"/>
      <c r="BB923" s="196"/>
      <c r="BC923" s="196"/>
      <c r="BD923" s="196"/>
      <c r="BE923" s="196"/>
      <c r="BF923" s="196"/>
      <c r="BG923" s="196"/>
      <c r="BH923" s="196"/>
      <c r="BI923" s="196"/>
      <c r="BJ923" s="196"/>
      <c r="BK923" s="196"/>
      <c r="BL923" s="196"/>
      <c r="BM923" s="196"/>
      <c r="BN923" s="196"/>
      <c r="BO923" s="196"/>
      <c r="BP923" s="196"/>
      <c r="BQ923" s="196"/>
      <c r="BR923" s="196"/>
      <c r="BS923" s="196" t="s">
        <v>522</v>
      </c>
      <c r="BT923" s="196"/>
      <c r="BU923" s="196"/>
      <c r="BV923" s="196"/>
      <c r="BW923" s="196"/>
      <c r="BX923" s="196"/>
      <c r="BY923" s="196"/>
      <c r="BZ923" s="196" t="s">
        <v>523</v>
      </c>
      <c r="CA923" s="196"/>
      <c r="CB923" s="196"/>
      <c r="CC923" s="196"/>
      <c r="CD923" s="196"/>
      <c r="CE923" s="196"/>
      <c r="CF923" s="196"/>
      <c r="CG923" s="196"/>
      <c r="CH923" s="196" t="s">
        <v>434</v>
      </c>
      <c r="CI923" s="196"/>
      <c r="CJ923" s="196"/>
      <c r="CK923" s="196"/>
      <c r="CL923" s="196"/>
      <c r="CM923" s="196"/>
      <c r="CN923" s="196"/>
    </row>
    <row r="924" spans="4:93" ht="14.25" customHeight="1" x14ac:dyDescent="0.35">
      <c r="D924" s="272" t="s">
        <v>883</v>
      </c>
      <c r="E924" s="272"/>
      <c r="F924" s="272"/>
      <c r="G924" s="272"/>
      <c r="H924" s="272"/>
      <c r="I924" s="272"/>
      <c r="J924" s="272"/>
      <c r="K924" s="272"/>
      <c r="L924" s="272"/>
      <c r="M924" s="272"/>
      <c r="N924" s="272"/>
      <c r="O924" s="272"/>
      <c r="P924" s="272"/>
      <c r="Q924" s="272"/>
      <c r="R924" s="272"/>
      <c r="S924" s="210">
        <v>23</v>
      </c>
      <c r="T924" s="211"/>
      <c r="U924" s="211"/>
      <c r="V924" s="211"/>
      <c r="W924" s="212"/>
      <c r="X924" s="177"/>
      <c r="Y924" s="177"/>
      <c r="Z924" s="177"/>
      <c r="AA924" s="177"/>
      <c r="AB924" s="177"/>
      <c r="AC924" s="210">
        <v>50</v>
      </c>
      <c r="AD924" s="211"/>
      <c r="AE924" s="211"/>
      <c r="AF924" s="211"/>
      <c r="AG924" s="211"/>
      <c r="AH924" s="212"/>
      <c r="AI924" s="177">
        <v>30</v>
      </c>
      <c r="AJ924" s="177"/>
      <c r="AK924" s="177"/>
      <c r="AL924" s="177"/>
      <c r="AM924" s="177"/>
      <c r="AN924" s="177"/>
      <c r="AO924" s="177">
        <v>20</v>
      </c>
      <c r="AP924" s="177"/>
      <c r="AQ924" s="177"/>
      <c r="AR924" s="177"/>
      <c r="AS924" s="177"/>
      <c r="AT924" s="177"/>
      <c r="AV924" s="190"/>
      <c r="AW924" s="190"/>
      <c r="AX924" s="190"/>
      <c r="AY924" s="190"/>
      <c r="AZ924" s="190"/>
      <c r="BA924" s="190"/>
      <c r="BB924" s="190"/>
      <c r="BC924" s="190"/>
      <c r="BD924" s="190"/>
      <c r="BE924" s="190"/>
      <c r="BF924" s="190"/>
      <c r="BG924" s="190"/>
      <c r="BH924" s="190"/>
      <c r="BI924" s="190"/>
      <c r="BJ924" s="190"/>
      <c r="BK924" s="190"/>
      <c r="BL924" s="190"/>
      <c r="BM924" s="190"/>
      <c r="BN924" s="190"/>
      <c r="BO924" s="190"/>
      <c r="BP924" s="190"/>
      <c r="BQ924" s="190"/>
      <c r="BR924" s="190"/>
      <c r="BS924" s="177"/>
      <c r="BT924" s="177"/>
      <c r="BU924" s="177"/>
      <c r="BV924" s="177"/>
      <c r="BW924" s="177"/>
      <c r="BX924" s="177"/>
      <c r="BY924" s="177"/>
      <c r="BZ924" s="177"/>
      <c r="CA924" s="177"/>
      <c r="CB924" s="177"/>
      <c r="CC924" s="177"/>
      <c r="CD924" s="177"/>
      <c r="CE924" s="177"/>
      <c r="CF924" s="177"/>
      <c r="CG924" s="177"/>
      <c r="CH924" s="177"/>
      <c r="CI924" s="177"/>
      <c r="CJ924" s="177"/>
      <c r="CK924" s="177"/>
      <c r="CL924" s="177"/>
      <c r="CM924" s="177"/>
      <c r="CN924" s="177"/>
    </row>
    <row r="925" spans="4:93" ht="14.25" customHeight="1" x14ac:dyDescent="0.35">
      <c r="D925" s="272" t="s">
        <v>884</v>
      </c>
      <c r="E925" s="272"/>
      <c r="F925" s="272"/>
      <c r="G925" s="272"/>
      <c r="H925" s="272"/>
      <c r="I925" s="272"/>
      <c r="J925" s="272"/>
      <c r="K925" s="272"/>
      <c r="L925" s="272"/>
      <c r="M925" s="272"/>
      <c r="N925" s="272"/>
      <c r="O925" s="272"/>
      <c r="P925" s="272"/>
      <c r="Q925" s="272"/>
      <c r="R925" s="272"/>
      <c r="S925" s="177">
        <v>11</v>
      </c>
      <c r="T925" s="177"/>
      <c r="U925" s="177"/>
      <c r="V925" s="177"/>
      <c r="W925" s="177"/>
      <c r="X925" s="177"/>
      <c r="Y925" s="177"/>
      <c r="Z925" s="177"/>
      <c r="AA925" s="177"/>
      <c r="AB925" s="177"/>
      <c r="AC925" s="210">
        <v>40</v>
      </c>
      <c r="AD925" s="211"/>
      <c r="AE925" s="211"/>
      <c r="AF925" s="211"/>
      <c r="AG925" s="211"/>
      <c r="AH925" s="212"/>
      <c r="AI925" s="177">
        <v>40</v>
      </c>
      <c r="AJ925" s="177"/>
      <c r="AK925" s="177"/>
      <c r="AL925" s="177"/>
      <c r="AM925" s="177"/>
      <c r="AN925" s="177"/>
      <c r="AO925" s="177">
        <v>20</v>
      </c>
      <c r="AP925" s="177"/>
      <c r="AQ925" s="177"/>
      <c r="AR925" s="177"/>
      <c r="AS925" s="177"/>
      <c r="AT925" s="177"/>
      <c r="AV925" s="190"/>
      <c r="AW925" s="190"/>
      <c r="AX925" s="190"/>
      <c r="AY925" s="190"/>
      <c r="AZ925" s="190"/>
      <c r="BA925" s="190"/>
      <c r="BB925" s="190"/>
      <c r="BC925" s="190"/>
      <c r="BD925" s="190"/>
      <c r="BE925" s="190"/>
      <c r="BF925" s="190"/>
      <c r="BG925" s="190"/>
      <c r="BH925" s="190"/>
      <c r="BI925" s="190"/>
      <c r="BJ925" s="190"/>
      <c r="BK925" s="190"/>
      <c r="BL925" s="190"/>
      <c r="BM925" s="190"/>
      <c r="BN925" s="190"/>
      <c r="BO925" s="190"/>
      <c r="BP925" s="190"/>
      <c r="BQ925" s="190"/>
      <c r="BR925" s="190"/>
      <c r="BS925" s="177"/>
      <c r="BT925" s="177"/>
      <c r="BU925" s="177"/>
      <c r="BV925" s="177"/>
      <c r="BW925" s="177"/>
      <c r="BX925" s="177"/>
      <c r="BY925" s="177"/>
      <c r="BZ925" s="177"/>
      <c r="CA925" s="177"/>
      <c r="CB925" s="177"/>
      <c r="CC925" s="177"/>
      <c r="CD925" s="177"/>
      <c r="CE925" s="177"/>
      <c r="CF925" s="177"/>
      <c r="CG925" s="177"/>
      <c r="CH925" s="177"/>
      <c r="CI925" s="177"/>
      <c r="CJ925" s="177"/>
      <c r="CK925" s="177"/>
      <c r="CL925" s="177"/>
      <c r="CM925" s="177"/>
      <c r="CN925" s="177"/>
    </row>
    <row r="926" spans="4:93" ht="14.25" customHeight="1" x14ac:dyDescent="0.35">
      <c r="D926" s="272" t="s">
        <v>761</v>
      </c>
      <c r="E926" s="272"/>
      <c r="F926" s="272"/>
      <c r="G926" s="272"/>
      <c r="H926" s="272"/>
      <c r="I926" s="272"/>
      <c r="J926" s="272"/>
      <c r="K926" s="272"/>
      <c r="L926" s="272"/>
      <c r="M926" s="272"/>
      <c r="N926" s="272"/>
      <c r="O926" s="272"/>
      <c r="P926" s="272"/>
      <c r="Q926" s="272"/>
      <c r="R926" s="272"/>
      <c r="S926" s="210">
        <v>12</v>
      </c>
      <c r="T926" s="211"/>
      <c r="U926" s="211"/>
      <c r="V926" s="211"/>
      <c r="W926" s="212"/>
      <c r="X926" s="177"/>
      <c r="Y926" s="177"/>
      <c r="Z926" s="177"/>
      <c r="AA926" s="177"/>
      <c r="AB926" s="177"/>
      <c r="AC926" s="210">
        <v>30</v>
      </c>
      <c r="AD926" s="211"/>
      <c r="AE926" s="211"/>
      <c r="AF926" s="211"/>
      <c r="AG926" s="211"/>
      <c r="AH926" s="212"/>
      <c r="AI926" s="177">
        <v>20</v>
      </c>
      <c r="AJ926" s="177"/>
      <c r="AK926" s="177"/>
      <c r="AL926" s="177"/>
      <c r="AM926" s="177"/>
      <c r="AN926" s="177"/>
      <c r="AO926" s="177">
        <v>50</v>
      </c>
      <c r="AP926" s="177"/>
      <c r="AQ926" s="177"/>
      <c r="AR926" s="177"/>
      <c r="AS926" s="177"/>
      <c r="AT926" s="177"/>
      <c r="AV926" s="190"/>
      <c r="AW926" s="190"/>
      <c r="AX926" s="190"/>
      <c r="AY926" s="190"/>
      <c r="AZ926" s="190"/>
      <c r="BA926" s="190"/>
      <c r="BB926" s="190"/>
      <c r="BC926" s="190"/>
      <c r="BD926" s="190"/>
      <c r="BE926" s="190"/>
      <c r="BF926" s="190"/>
      <c r="BG926" s="190"/>
      <c r="BH926" s="190"/>
      <c r="BI926" s="190"/>
      <c r="BJ926" s="190"/>
      <c r="BK926" s="190"/>
      <c r="BL926" s="190"/>
      <c r="BM926" s="190"/>
      <c r="BN926" s="190"/>
      <c r="BO926" s="190"/>
      <c r="BP926" s="190"/>
      <c r="BQ926" s="190"/>
      <c r="BR926" s="190"/>
      <c r="BS926" s="177"/>
      <c r="BT926" s="177"/>
      <c r="BU926" s="177"/>
      <c r="BV926" s="177"/>
      <c r="BW926" s="177"/>
      <c r="BX926" s="177"/>
      <c r="BY926" s="177"/>
      <c r="BZ926" s="177"/>
      <c r="CA926" s="177"/>
      <c r="CB926" s="177"/>
      <c r="CC926" s="177"/>
      <c r="CD926" s="177"/>
      <c r="CE926" s="177"/>
      <c r="CF926" s="177"/>
      <c r="CG926" s="177"/>
      <c r="CH926" s="177"/>
      <c r="CI926" s="177"/>
      <c r="CJ926" s="177"/>
      <c r="CK926" s="177"/>
      <c r="CL926" s="177"/>
      <c r="CM926" s="177"/>
      <c r="CN926" s="177"/>
    </row>
    <row r="927" spans="4:93" ht="14.25" customHeight="1" x14ac:dyDescent="0.35">
      <c r="D927" s="272" t="s">
        <v>885</v>
      </c>
      <c r="E927" s="272"/>
      <c r="F927" s="272"/>
      <c r="G927" s="272"/>
      <c r="H927" s="272"/>
      <c r="I927" s="272"/>
      <c r="J927" s="272"/>
      <c r="K927" s="272"/>
      <c r="L927" s="272"/>
      <c r="M927" s="272"/>
      <c r="N927" s="272"/>
      <c r="O927" s="272"/>
      <c r="P927" s="272"/>
      <c r="Q927" s="272"/>
      <c r="R927" s="272"/>
      <c r="S927" s="210">
        <v>6</v>
      </c>
      <c r="T927" s="211"/>
      <c r="U927" s="211"/>
      <c r="V927" s="211"/>
      <c r="W927" s="212"/>
      <c r="X927" s="177"/>
      <c r="Y927" s="177"/>
      <c r="Z927" s="177"/>
      <c r="AA927" s="177"/>
      <c r="AB927" s="177"/>
      <c r="AC927" s="210">
        <v>60</v>
      </c>
      <c r="AD927" s="211"/>
      <c r="AE927" s="211"/>
      <c r="AF927" s="211"/>
      <c r="AG927" s="211"/>
      <c r="AH927" s="212"/>
      <c r="AI927" s="177">
        <v>30</v>
      </c>
      <c r="AJ927" s="177"/>
      <c r="AK927" s="177"/>
      <c r="AL927" s="177"/>
      <c r="AM927" s="177"/>
      <c r="AN927" s="177"/>
      <c r="AO927" s="177">
        <v>10</v>
      </c>
      <c r="AP927" s="177"/>
      <c r="AQ927" s="177"/>
      <c r="AR927" s="177"/>
      <c r="AS927" s="177"/>
      <c r="AT927" s="177"/>
      <c r="AV927" s="190"/>
      <c r="AW927" s="190"/>
      <c r="AX927" s="190"/>
      <c r="AY927" s="190"/>
      <c r="AZ927" s="190"/>
      <c r="BA927" s="190"/>
      <c r="BB927" s="190"/>
      <c r="BC927" s="190"/>
      <c r="BD927" s="190"/>
      <c r="BE927" s="190"/>
      <c r="BF927" s="190"/>
      <c r="BG927" s="190"/>
      <c r="BH927" s="190"/>
      <c r="BI927" s="190"/>
      <c r="BJ927" s="190"/>
      <c r="BK927" s="190"/>
      <c r="BL927" s="190"/>
      <c r="BM927" s="190"/>
      <c r="BN927" s="190"/>
      <c r="BO927" s="190"/>
      <c r="BP927" s="190"/>
      <c r="BQ927" s="190"/>
      <c r="BR927" s="190"/>
      <c r="BS927" s="177"/>
      <c r="BT927" s="177"/>
      <c r="BU927" s="177"/>
      <c r="BV927" s="177"/>
      <c r="BW927" s="177"/>
      <c r="BX927" s="177"/>
      <c r="BY927" s="177"/>
      <c r="BZ927" s="177"/>
      <c r="CA927" s="177"/>
      <c r="CB927" s="177"/>
      <c r="CC927" s="177"/>
      <c r="CD927" s="177"/>
      <c r="CE927" s="177"/>
      <c r="CF927" s="177"/>
      <c r="CG927" s="177"/>
      <c r="CH927" s="177"/>
      <c r="CI927" s="177"/>
      <c r="CJ927" s="177"/>
      <c r="CK927" s="177"/>
      <c r="CL927" s="177"/>
      <c r="CM927" s="177"/>
      <c r="CN927" s="177"/>
    </row>
    <row r="928" spans="4:93" ht="14.25" customHeight="1" x14ac:dyDescent="0.35">
      <c r="D928" s="272" t="s">
        <v>886</v>
      </c>
      <c r="E928" s="272"/>
      <c r="F928" s="272"/>
      <c r="G928" s="272"/>
      <c r="H928" s="272"/>
      <c r="I928" s="272"/>
      <c r="J928" s="272"/>
      <c r="K928" s="272"/>
      <c r="L928" s="272"/>
      <c r="M928" s="272"/>
      <c r="N928" s="272"/>
      <c r="O928" s="272"/>
      <c r="P928" s="272"/>
      <c r="Q928" s="272"/>
      <c r="R928" s="272"/>
      <c r="S928" s="210">
        <v>4</v>
      </c>
      <c r="T928" s="211"/>
      <c r="U928" s="211"/>
      <c r="V928" s="211"/>
      <c r="W928" s="212"/>
      <c r="X928" s="177"/>
      <c r="Y928" s="177"/>
      <c r="Z928" s="177"/>
      <c r="AA928" s="177"/>
      <c r="AB928" s="177"/>
      <c r="AC928" s="210">
        <v>70</v>
      </c>
      <c r="AD928" s="211"/>
      <c r="AE928" s="211"/>
      <c r="AF928" s="211"/>
      <c r="AG928" s="211"/>
      <c r="AH928" s="212"/>
      <c r="AI928" s="177">
        <v>20</v>
      </c>
      <c r="AJ928" s="177"/>
      <c r="AK928" s="177"/>
      <c r="AL928" s="177"/>
      <c r="AM928" s="177"/>
      <c r="AN928" s="177"/>
      <c r="AO928" s="177">
        <v>10</v>
      </c>
      <c r="AP928" s="177"/>
      <c r="AQ928" s="177"/>
      <c r="AR928" s="177"/>
      <c r="AS928" s="177"/>
      <c r="AT928" s="177"/>
      <c r="AV928" s="190"/>
      <c r="AW928" s="190"/>
      <c r="AX928" s="190"/>
      <c r="AY928" s="190"/>
      <c r="AZ928" s="190"/>
      <c r="BA928" s="190"/>
      <c r="BB928" s="190"/>
      <c r="BC928" s="190"/>
      <c r="BD928" s="190"/>
      <c r="BE928" s="190"/>
      <c r="BF928" s="190"/>
      <c r="BG928" s="190"/>
      <c r="BH928" s="190"/>
      <c r="BI928" s="190"/>
      <c r="BJ928" s="190"/>
      <c r="BK928" s="190"/>
      <c r="BL928" s="190"/>
      <c r="BM928" s="190"/>
      <c r="BN928" s="190"/>
      <c r="BO928" s="190"/>
      <c r="BP928" s="190"/>
      <c r="BQ928" s="190"/>
      <c r="BR928" s="190"/>
      <c r="BS928" s="177"/>
      <c r="BT928" s="177"/>
      <c r="BU928" s="177"/>
      <c r="BV928" s="177"/>
      <c r="BW928" s="177"/>
      <c r="BX928" s="177"/>
      <c r="BY928" s="177"/>
      <c r="BZ928" s="177"/>
      <c r="CA928" s="177"/>
      <c r="CB928" s="177"/>
      <c r="CC928" s="177"/>
      <c r="CD928" s="177"/>
      <c r="CE928" s="177"/>
      <c r="CF928" s="177"/>
      <c r="CG928" s="177"/>
      <c r="CH928" s="177"/>
      <c r="CI928" s="177"/>
      <c r="CJ928" s="177"/>
      <c r="CK928" s="177"/>
      <c r="CL928" s="177"/>
      <c r="CM928" s="177"/>
      <c r="CN928" s="177"/>
    </row>
    <row r="929" spans="4:92" ht="14.25" customHeight="1" x14ac:dyDescent="0.35">
      <c r="D929" s="272" t="s">
        <v>887</v>
      </c>
      <c r="E929" s="272"/>
      <c r="F929" s="272"/>
      <c r="G929" s="272"/>
      <c r="H929" s="272"/>
      <c r="I929" s="272"/>
      <c r="J929" s="272"/>
      <c r="K929" s="272"/>
      <c r="L929" s="272"/>
      <c r="M929" s="272"/>
      <c r="N929" s="272"/>
      <c r="O929" s="272"/>
      <c r="P929" s="272"/>
      <c r="Q929" s="272"/>
      <c r="R929" s="272"/>
      <c r="S929" s="210">
        <v>18</v>
      </c>
      <c r="T929" s="211"/>
      <c r="U929" s="211"/>
      <c r="V929" s="211"/>
      <c r="W929" s="212"/>
      <c r="X929" s="177"/>
      <c r="Y929" s="177"/>
      <c r="Z929" s="177"/>
      <c r="AA929" s="177"/>
      <c r="AB929" s="177"/>
      <c r="AC929" s="210">
        <v>30</v>
      </c>
      <c r="AD929" s="211"/>
      <c r="AE929" s="211"/>
      <c r="AF929" s="211"/>
      <c r="AG929" s="211"/>
      <c r="AH929" s="212"/>
      <c r="AI929" s="177">
        <v>30</v>
      </c>
      <c r="AJ929" s="177"/>
      <c r="AK929" s="177"/>
      <c r="AL929" s="177"/>
      <c r="AM929" s="177"/>
      <c r="AN929" s="177"/>
      <c r="AO929" s="177">
        <v>40</v>
      </c>
      <c r="AP929" s="177"/>
      <c r="AQ929" s="177"/>
      <c r="AR929" s="177"/>
      <c r="AS929" s="177"/>
      <c r="AT929" s="177"/>
      <c r="AV929" s="190"/>
      <c r="AW929" s="190"/>
      <c r="AX929" s="190"/>
      <c r="AY929" s="190"/>
      <c r="AZ929" s="190"/>
      <c r="BA929" s="190"/>
      <c r="BB929" s="190"/>
      <c r="BC929" s="190"/>
      <c r="BD929" s="190"/>
      <c r="BE929" s="190"/>
      <c r="BF929" s="190"/>
      <c r="BG929" s="190"/>
      <c r="BH929" s="190"/>
      <c r="BI929" s="190"/>
      <c r="BJ929" s="190"/>
      <c r="BK929" s="190"/>
      <c r="BL929" s="190"/>
      <c r="BM929" s="190"/>
      <c r="BN929" s="190"/>
      <c r="BO929" s="190"/>
      <c r="BP929" s="190"/>
      <c r="BQ929" s="190"/>
      <c r="BR929" s="190"/>
      <c r="BS929" s="177"/>
      <c r="BT929" s="177"/>
      <c r="BU929" s="177"/>
      <c r="BV929" s="177"/>
      <c r="BW929" s="177"/>
      <c r="BX929" s="177"/>
      <c r="BY929" s="177"/>
      <c r="BZ929" s="177"/>
      <c r="CA929" s="177"/>
      <c r="CB929" s="177"/>
      <c r="CC929" s="177"/>
      <c r="CD929" s="177"/>
      <c r="CE929" s="177"/>
      <c r="CF929" s="177"/>
      <c r="CG929" s="177"/>
      <c r="CH929" s="177"/>
      <c r="CI929" s="177"/>
      <c r="CJ929" s="177"/>
      <c r="CK929" s="177"/>
      <c r="CL929" s="177"/>
      <c r="CM929" s="177"/>
      <c r="CN929" s="177"/>
    </row>
    <row r="930" spans="4:92" ht="14.25" customHeight="1" x14ac:dyDescent="0.35">
      <c r="D930" s="272" t="s">
        <v>888</v>
      </c>
      <c r="E930" s="272"/>
      <c r="F930" s="272"/>
      <c r="G930" s="272"/>
      <c r="H930" s="272"/>
      <c r="I930" s="272"/>
      <c r="J930" s="272"/>
      <c r="K930" s="272"/>
      <c r="L930" s="272"/>
      <c r="M930" s="272"/>
      <c r="N930" s="272"/>
      <c r="O930" s="272"/>
      <c r="P930" s="272"/>
      <c r="Q930" s="272"/>
      <c r="R930" s="272"/>
      <c r="S930" s="210">
        <v>18</v>
      </c>
      <c r="T930" s="211"/>
      <c r="U930" s="211"/>
      <c r="V930" s="211"/>
      <c r="W930" s="212"/>
      <c r="X930" s="177"/>
      <c r="Y930" s="177"/>
      <c r="Z930" s="177"/>
      <c r="AA930" s="177"/>
      <c r="AB930" s="177"/>
      <c r="AC930" s="210">
        <v>70</v>
      </c>
      <c r="AD930" s="211"/>
      <c r="AE930" s="211"/>
      <c r="AF930" s="211"/>
      <c r="AG930" s="211"/>
      <c r="AH930" s="212"/>
      <c r="AI930" s="177">
        <v>20</v>
      </c>
      <c r="AJ930" s="177"/>
      <c r="AK930" s="177"/>
      <c r="AL930" s="177"/>
      <c r="AM930" s="177"/>
      <c r="AN930" s="177"/>
      <c r="AO930" s="177">
        <v>10</v>
      </c>
      <c r="AP930" s="177"/>
      <c r="AQ930" s="177"/>
      <c r="AR930" s="177"/>
      <c r="AS930" s="177"/>
      <c r="AT930" s="177"/>
      <c r="AV930" s="190"/>
      <c r="AW930" s="190"/>
      <c r="AX930" s="190"/>
      <c r="AY930" s="190"/>
      <c r="AZ930" s="190"/>
      <c r="BA930" s="190"/>
      <c r="BB930" s="190"/>
      <c r="BC930" s="190"/>
      <c r="BD930" s="190"/>
      <c r="BE930" s="190"/>
      <c r="BF930" s="190"/>
      <c r="BG930" s="190"/>
      <c r="BH930" s="190"/>
      <c r="BI930" s="190"/>
      <c r="BJ930" s="190"/>
      <c r="BK930" s="190"/>
      <c r="BL930" s="190"/>
      <c r="BM930" s="190"/>
      <c r="BN930" s="190"/>
      <c r="BO930" s="190"/>
      <c r="BP930" s="190"/>
      <c r="BQ930" s="190"/>
      <c r="BR930" s="190"/>
      <c r="BS930" s="177"/>
      <c r="BT930" s="177"/>
      <c r="BU930" s="177"/>
      <c r="BV930" s="177"/>
      <c r="BW930" s="177"/>
      <c r="BX930" s="177"/>
      <c r="BY930" s="177"/>
      <c r="BZ930" s="177"/>
      <c r="CA930" s="177"/>
      <c r="CB930" s="177"/>
      <c r="CC930" s="177"/>
      <c r="CD930" s="177"/>
      <c r="CE930" s="177"/>
      <c r="CF930" s="177"/>
      <c r="CG930" s="177"/>
      <c r="CH930" s="177"/>
      <c r="CI930" s="177"/>
      <c r="CJ930" s="177"/>
      <c r="CK930" s="177"/>
      <c r="CL930" s="177"/>
      <c r="CM930" s="177"/>
      <c r="CN930" s="177"/>
    </row>
    <row r="931" spans="4:92" ht="14.25" customHeight="1" x14ac:dyDescent="0.35">
      <c r="D931" s="272" t="s">
        <v>889</v>
      </c>
      <c r="E931" s="272"/>
      <c r="F931" s="272"/>
      <c r="G931" s="272"/>
      <c r="H931" s="272"/>
      <c r="I931" s="272"/>
      <c r="J931" s="272"/>
      <c r="K931" s="272"/>
      <c r="L931" s="272"/>
      <c r="M931" s="272"/>
      <c r="N931" s="272"/>
      <c r="O931" s="272"/>
      <c r="P931" s="272"/>
      <c r="Q931" s="272"/>
      <c r="R931" s="272"/>
      <c r="S931" s="210">
        <v>5</v>
      </c>
      <c r="T931" s="211"/>
      <c r="U931" s="211"/>
      <c r="V931" s="211"/>
      <c r="W931" s="212"/>
      <c r="X931" s="177"/>
      <c r="Y931" s="177"/>
      <c r="Z931" s="177"/>
      <c r="AA931" s="177"/>
      <c r="AB931" s="177"/>
      <c r="AC931" s="210">
        <v>60</v>
      </c>
      <c r="AD931" s="211"/>
      <c r="AE931" s="211"/>
      <c r="AF931" s="211"/>
      <c r="AG931" s="211"/>
      <c r="AH931" s="212"/>
      <c r="AI931" s="177">
        <v>30</v>
      </c>
      <c r="AJ931" s="177"/>
      <c r="AK931" s="177"/>
      <c r="AL931" s="177"/>
      <c r="AM931" s="177"/>
      <c r="AN931" s="177"/>
      <c r="AO931" s="177">
        <v>10</v>
      </c>
      <c r="AP931" s="177"/>
      <c r="AQ931" s="177"/>
      <c r="AR931" s="177"/>
      <c r="AS931" s="177"/>
      <c r="AT931" s="177"/>
      <c r="AV931" s="190"/>
      <c r="AW931" s="190"/>
      <c r="AX931" s="190"/>
      <c r="AY931" s="190"/>
      <c r="AZ931" s="190"/>
      <c r="BA931" s="190"/>
      <c r="BB931" s="190"/>
      <c r="BC931" s="190"/>
      <c r="BD931" s="190"/>
      <c r="BE931" s="190"/>
      <c r="BF931" s="190"/>
      <c r="BG931" s="190"/>
      <c r="BH931" s="190"/>
      <c r="BI931" s="190"/>
      <c r="BJ931" s="190"/>
      <c r="BK931" s="190"/>
      <c r="BL931" s="190"/>
      <c r="BM931" s="190"/>
      <c r="BN931" s="190"/>
      <c r="BO931" s="190"/>
      <c r="BP931" s="190"/>
      <c r="BQ931" s="190"/>
      <c r="BR931" s="190"/>
      <c r="BS931" s="177"/>
      <c r="BT931" s="177"/>
      <c r="BU931" s="177"/>
      <c r="BV931" s="177"/>
      <c r="BW931" s="177"/>
      <c r="BX931" s="177"/>
      <c r="BY931" s="177"/>
      <c r="BZ931" s="177"/>
      <c r="CA931" s="177"/>
      <c r="CB931" s="177"/>
      <c r="CC931" s="177"/>
      <c r="CD931" s="177"/>
      <c r="CE931" s="177"/>
      <c r="CF931" s="177"/>
      <c r="CG931" s="177"/>
      <c r="CH931" s="177"/>
      <c r="CI931" s="177"/>
      <c r="CJ931" s="177"/>
      <c r="CK931" s="177"/>
      <c r="CL931" s="177"/>
      <c r="CM931" s="177"/>
      <c r="CN931" s="177"/>
    </row>
    <row r="932" spans="4:92" ht="14.25" customHeight="1" x14ac:dyDescent="0.35">
      <c r="D932" s="272" t="s">
        <v>890</v>
      </c>
      <c r="E932" s="272"/>
      <c r="F932" s="272"/>
      <c r="G932" s="272"/>
      <c r="H932" s="272"/>
      <c r="I932" s="272"/>
      <c r="J932" s="272"/>
      <c r="K932" s="272"/>
      <c r="L932" s="272"/>
      <c r="M932" s="272"/>
      <c r="N932" s="272"/>
      <c r="O932" s="272"/>
      <c r="P932" s="272"/>
      <c r="Q932" s="272"/>
      <c r="R932" s="272"/>
      <c r="S932" s="210">
        <v>5</v>
      </c>
      <c r="T932" s="211"/>
      <c r="U932" s="211"/>
      <c r="V932" s="211"/>
      <c r="W932" s="212"/>
      <c r="X932" s="177"/>
      <c r="Y932" s="177"/>
      <c r="Z932" s="177"/>
      <c r="AA932" s="177"/>
      <c r="AB932" s="177"/>
      <c r="AC932" s="210">
        <v>80</v>
      </c>
      <c r="AD932" s="211"/>
      <c r="AE932" s="211"/>
      <c r="AF932" s="211"/>
      <c r="AG932" s="211"/>
      <c r="AH932" s="212"/>
      <c r="AI932" s="177">
        <v>10</v>
      </c>
      <c r="AJ932" s="177"/>
      <c r="AK932" s="177"/>
      <c r="AL932" s="177"/>
      <c r="AM932" s="177"/>
      <c r="AN932" s="177"/>
      <c r="AO932" s="177">
        <v>10</v>
      </c>
      <c r="AP932" s="177"/>
      <c r="AQ932" s="177"/>
      <c r="AR932" s="177"/>
      <c r="AS932" s="177"/>
      <c r="AT932" s="177"/>
      <c r="AV932" s="190"/>
      <c r="AW932" s="190"/>
      <c r="AX932" s="190"/>
      <c r="AY932" s="190"/>
      <c r="AZ932" s="190"/>
      <c r="BA932" s="190"/>
      <c r="BB932" s="190"/>
      <c r="BC932" s="190"/>
      <c r="BD932" s="190"/>
      <c r="BE932" s="190"/>
      <c r="BF932" s="190"/>
      <c r="BG932" s="190"/>
      <c r="BH932" s="190"/>
      <c r="BI932" s="190"/>
      <c r="BJ932" s="190"/>
      <c r="BK932" s="190"/>
      <c r="BL932" s="190"/>
      <c r="BM932" s="190"/>
      <c r="BN932" s="190"/>
      <c r="BO932" s="190"/>
      <c r="BP932" s="190"/>
      <c r="BQ932" s="190"/>
      <c r="BR932" s="190"/>
      <c r="BS932" s="177"/>
      <c r="BT932" s="177"/>
      <c r="BU932" s="177"/>
      <c r="BV932" s="177"/>
      <c r="BW932" s="177"/>
      <c r="BX932" s="177"/>
      <c r="BY932" s="177"/>
      <c r="BZ932" s="177"/>
      <c r="CA932" s="177"/>
      <c r="CB932" s="177"/>
      <c r="CC932" s="177"/>
      <c r="CD932" s="177"/>
      <c r="CE932" s="177"/>
      <c r="CF932" s="177"/>
      <c r="CG932" s="177"/>
      <c r="CH932" s="177"/>
      <c r="CI932" s="177"/>
      <c r="CJ932" s="177"/>
      <c r="CK932" s="177"/>
      <c r="CL932" s="177"/>
      <c r="CM932" s="177"/>
      <c r="CN932" s="177"/>
    </row>
    <row r="933" spans="4:92" ht="14.25" customHeight="1" x14ac:dyDescent="0.35">
      <c r="D933" s="272" t="s">
        <v>764</v>
      </c>
      <c r="E933" s="272"/>
      <c r="F933" s="272"/>
      <c r="G933" s="272"/>
      <c r="H933" s="272"/>
      <c r="I933" s="272"/>
      <c r="J933" s="272"/>
      <c r="K933" s="272"/>
      <c r="L933" s="272"/>
      <c r="M933" s="272"/>
      <c r="N933" s="272"/>
      <c r="O933" s="272"/>
      <c r="P933" s="272"/>
      <c r="Q933" s="272"/>
      <c r="R933" s="272"/>
      <c r="S933" s="210">
        <v>10</v>
      </c>
      <c r="T933" s="211"/>
      <c r="U933" s="211"/>
      <c r="V933" s="211"/>
      <c r="W933" s="212"/>
      <c r="X933" s="177"/>
      <c r="Y933" s="177"/>
      <c r="Z933" s="177"/>
      <c r="AA933" s="177"/>
      <c r="AB933" s="177"/>
      <c r="AC933" s="210">
        <v>70</v>
      </c>
      <c r="AD933" s="211"/>
      <c r="AE933" s="211"/>
      <c r="AF933" s="211"/>
      <c r="AG933" s="211"/>
      <c r="AH933" s="212"/>
      <c r="AI933" s="177">
        <v>15</v>
      </c>
      <c r="AJ933" s="177"/>
      <c r="AK933" s="177"/>
      <c r="AL933" s="177"/>
      <c r="AM933" s="177"/>
      <c r="AN933" s="177"/>
      <c r="AO933" s="177">
        <v>15</v>
      </c>
      <c r="AP933" s="177"/>
      <c r="AQ933" s="177"/>
      <c r="AR933" s="177"/>
      <c r="AS933" s="177"/>
      <c r="AT933" s="177"/>
      <c r="AV933" s="190"/>
      <c r="AW933" s="190"/>
      <c r="AX933" s="190"/>
      <c r="AY933" s="190"/>
      <c r="AZ933" s="190"/>
      <c r="BA933" s="190"/>
      <c r="BB933" s="190"/>
      <c r="BC933" s="190"/>
      <c r="BD933" s="190"/>
      <c r="BE933" s="190"/>
      <c r="BF933" s="190"/>
      <c r="BG933" s="190"/>
      <c r="BH933" s="190"/>
      <c r="BI933" s="190"/>
      <c r="BJ933" s="190"/>
      <c r="BK933" s="190"/>
      <c r="BL933" s="190"/>
      <c r="BM933" s="190"/>
      <c r="BN933" s="190"/>
      <c r="BO933" s="190"/>
      <c r="BP933" s="190"/>
      <c r="BQ933" s="190"/>
      <c r="BR933" s="190"/>
      <c r="BS933" s="177"/>
      <c r="BT933" s="177"/>
      <c r="BU933" s="177"/>
      <c r="BV933" s="177"/>
      <c r="BW933" s="177"/>
      <c r="BX933" s="177"/>
      <c r="BY933" s="177"/>
      <c r="BZ933" s="177"/>
      <c r="CA933" s="177"/>
      <c r="CB933" s="177"/>
      <c r="CC933" s="177"/>
      <c r="CD933" s="177"/>
      <c r="CE933" s="177"/>
      <c r="CF933" s="177"/>
      <c r="CG933" s="177"/>
      <c r="CH933" s="177"/>
      <c r="CI933" s="177"/>
      <c r="CJ933" s="177"/>
      <c r="CK933" s="177"/>
      <c r="CL933" s="177"/>
      <c r="CM933" s="177"/>
      <c r="CN933" s="177"/>
    </row>
    <row r="934" spans="4:92" ht="14.25" customHeight="1" x14ac:dyDescent="0.35">
      <c r="D934" s="272" t="s">
        <v>891</v>
      </c>
      <c r="E934" s="272"/>
      <c r="F934" s="272"/>
      <c r="G934" s="272"/>
      <c r="H934" s="272"/>
      <c r="I934" s="272"/>
      <c r="J934" s="272"/>
      <c r="K934" s="272"/>
      <c r="L934" s="272"/>
      <c r="M934" s="272"/>
      <c r="N934" s="272"/>
      <c r="O934" s="272"/>
      <c r="P934" s="272"/>
      <c r="Q934" s="272"/>
      <c r="R934" s="272"/>
      <c r="S934" s="210">
        <v>15</v>
      </c>
      <c r="T934" s="211"/>
      <c r="U934" s="211"/>
      <c r="V934" s="211"/>
      <c r="W934" s="212"/>
      <c r="X934" s="177"/>
      <c r="Y934" s="177"/>
      <c r="Z934" s="177"/>
      <c r="AA934" s="177"/>
      <c r="AB934" s="177"/>
      <c r="AC934" s="210">
        <v>60</v>
      </c>
      <c r="AD934" s="211"/>
      <c r="AE934" s="211"/>
      <c r="AF934" s="211"/>
      <c r="AG934" s="211"/>
      <c r="AH934" s="212"/>
      <c r="AI934" s="177">
        <v>20</v>
      </c>
      <c r="AJ934" s="177"/>
      <c r="AK934" s="177"/>
      <c r="AL934" s="177"/>
      <c r="AM934" s="177"/>
      <c r="AN934" s="177"/>
      <c r="AO934" s="177">
        <v>20</v>
      </c>
      <c r="AP934" s="177"/>
      <c r="AQ934" s="177"/>
      <c r="AR934" s="177"/>
      <c r="AS934" s="177"/>
      <c r="AT934" s="177"/>
      <c r="AV934" s="190"/>
      <c r="AW934" s="190"/>
      <c r="AX934" s="190"/>
      <c r="AY934" s="190"/>
      <c r="AZ934" s="190"/>
      <c r="BA934" s="190"/>
      <c r="BB934" s="190"/>
      <c r="BC934" s="190"/>
      <c r="BD934" s="190"/>
      <c r="BE934" s="190"/>
      <c r="BF934" s="190"/>
      <c r="BG934" s="190"/>
      <c r="BH934" s="190"/>
      <c r="BI934" s="190"/>
      <c r="BJ934" s="190"/>
      <c r="BK934" s="190"/>
      <c r="BL934" s="190"/>
      <c r="BM934" s="190"/>
      <c r="BN934" s="190"/>
      <c r="BO934" s="190"/>
      <c r="BP934" s="190"/>
      <c r="BQ934" s="190"/>
      <c r="BR934" s="190"/>
      <c r="BS934" s="177"/>
      <c r="BT934" s="177"/>
      <c r="BU934" s="177"/>
      <c r="BV934" s="177"/>
      <c r="BW934" s="177"/>
      <c r="BX934" s="177"/>
      <c r="BY934" s="177"/>
      <c r="BZ934" s="177"/>
      <c r="CA934" s="177"/>
      <c r="CB934" s="177"/>
      <c r="CC934" s="177"/>
      <c r="CD934" s="177"/>
      <c r="CE934" s="177"/>
      <c r="CF934" s="177"/>
      <c r="CG934" s="177"/>
      <c r="CH934" s="177"/>
      <c r="CI934" s="177"/>
      <c r="CJ934" s="177"/>
      <c r="CK934" s="177"/>
      <c r="CL934" s="177"/>
      <c r="CM934" s="177"/>
      <c r="CN934" s="177"/>
    </row>
    <row r="935" spans="4:92" ht="14.25" customHeight="1" x14ac:dyDescent="0.35">
      <c r="D935" s="272" t="s">
        <v>892</v>
      </c>
      <c r="E935" s="272"/>
      <c r="F935" s="272"/>
      <c r="G935" s="272"/>
      <c r="H935" s="272"/>
      <c r="I935" s="272"/>
      <c r="J935" s="272"/>
      <c r="K935" s="272"/>
      <c r="L935" s="272"/>
      <c r="M935" s="272"/>
      <c r="N935" s="272"/>
      <c r="O935" s="272"/>
      <c r="P935" s="272"/>
      <c r="Q935" s="272"/>
      <c r="R935" s="272"/>
      <c r="S935" s="210">
        <v>16</v>
      </c>
      <c r="T935" s="211"/>
      <c r="U935" s="211"/>
      <c r="V935" s="211"/>
      <c r="W935" s="212"/>
      <c r="X935" s="177"/>
      <c r="Y935" s="177"/>
      <c r="Z935" s="177"/>
      <c r="AA935" s="177"/>
      <c r="AB935" s="177"/>
      <c r="AC935" s="210">
        <v>40</v>
      </c>
      <c r="AD935" s="211"/>
      <c r="AE935" s="211"/>
      <c r="AF935" s="211"/>
      <c r="AG935" s="211"/>
      <c r="AH935" s="212"/>
      <c r="AI935" s="177">
        <v>40</v>
      </c>
      <c r="AJ935" s="177"/>
      <c r="AK935" s="177"/>
      <c r="AL935" s="177"/>
      <c r="AM935" s="177"/>
      <c r="AN935" s="177"/>
      <c r="AO935" s="177">
        <v>20</v>
      </c>
      <c r="AP935" s="177"/>
      <c r="AQ935" s="177"/>
      <c r="AR935" s="177"/>
      <c r="AS935" s="177"/>
      <c r="AT935" s="177"/>
      <c r="AV935" s="190"/>
      <c r="AW935" s="190"/>
      <c r="AX935" s="190"/>
      <c r="AY935" s="190"/>
      <c r="AZ935" s="190"/>
      <c r="BA935" s="190"/>
      <c r="BB935" s="190"/>
      <c r="BC935" s="190"/>
      <c r="BD935" s="190"/>
      <c r="BE935" s="190"/>
      <c r="BF935" s="190"/>
      <c r="BG935" s="190"/>
      <c r="BH935" s="190"/>
      <c r="BI935" s="190"/>
      <c r="BJ935" s="190"/>
      <c r="BK935" s="190"/>
      <c r="BL935" s="190"/>
      <c r="BM935" s="190"/>
      <c r="BN935" s="190"/>
      <c r="BO935" s="190"/>
      <c r="BP935" s="190"/>
      <c r="BQ935" s="190"/>
      <c r="BR935" s="190"/>
      <c r="BS935" s="177"/>
      <c r="BT935" s="177"/>
      <c r="BU935" s="177"/>
      <c r="BV935" s="177"/>
      <c r="BW935" s="177"/>
      <c r="BX935" s="177"/>
      <c r="BY935" s="177"/>
      <c r="BZ935" s="177"/>
      <c r="CA935" s="177"/>
      <c r="CB935" s="177"/>
      <c r="CC935" s="177"/>
      <c r="CD935" s="177"/>
      <c r="CE935" s="177"/>
      <c r="CF935" s="177"/>
      <c r="CG935" s="177"/>
      <c r="CH935" s="177"/>
      <c r="CI935" s="177"/>
      <c r="CJ935" s="177"/>
      <c r="CK935" s="177"/>
      <c r="CL935" s="177"/>
      <c r="CM935" s="177"/>
      <c r="CN935" s="177"/>
    </row>
    <row r="936" spans="4:92" ht="14.25" customHeight="1" x14ac:dyDescent="0.35">
      <c r="D936" s="272" t="s">
        <v>893</v>
      </c>
      <c r="E936" s="272"/>
      <c r="F936" s="272"/>
      <c r="G936" s="272"/>
      <c r="H936" s="272"/>
      <c r="I936" s="272"/>
      <c r="J936" s="272"/>
      <c r="K936" s="272"/>
      <c r="L936" s="272"/>
      <c r="M936" s="272"/>
      <c r="N936" s="272"/>
      <c r="O936" s="272"/>
      <c r="P936" s="272"/>
      <c r="Q936" s="272"/>
      <c r="R936" s="272"/>
      <c r="S936" s="210">
        <v>5</v>
      </c>
      <c r="T936" s="211"/>
      <c r="U936" s="211"/>
      <c r="V936" s="211"/>
      <c r="W936" s="212"/>
      <c r="X936" s="177"/>
      <c r="Y936" s="177"/>
      <c r="Z936" s="177"/>
      <c r="AA936" s="177"/>
      <c r="AB936" s="177"/>
      <c r="AC936" s="210">
        <v>30</v>
      </c>
      <c r="AD936" s="211"/>
      <c r="AE936" s="211"/>
      <c r="AF936" s="211"/>
      <c r="AG936" s="211"/>
      <c r="AH936" s="212"/>
      <c r="AI936" s="177">
        <v>40</v>
      </c>
      <c r="AJ936" s="177"/>
      <c r="AK936" s="177"/>
      <c r="AL936" s="177"/>
      <c r="AM936" s="177"/>
      <c r="AN936" s="177"/>
      <c r="AO936" s="177">
        <v>30</v>
      </c>
      <c r="AP936" s="177"/>
      <c r="AQ936" s="177"/>
      <c r="AR936" s="177"/>
      <c r="AS936" s="177"/>
      <c r="AT936" s="177"/>
      <c r="AV936" s="190"/>
      <c r="AW936" s="190"/>
      <c r="AX936" s="190"/>
      <c r="AY936" s="190"/>
      <c r="AZ936" s="190"/>
      <c r="BA936" s="190"/>
      <c r="BB936" s="190"/>
      <c r="BC936" s="190"/>
      <c r="BD936" s="190"/>
      <c r="BE936" s="190"/>
      <c r="BF936" s="190"/>
      <c r="BG936" s="190"/>
      <c r="BH936" s="190"/>
      <c r="BI936" s="190"/>
      <c r="BJ936" s="190"/>
      <c r="BK936" s="190"/>
      <c r="BL936" s="190"/>
      <c r="BM936" s="190"/>
      <c r="BN936" s="190"/>
      <c r="BO936" s="190"/>
      <c r="BP936" s="190"/>
      <c r="BQ936" s="190"/>
      <c r="BR936" s="190"/>
      <c r="BS936" s="177"/>
      <c r="BT936" s="177"/>
      <c r="BU936" s="177"/>
      <c r="BV936" s="177"/>
      <c r="BW936" s="177"/>
      <c r="BX936" s="177"/>
      <c r="BY936" s="177"/>
      <c r="BZ936" s="177"/>
      <c r="CA936" s="177"/>
      <c r="CB936" s="177"/>
      <c r="CC936" s="177"/>
      <c r="CD936" s="177"/>
      <c r="CE936" s="177"/>
      <c r="CF936" s="177"/>
      <c r="CG936" s="177"/>
      <c r="CH936" s="177"/>
      <c r="CI936" s="177"/>
      <c r="CJ936" s="177"/>
      <c r="CK936" s="177"/>
      <c r="CL936" s="177"/>
      <c r="CM936" s="177"/>
      <c r="CN936" s="177"/>
    </row>
    <row r="937" spans="4:92" ht="14.25" customHeight="1" x14ac:dyDescent="0.35">
      <c r="D937" s="272" t="s">
        <v>894</v>
      </c>
      <c r="E937" s="272"/>
      <c r="F937" s="272"/>
      <c r="G937" s="272"/>
      <c r="H937" s="272"/>
      <c r="I937" s="272"/>
      <c r="J937" s="272"/>
      <c r="K937" s="272"/>
      <c r="L937" s="272"/>
      <c r="M937" s="272"/>
      <c r="N937" s="272"/>
      <c r="O937" s="272"/>
      <c r="P937" s="272"/>
      <c r="Q937" s="272"/>
      <c r="R937" s="272"/>
      <c r="S937" s="210">
        <v>4</v>
      </c>
      <c r="T937" s="211"/>
      <c r="U937" s="211"/>
      <c r="V937" s="211"/>
      <c r="W937" s="212"/>
      <c r="X937" s="177"/>
      <c r="Y937" s="177"/>
      <c r="Z937" s="177"/>
      <c r="AA937" s="177"/>
      <c r="AB937" s="177"/>
      <c r="AC937" s="210">
        <v>70</v>
      </c>
      <c r="AD937" s="211"/>
      <c r="AE937" s="211"/>
      <c r="AF937" s="211"/>
      <c r="AG937" s="211"/>
      <c r="AH937" s="212"/>
      <c r="AI937" s="177">
        <v>20</v>
      </c>
      <c r="AJ937" s="177"/>
      <c r="AK937" s="177"/>
      <c r="AL937" s="177"/>
      <c r="AM937" s="177"/>
      <c r="AN937" s="177"/>
      <c r="AO937" s="177">
        <v>10</v>
      </c>
      <c r="AP937" s="177"/>
      <c r="AQ937" s="177"/>
      <c r="AR937" s="177"/>
      <c r="AS937" s="177"/>
      <c r="AT937" s="177"/>
      <c r="AV937" s="190"/>
      <c r="AW937" s="190"/>
      <c r="AX937" s="190"/>
      <c r="AY937" s="190"/>
      <c r="AZ937" s="190"/>
      <c r="BA937" s="190"/>
      <c r="BB937" s="190"/>
      <c r="BC937" s="190"/>
      <c r="BD937" s="190"/>
      <c r="BE937" s="190"/>
      <c r="BF937" s="190"/>
      <c r="BG937" s="190"/>
      <c r="BH937" s="190"/>
      <c r="BI937" s="190"/>
      <c r="BJ937" s="190"/>
      <c r="BK937" s="190"/>
      <c r="BL937" s="190"/>
      <c r="BM937" s="190"/>
      <c r="BN937" s="190"/>
      <c r="BO937" s="190"/>
      <c r="BP937" s="190"/>
      <c r="BQ937" s="190"/>
      <c r="BR937" s="190"/>
      <c r="BS937" s="177"/>
      <c r="BT937" s="177"/>
      <c r="BU937" s="177"/>
      <c r="BV937" s="177"/>
      <c r="BW937" s="177"/>
      <c r="BX937" s="177"/>
      <c r="BY937" s="177"/>
      <c r="BZ937" s="177"/>
      <c r="CA937" s="177"/>
      <c r="CB937" s="177"/>
      <c r="CC937" s="177"/>
      <c r="CD937" s="177"/>
      <c r="CE937" s="177"/>
      <c r="CF937" s="177"/>
      <c r="CG937" s="177"/>
      <c r="CH937" s="177"/>
      <c r="CI937" s="177"/>
      <c r="CJ937" s="177"/>
      <c r="CK937" s="177"/>
      <c r="CL937" s="177"/>
      <c r="CM937" s="177"/>
      <c r="CN937" s="177"/>
    </row>
    <row r="938" spans="4:92" ht="14.25" customHeight="1" x14ac:dyDescent="0.35">
      <c r="D938" s="272" t="s">
        <v>895</v>
      </c>
      <c r="E938" s="272"/>
      <c r="F938" s="272"/>
      <c r="G938" s="272"/>
      <c r="H938" s="272"/>
      <c r="I938" s="272"/>
      <c r="J938" s="272"/>
      <c r="K938" s="272"/>
      <c r="L938" s="272"/>
      <c r="M938" s="272"/>
      <c r="N938" s="272"/>
      <c r="O938" s="272"/>
      <c r="P938" s="272"/>
      <c r="Q938" s="272"/>
      <c r="R938" s="272"/>
      <c r="S938" s="210">
        <v>12</v>
      </c>
      <c r="T938" s="211"/>
      <c r="U938" s="211"/>
      <c r="V938" s="211"/>
      <c r="W938" s="212"/>
      <c r="X938" s="177"/>
      <c r="Y938" s="177"/>
      <c r="Z938" s="177"/>
      <c r="AA938" s="177"/>
      <c r="AB938" s="177"/>
      <c r="AC938" s="210">
        <v>40</v>
      </c>
      <c r="AD938" s="211"/>
      <c r="AE938" s="211"/>
      <c r="AF938" s="211"/>
      <c r="AG938" s="211"/>
      <c r="AH938" s="212"/>
      <c r="AI938" s="177">
        <v>30</v>
      </c>
      <c r="AJ938" s="177"/>
      <c r="AK938" s="177"/>
      <c r="AL938" s="177"/>
      <c r="AM938" s="177"/>
      <c r="AN938" s="177"/>
      <c r="AO938" s="177">
        <v>30</v>
      </c>
      <c r="AP938" s="177"/>
      <c r="AQ938" s="177"/>
      <c r="AR938" s="177"/>
      <c r="AS938" s="177"/>
      <c r="AT938" s="177"/>
      <c r="AV938" s="190"/>
      <c r="AW938" s="190"/>
      <c r="AX938" s="190"/>
      <c r="AY938" s="190"/>
      <c r="AZ938" s="190"/>
      <c r="BA938" s="190"/>
      <c r="BB938" s="190"/>
      <c r="BC938" s="190"/>
      <c r="BD938" s="190"/>
      <c r="BE938" s="190"/>
      <c r="BF938" s="190"/>
      <c r="BG938" s="190"/>
      <c r="BH938" s="190"/>
      <c r="BI938" s="190"/>
      <c r="BJ938" s="190"/>
      <c r="BK938" s="190"/>
      <c r="BL938" s="190"/>
      <c r="BM938" s="190"/>
      <c r="BN938" s="190"/>
      <c r="BO938" s="190"/>
      <c r="BP938" s="190"/>
      <c r="BQ938" s="190"/>
      <c r="BR938" s="190"/>
      <c r="BS938" s="177"/>
      <c r="BT938" s="177"/>
      <c r="BU938" s="177"/>
      <c r="BV938" s="177"/>
      <c r="BW938" s="177"/>
      <c r="BX938" s="177"/>
      <c r="BY938" s="177"/>
      <c r="BZ938" s="177"/>
      <c r="CA938" s="177"/>
      <c r="CB938" s="177"/>
      <c r="CC938" s="177"/>
      <c r="CD938" s="177"/>
      <c r="CE938" s="177"/>
      <c r="CF938" s="177"/>
      <c r="CG938" s="177"/>
      <c r="CH938" s="177"/>
      <c r="CI938" s="177"/>
      <c r="CJ938" s="177"/>
      <c r="CK938" s="177"/>
      <c r="CL938" s="177"/>
      <c r="CM938" s="177"/>
      <c r="CN938" s="177"/>
    </row>
    <row r="939" spans="4:92" ht="14.25" customHeight="1" x14ac:dyDescent="0.35">
      <c r="D939" s="272" t="s">
        <v>896</v>
      </c>
      <c r="E939" s="272"/>
      <c r="F939" s="272"/>
      <c r="G939" s="272"/>
      <c r="H939" s="272"/>
      <c r="I939" s="272"/>
      <c r="J939" s="272"/>
      <c r="K939" s="272"/>
      <c r="L939" s="272"/>
      <c r="M939" s="272"/>
      <c r="N939" s="272"/>
      <c r="O939" s="272"/>
      <c r="P939" s="272"/>
      <c r="Q939" s="272"/>
      <c r="R939" s="272"/>
      <c r="S939" s="210">
        <v>3.5</v>
      </c>
      <c r="T939" s="211"/>
      <c r="U939" s="211"/>
      <c r="V939" s="211"/>
      <c r="W939" s="212"/>
      <c r="X939" s="177"/>
      <c r="Y939" s="177"/>
      <c r="Z939" s="177"/>
      <c r="AA939" s="177"/>
      <c r="AB939" s="177"/>
      <c r="AC939" s="210">
        <v>20</v>
      </c>
      <c r="AD939" s="211"/>
      <c r="AE939" s="211"/>
      <c r="AF939" s="211"/>
      <c r="AG939" s="211"/>
      <c r="AH939" s="212"/>
      <c r="AI939" s="177">
        <v>50</v>
      </c>
      <c r="AJ939" s="177"/>
      <c r="AK939" s="177"/>
      <c r="AL939" s="177"/>
      <c r="AM939" s="177"/>
      <c r="AN939" s="177"/>
      <c r="AO939" s="177">
        <v>30</v>
      </c>
      <c r="AP939" s="177"/>
      <c r="AQ939" s="177"/>
      <c r="AR939" s="177"/>
      <c r="AS939" s="177"/>
      <c r="AT939" s="177"/>
      <c r="AV939" s="190"/>
      <c r="AW939" s="190"/>
      <c r="AX939" s="190"/>
      <c r="AY939" s="190"/>
      <c r="AZ939" s="190"/>
      <c r="BA939" s="190"/>
      <c r="BB939" s="190"/>
      <c r="BC939" s="190"/>
      <c r="BD939" s="190"/>
      <c r="BE939" s="190"/>
      <c r="BF939" s="190"/>
      <c r="BG939" s="190"/>
      <c r="BH939" s="190"/>
      <c r="BI939" s="190"/>
      <c r="BJ939" s="190"/>
      <c r="BK939" s="190"/>
      <c r="BL939" s="190"/>
      <c r="BM939" s="190"/>
      <c r="BN939" s="190"/>
      <c r="BO939" s="190"/>
      <c r="BP939" s="190"/>
      <c r="BQ939" s="190"/>
      <c r="BR939" s="190"/>
      <c r="BS939" s="177"/>
      <c r="BT939" s="177"/>
      <c r="BU939" s="177"/>
      <c r="BV939" s="177"/>
      <c r="BW939" s="177"/>
      <c r="BX939" s="177"/>
      <c r="BY939" s="177"/>
      <c r="BZ939" s="177"/>
      <c r="CA939" s="177"/>
      <c r="CB939" s="177"/>
      <c r="CC939" s="177"/>
      <c r="CD939" s="177"/>
      <c r="CE939" s="177"/>
      <c r="CF939" s="177"/>
      <c r="CG939" s="177"/>
      <c r="CH939" s="177"/>
      <c r="CI939" s="177"/>
      <c r="CJ939" s="177"/>
      <c r="CK939" s="177"/>
      <c r="CL939" s="177"/>
      <c r="CM939" s="177"/>
      <c r="CN939" s="177"/>
    </row>
    <row r="940" spans="4:92" ht="14.25" customHeight="1" x14ac:dyDescent="0.35">
      <c r="D940" s="272" t="s">
        <v>897</v>
      </c>
      <c r="E940" s="272"/>
      <c r="F940" s="272"/>
      <c r="G940" s="272"/>
      <c r="H940" s="272"/>
      <c r="I940" s="272"/>
      <c r="J940" s="272"/>
      <c r="K940" s="272"/>
      <c r="L940" s="272"/>
      <c r="M940" s="272"/>
      <c r="N940" s="272"/>
      <c r="O940" s="272"/>
      <c r="P940" s="272"/>
      <c r="Q940" s="272"/>
      <c r="R940" s="272"/>
      <c r="S940" s="210">
        <v>3</v>
      </c>
      <c r="T940" s="211"/>
      <c r="U940" s="211"/>
      <c r="V940" s="211"/>
      <c r="W940" s="212"/>
      <c r="X940" s="177"/>
      <c r="Y940" s="177"/>
      <c r="Z940" s="177"/>
      <c r="AA940" s="177"/>
      <c r="AB940" s="177"/>
      <c r="AC940" s="210">
        <v>70</v>
      </c>
      <c r="AD940" s="211"/>
      <c r="AE940" s="211"/>
      <c r="AF940" s="211"/>
      <c r="AG940" s="211"/>
      <c r="AH940" s="212"/>
      <c r="AI940" s="177">
        <v>20</v>
      </c>
      <c r="AJ940" s="177"/>
      <c r="AK940" s="177"/>
      <c r="AL940" s="177"/>
      <c r="AM940" s="177"/>
      <c r="AN940" s="177"/>
      <c r="AO940" s="177">
        <v>10</v>
      </c>
      <c r="AP940" s="177"/>
      <c r="AQ940" s="177"/>
      <c r="AR940" s="177"/>
      <c r="AS940" s="177"/>
      <c r="AT940" s="177"/>
      <c r="AV940" s="190"/>
      <c r="AW940" s="190"/>
      <c r="AX940" s="190"/>
      <c r="AY940" s="190"/>
      <c r="AZ940" s="190"/>
      <c r="BA940" s="190"/>
      <c r="BB940" s="190"/>
      <c r="BC940" s="190"/>
      <c r="BD940" s="190"/>
      <c r="BE940" s="190"/>
      <c r="BF940" s="190"/>
      <c r="BG940" s="190"/>
      <c r="BH940" s="190"/>
      <c r="BI940" s="190"/>
      <c r="BJ940" s="190"/>
      <c r="BK940" s="190"/>
      <c r="BL940" s="190"/>
      <c r="BM940" s="190"/>
      <c r="BN940" s="190"/>
      <c r="BO940" s="190"/>
      <c r="BP940" s="190"/>
      <c r="BQ940" s="190"/>
      <c r="BR940" s="190"/>
      <c r="BS940" s="177"/>
      <c r="BT940" s="177"/>
      <c r="BU940" s="177"/>
      <c r="BV940" s="177"/>
      <c r="BW940" s="177"/>
      <c r="BX940" s="177"/>
      <c r="BY940" s="177"/>
      <c r="BZ940" s="177"/>
      <c r="CA940" s="177"/>
      <c r="CB940" s="177"/>
      <c r="CC940" s="177"/>
      <c r="CD940" s="177"/>
      <c r="CE940" s="177"/>
      <c r="CF940" s="177"/>
      <c r="CG940" s="177"/>
      <c r="CH940" s="177"/>
      <c r="CI940" s="177"/>
      <c r="CJ940" s="177"/>
      <c r="CK940" s="177"/>
      <c r="CL940" s="177"/>
      <c r="CM940" s="177"/>
      <c r="CN940" s="177"/>
    </row>
    <row r="941" spans="4:92" ht="14.25" customHeight="1" x14ac:dyDescent="0.35">
      <c r="D941" s="272"/>
      <c r="E941" s="272"/>
      <c r="F941" s="272"/>
      <c r="G941" s="272"/>
      <c r="H941" s="272"/>
      <c r="I941" s="272"/>
      <c r="J941" s="272"/>
      <c r="K941" s="272"/>
      <c r="L941" s="272"/>
      <c r="M941" s="272"/>
      <c r="N941" s="272"/>
      <c r="O941" s="272"/>
      <c r="P941" s="272"/>
      <c r="Q941" s="272"/>
      <c r="R941" s="272"/>
      <c r="S941" s="210"/>
      <c r="T941" s="211"/>
      <c r="U941" s="211"/>
      <c r="V941" s="211"/>
      <c r="W941" s="212"/>
      <c r="X941" s="177"/>
      <c r="Y941" s="177"/>
      <c r="Z941" s="177"/>
      <c r="AA941" s="177"/>
      <c r="AB941" s="177"/>
      <c r="AC941" s="177"/>
      <c r="AD941" s="177"/>
      <c r="AE941" s="177"/>
      <c r="AF941" s="177"/>
      <c r="AG941" s="177"/>
      <c r="AH941" s="177"/>
      <c r="AI941" s="177"/>
      <c r="AJ941" s="177"/>
      <c r="AK941" s="177"/>
      <c r="AL941" s="177"/>
      <c r="AM941" s="177"/>
      <c r="AN941" s="177"/>
      <c r="AO941" s="177"/>
      <c r="AP941" s="177"/>
      <c r="AQ941" s="177"/>
      <c r="AR941" s="177"/>
      <c r="AS941" s="177"/>
      <c r="AT941" s="177"/>
      <c r="AV941" s="190"/>
      <c r="AW941" s="190"/>
      <c r="AX941" s="190"/>
      <c r="AY941" s="190"/>
      <c r="AZ941" s="190"/>
      <c r="BA941" s="190"/>
      <c r="BB941" s="190"/>
      <c r="BC941" s="190"/>
      <c r="BD941" s="190"/>
      <c r="BE941" s="190"/>
      <c r="BF941" s="190"/>
      <c r="BG941" s="190"/>
      <c r="BH941" s="190"/>
      <c r="BI941" s="190"/>
      <c r="BJ941" s="190"/>
      <c r="BK941" s="190"/>
      <c r="BL941" s="190"/>
      <c r="BM941" s="190"/>
      <c r="BN941" s="190"/>
      <c r="BO941" s="190"/>
      <c r="BP941" s="190"/>
      <c r="BQ941" s="190"/>
      <c r="BR941" s="190"/>
      <c r="BS941" s="177"/>
      <c r="BT941" s="177"/>
      <c r="BU941" s="177"/>
      <c r="BV941" s="177"/>
      <c r="BW941" s="177"/>
      <c r="BX941" s="177"/>
      <c r="BY941" s="177"/>
      <c r="BZ941" s="177"/>
      <c r="CA941" s="177"/>
      <c r="CB941" s="177"/>
      <c r="CC941" s="177"/>
      <c r="CD941" s="177"/>
      <c r="CE941" s="177"/>
      <c r="CF941" s="177"/>
      <c r="CG941" s="177"/>
      <c r="CH941" s="177"/>
      <c r="CI941" s="177"/>
      <c r="CJ941" s="177"/>
      <c r="CK941" s="177"/>
      <c r="CL941" s="177"/>
      <c r="CM941" s="177"/>
      <c r="CN941" s="177"/>
    </row>
    <row r="942" spans="4:92" ht="14.25" customHeight="1" x14ac:dyDescent="0.35">
      <c r="D942" s="272"/>
      <c r="E942" s="272"/>
      <c r="F942" s="272"/>
      <c r="G942" s="272"/>
      <c r="H942" s="272"/>
      <c r="I942" s="272"/>
      <c r="J942" s="272"/>
      <c r="K942" s="272"/>
      <c r="L942" s="272"/>
      <c r="M942" s="272"/>
      <c r="N942" s="272"/>
      <c r="O942" s="272"/>
      <c r="P942" s="272"/>
      <c r="Q942" s="272"/>
      <c r="R942" s="272"/>
      <c r="S942" s="210"/>
      <c r="T942" s="211"/>
      <c r="U942" s="211"/>
      <c r="V942" s="211"/>
      <c r="W942" s="212"/>
      <c r="X942" s="177"/>
      <c r="Y942" s="177"/>
      <c r="Z942" s="177"/>
      <c r="AA942" s="177"/>
      <c r="AB942" s="177"/>
      <c r="AC942" s="177"/>
      <c r="AD942" s="177"/>
      <c r="AE942" s="177"/>
      <c r="AF942" s="177"/>
      <c r="AG942" s="177"/>
      <c r="AH942" s="177"/>
      <c r="AI942" s="177"/>
      <c r="AJ942" s="177"/>
      <c r="AK942" s="177"/>
      <c r="AL942" s="177"/>
      <c r="AM942" s="177"/>
      <c r="AN942" s="177"/>
      <c r="AO942" s="177"/>
      <c r="AP942" s="177"/>
      <c r="AQ942" s="177"/>
      <c r="AR942" s="177"/>
      <c r="AS942" s="177"/>
      <c r="AT942" s="177"/>
      <c r="AV942" s="190"/>
      <c r="AW942" s="190"/>
      <c r="AX942" s="190"/>
      <c r="AY942" s="190"/>
      <c r="AZ942" s="190"/>
      <c r="BA942" s="190"/>
      <c r="BB942" s="190"/>
      <c r="BC942" s="190"/>
      <c r="BD942" s="190"/>
      <c r="BE942" s="190"/>
      <c r="BF942" s="190"/>
      <c r="BG942" s="190"/>
      <c r="BH942" s="190"/>
      <c r="BI942" s="190"/>
      <c r="BJ942" s="190"/>
      <c r="BK942" s="190"/>
      <c r="BL942" s="190"/>
      <c r="BM942" s="190"/>
      <c r="BN942" s="190"/>
      <c r="BO942" s="190"/>
      <c r="BP942" s="190"/>
      <c r="BQ942" s="190"/>
      <c r="BR942" s="190"/>
      <c r="BS942" s="177"/>
      <c r="BT942" s="177"/>
      <c r="BU942" s="177"/>
      <c r="BV942" s="177"/>
      <c r="BW942" s="177"/>
      <c r="BX942" s="177"/>
      <c r="BY942" s="177"/>
      <c r="BZ942" s="177"/>
      <c r="CA942" s="177"/>
      <c r="CB942" s="177"/>
      <c r="CC942" s="177"/>
      <c r="CD942" s="177"/>
      <c r="CE942" s="177"/>
      <c r="CF942" s="177"/>
      <c r="CG942" s="177"/>
      <c r="CH942" s="177"/>
      <c r="CI942" s="177"/>
      <c r="CJ942" s="177"/>
      <c r="CK942" s="177"/>
      <c r="CL942" s="177"/>
      <c r="CM942" s="177"/>
      <c r="CN942" s="177"/>
    </row>
    <row r="943" spans="4:92" ht="14.25" customHeight="1" x14ac:dyDescent="0.35">
      <c r="D943" s="272"/>
      <c r="E943" s="272"/>
      <c r="F943" s="272"/>
      <c r="G943" s="272"/>
      <c r="H943" s="272"/>
      <c r="I943" s="272"/>
      <c r="J943" s="272"/>
      <c r="K943" s="272"/>
      <c r="L943" s="272"/>
      <c r="M943" s="272"/>
      <c r="N943" s="272"/>
      <c r="O943" s="272"/>
      <c r="P943" s="272"/>
      <c r="Q943" s="272"/>
      <c r="R943" s="272"/>
      <c r="S943" s="210"/>
      <c r="T943" s="211"/>
      <c r="U943" s="211"/>
      <c r="V943" s="211"/>
      <c r="W943" s="212"/>
      <c r="X943" s="177"/>
      <c r="Y943" s="177"/>
      <c r="Z943" s="177"/>
      <c r="AA943" s="177"/>
      <c r="AB943" s="177"/>
      <c r="AC943" s="177"/>
      <c r="AD943" s="177"/>
      <c r="AE943" s="177"/>
      <c r="AF943" s="177"/>
      <c r="AG943" s="177"/>
      <c r="AH943" s="177"/>
      <c r="AI943" s="177"/>
      <c r="AJ943" s="177"/>
      <c r="AK943" s="177"/>
      <c r="AL943" s="177"/>
      <c r="AM943" s="177"/>
      <c r="AN943" s="177"/>
      <c r="AO943" s="177"/>
      <c r="AP943" s="177"/>
      <c r="AQ943" s="177"/>
      <c r="AR943" s="177"/>
      <c r="AS943" s="177"/>
      <c r="AT943" s="177"/>
      <c r="AV943" s="190"/>
      <c r="AW943" s="190"/>
      <c r="AX943" s="190"/>
      <c r="AY943" s="190"/>
      <c r="AZ943" s="190"/>
      <c r="BA943" s="190"/>
      <c r="BB943" s="190"/>
      <c r="BC943" s="190"/>
      <c r="BD943" s="190"/>
      <c r="BE943" s="190"/>
      <c r="BF943" s="190"/>
      <c r="BG943" s="190"/>
      <c r="BH943" s="190"/>
      <c r="BI943" s="190"/>
      <c r="BJ943" s="190"/>
      <c r="BK943" s="190"/>
      <c r="BL943" s="190"/>
      <c r="BM943" s="190"/>
      <c r="BN943" s="190"/>
      <c r="BO943" s="190"/>
      <c r="BP943" s="190"/>
      <c r="BQ943" s="190"/>
      <c r="BR943" s="190"/>
      <c r="BS943" s="177"/>
      <c r="BT943" s="177"/>
      <c r="BU943" s="177"/>
      <c r="BV943" s="177"/>
      <c r="BW943" s="177"/>
      <c r="BX943" s="177"/>
      <c r="BY943" s="177"/>
      <c r="BZ943" s="177"/>
      <c r="CA943" s="177"/>
      <c r="CB943" s="177"/>
      <c r="CC943" s="177"/>
      <c r="CD943" s="177"/>
      <c r="CE943" s="177"/>
      <c r="CF943" s="177"/>
      <c r="CG943" s="177"/>
      <c r="CH943" s="177"/>
      <c r="CI943" s="177"/>
      <c r="CJ943" s="177"/>
      <c r="CK943" s="177"/>
      <c r="CL943" s="177"/>
      <c r="CM943" s="177"/>
      <c r="CN943" s="177"/>
    </row>
    <row r="944" spans="4:92" ht="14.25" customHeight="1" x14ac:dyDescent="0.35">
      <c r="D944" s="307" t="s">
        <v>697</v>
      </c>
      <c r="E944" s="307"/>
      <c r="F944" s="307"/>
      <c r="G944" s="307"/>
      <c r="H944" s="307"/>
      <c r="I944" s="307"/>
      <c r="J944" s="307"/>
      <c r="K944" s="307"/>
      <c r="L944" s="307"/>
      <c r="M944" s="307"/>
      <c r="N944" s="307"/>
      <c r="O944" s="307"/>
      <c r="P944" s="307"/>
      <c r="Q944" s="307"/>
      <c r="R944" s="307"/>
      <c r="S944" s="307"/>
      <c r="T944" s="307"/>
      <c r="U944" s="307"/>
      <c r="V944" s="307"/>
      <c r="W944" s="307"/>
      <c r="X944" s="307"/>
      <c r="Y944" s="307"/>
      <c r="Z944" s="307"/>
      <c r="AA944" s="307"/>
      <c r="AB944" s="307"/>
      <c r="AC944" s="307"/>
      <c r="AD944" s="307"/>
      <c r="AE944" s="307"/>
      <c r="AF944" s="307"/>
      <c r="AG944" s="307"/>
      <c r="AH944" s="307"/>
      <c r="AI944" s="307"/>
      <c r="AJ944" s="307"/>
      <c r="AK944" s="307"/>
      <c r="AL944" s="307"/>
      <c r="AM944" s="307"/>
      <c r="AN944" s="307"/>
      <c r="AO944" s="307"/>
      <c r="AP944" s="307"/>
      <c r="AQ944" s="307"/>
      <c r="AR944" s="307"/>
      <c r="AS944" s="307"/>
      <c r="AT944" s="307"/>
      <c r="AV944" s="307" t="s">
        <v>696</v>
      </c>
      <c r="AW944" s="307"/>
      <c r="AX944" s="307"/>
      <c r="AY944" s="307"/>
      <c r="AZ944" s="307"/>
      <c r="BA944" s="307"/>
      <c r="BB944" s="307"/>
      <c r="BC944" s="307"/>
      <c r="BD944" s="307"/>
      <c r="BE944" s="307"/>
      <c r="BF944" s="307"/>
      <c r="BG944" s="307"/>
      <c r="BH944" s="307"/>
      <c r="BI944" s="307"/>
      <c r="BJ944" s="307"/>
      <c r="BK944" s="307"/>
      <c r="BL944" s="307"/>
      <c r="BM944" s="307"/>
      <c r="BN944" s="307"/>
      <c r="BO944" s="307"/>
      <c r="BP944" s="307"/>
      <c r="BQ944" s="307"/>
      <c r="BR944" s="307"/>
      <c r="BS944" s="307"/>
      <c r="BT944" s="307"/>
      <c r="BU944" s="307"/>
      <c r="BV944" s="307"/>
      <c r="BW944" s="307"/>
      <c r="BX944" s="307"/>
      <c r="BY944" s="307"/>
      <c r="BZ944" s="307"/>
      <c r="CA944" s="307"/>
      <c r="CB944" s="307"/>
      <c r="CC944" s="307"/>
      <c r="CD944" s="307"/>
      <c r="CE944" s="307"/>
      <c r="CF944" s="307"/>
      <c r="CG944" s="307"/>
      <c r="CH944" s="307"/>
      <c r="CI944" s="307"/>
      <c r="CJ944" s="307"/>
      <c r="CK944" s="307"/>
      <c r="CL944" s="307"/>
      <c r="CM944" s="3"/>
    </row>
    <row r="945" spans="4:92" ht="14.25" customHeight="1" x14ac:dyDescent="0.35"/>
    <row r="946" spans="4:92" ht="14.25" customHeight="1" x14ac:dyDescent="0.35">
      <c r="D946" s="241" t="s">
        <v>514</v>
      </c>
      <c r="E946" s="241"/>
      <c r="F946" s="241"/>
      <c r="G946" s="241"/>
      <c r="H946" s="241"/>
      <c r="I946" s="241"/>
      <c r="J946" s="241"/>
      <c r="K946" s="241"/>
      <c r="L946" s="241"/>
      <c r="M946" s="241"/>
      <c r="N946" s="241"/>
      <c r="O946" s="241"/>
      <c r="P946" s="241"/>
      <c r="Q946" s="241"/>
      <c r="R946" s="241"/>
      <c r="S946" s="241"/>
      <c r="T946" s="241"/>
      <c r="U946" s="241"/>
      <c r="V946" s="241"/>
      <c r="W946" s="241"/>
      <c r="X946" s="241"/>
      <c r="Y946" s="241"/>
      <c r="Z946" s="241"/>
      <c r="AA946" s="241"/>
      <c r="AB946" s="241"/>
      <c r="AC946" s="241"/>
      <c r="AD946" s="241"/>
      <c r="AE946" s="241"/>
      <c r="AF946" s="241"/>
      <c r="AG946" s="241"/>
      <c r="AH946" s="241"/>
      <c r="AI946" s="241"/>
      <c r="AJ946" s="241"/>
      <c r="AK946" s="241"/>
      <c r="AL946" s="241"/>
      <c r="AM946" s="241"/>
      <c r="AN946" s="241"/>
      <c r="AO946" s="241"/>
      <c r="AP946" s="241"/>
      <c r="AQ946" s="241"/>
      <c r="AR946" s="241"/>
      <c r="AS946" s="241"/>
      <c r="AT946" s="241"/>
    </row>
    <row r="947" spans="4:92" ht="14.25" customHeight="1" x14ac:dyDescent="0.35">
      <c r="D947" s="241"/>
      <c r="E947" s="241"/>
      <c r="F947" s="241"/>
      <c r="G947" s="241"/>
      <c r="H947" s="241"/>
      <c r="I947" s="241"/>
      <c r="J947" s="241"/>
      <c r="K947" s="241"/>
      <c r="L947" s="241"/>
      <c r="M947" s="241"/>
      <c r="N947" s="241"/>
      <c r="O947" s="241"/>
      <c r="P947" s="241"/>
      <c r="Q947" s="241"/>
      <c r="R947" s="241"/>
      <c r="S947" s="241"/>
      <c r="T947" s="241"/>
      <c r="U947" s="241"/>
      <c r="V947" s="241"/>
      <c r="W947" s="241"/>
      <c r="X947" s="241"/>
      <c r="Y947" s="241"/>
      <c r="Z947" s="241"/>
      <c r="AA947" s="241"/>
      <c r="AB947" s="241"/>
      <c r="AC947" s="241"/>
      <c r="AD947" s="241"/>
      <c r="AE947" s="241"/>
      <c r="AF947" s="241"/>
      <c r="AG947" s="241"/>
      <c r="AH947" s="241"/>
      <c r="AI947" s="241"/>
      <c r="AJ947" s="241"/>
      <c r="AK947" s="241"/>
      <c r="AL947" s="241"/>
      <c r="AM947" s="241"/>
      <c r="AN947" s="241"/>
      <c r="AO947" s="241"/>
      <c r="AP947" s="241"/>
      <c r="AQ947" s="241"/>
      <c r="AR947" s="241"/>
      <c r="AS947" s="241"/>
      <c r="AT947" s="241"/>
    </row>
    <row r="948" spans="4:92" ht="14.25" customHeight="1" x14ac:dyDescent="0.35">
      <c r="D948" s="196" t="s">
        <v>515</v>
      </c>
      <c r="E948" s="196"/>
      <c r="F948" s="196"/>
      <c r="G948" s="196"/>
      <c r="H948" s="196"/>
      <c r="I948" s="196"/>
      <c r="J948" s="196"/>
      <c r="K948" s="196"/>
      <c r="L948" s="196"/>
      <c r="M948" s="196"/>
      <c r="N948" s="196"/>
      <c r="O948" s="196"/>
      <c r="P948" s="196"/>
      <c r="Q948" s="196"/>
      <c r="R948" s="196"/>
      <c r="S948" s="196"/>
      <c r="T948" s="196"/>
      <c r="U948" s="196"/>
      <c r="V948" s="196"/>
      <c r="W948" s="196"/>
      <c r="X948" s="196"/>
      <c r="Y948" s="196"/>
      <c r="Z948" s="196"/>
      <c r="AA948" s="196"/>
      <c r="AB948" s="196"/>
      <c r="AC948" s="196"/>
      <c r="AD948" s="196"/>
      <c r="AE948" s="196"/>
      <c r="AF948" s="196"/>
      <c r="AG948" s="196"/>
      <c r="AH948" s="196"/>
      <c r="AI948" s="196"/>
      <c r="AJ948" s="196"/>
      <c r="AK948" s="196"/>
      <c r="AL948" s="196"/>
      <c r="AM948" s="196"/>
      <c r="AN948" s="196"/>
      <c r="AO948" s="196" t="s">
        <v>516</v>
      </c>
      <c r="AP948" s="196"/>
      <c r="AQ948" s="196"/>
      <c r="AR948" s="196"/>
      <c r="AS948" s="196"/>
      <c r="AT948" s="196"/>
      <c r="AU948" s="196"/>
      <c r="AV948" s="196"/>
      <c r="AW948" s="196"/>
      <c r="AX948" s="196"/>
      <c r="AY948" s="196"/>
      <c r="AZ948" s="196"/>
      <c r="BA948" s="196"/>
      <c r="BB948" s="196"/>
      <c r="BC948" s="196"/>
      <c r="BD948" s="196"/>
      <c r="BE948" s="196"/>
      <c r="BF948" s="196"/>
      <c r="BG948" s="196"/>
      <c r="BH948" s="196"/>
      <c r="BI948" s="196"/>
      <c r="BJ948" s="196"/>
      <c r="BK948" s="196"/>
      <c r="BL948" s="196" t="s">
        <v>517</v>
      </c>
      <c r="BM948" s="196"/>
      <c r="BN948" s="196"/>
      <c r="BO948" s="196"/>
      <c r="BP948" s="196"/>
      <c r="BQ948" s="196"/>
      <c r="BR948" s="196"/>
      <c r="BS948" s="196"/>
      <c r="BT948" s="196"/>
      <c r="BU948" s="196"/>
      <c r="BV948" s="196"/>
      <c r="BW948" s="196"/>
      <c r="BX948" s="196"/>
      <c r="BY948" s="196"/>
      <c r="BZ948" s="196"/>
      <c r="CA948" s="196"/>
      <c r="CB948" s="196"/>
      <c r="CC948" s="196"/>
      <c r="CD948" s="196"/>
      <c r="CE948" s="196"/>
      <c r="CF948" s="196"/>
      <c r="CG948" s="196"/>
      <c r="CH948" s="196"/>
      <c r="CI948" s="196"/>
      <c r="CJ948" s="196"/>
      <c r="CK948" s="196"/>
      <c r="CL948" s="196"/>
      <c r="CM948" s="196"/>
      <c r="CN948" s="196"/>
    </row>
    <row r="949" spans="4:92" ht="14.25" customHeight="1" x14ac:dyDescent="0.35">
      <c r="D949" s="196"/>
      <c r="E949" s="196"/>
      <c r="F949" s="196"/>
      <c r="G949" s="196"/>
      <c r="H949" s="196"/>
      <c r="I949" s="196"/>
      <c r="J949" s="196"/>
      <c r="K949" s="196"/>
      <c r="L949" s="196"/>
      <c r="M949" s="196"/>
      <c r="N949" s="196"/>
      <c r="O949" s="196"/>
      <c r="P949" s="196"/>
      <c r="Q949" s="196"/>
      <c r="R949" s="196"/>
      <c r="S949" s="196"/>
      <c r="T949" s="196"/>
      <c r="U949" s="196"/>
      <c r="V949" s="196"/>
      <c r="W949" s="196"/>
      <c r="X949" s="196"/>
      <c r="Y949" s="196"/>
      <c r="Z949" s="196"/>
      <c r="AA949" s="196"/>
      <c r="AB949" s="196"/>
      <c r="AC949" s="196"/>
      <c r="AD949" s="196"/>
      <c r="AE949" s="196"/>
      <c r="AF949" s="196"/>
      <c r="AG949" s="196"/>
      <c r="AH949" s="196"/>
      <c r="AI949" s="196"/>
      <c r="AJ949" s="196"/>
      <c r="AK949" s="196"/>
      <c r="AL949" s="196"/>
      <c r="AM949" s="196"/>
      <c r="AN949" s="196"/>
      <c r="AO949" s="196"/>
      <c r="AP949" s="196"/>
      <c r="AQ949" s="196"/>
      <c r="AR949" s="196"/>
      <c r="AS949" s="196"/>
      <c r="AT949" s="196"/>
      <c r="AU949" s="196"/>
      <c r="AV949" s="196"/>
      <c r="AW949" s="196"/>
      <c r="AX949" s="196"/>
      <c r="AY949" s="196"/>
      <c r="AZ949" s="196"/>
      <c r="BA949" s="196"/>
      <c r="BB949" s="196"/>
      <c r="BC949" s="196"/>
      <c r="BD949" s="196"/>
      <c r="BE949" s="196"/>
      <c r="BF949" s="196"/>
      <c r="BG949" s="196"/>
      <c r="BH949" s="196"/>
      <c r="BI949" s="196"/>
      <c r="BJ949" s="196"/>
      <c r="BK949" s="196"/>
      <c r="BL949" s="196" t="s">
        <v>518</v>
      </c>
      <c r="BM949" s="196"/>
      <c r="BN949" s="196"/>
      <c r="BO949" s="196"/>
      <c r="BP949" s="196"/>
      <c r="BQ949" s="196"/>
      <c r="BR949" s="196"/>
      <c r="BS949" s="196"/>
      <c r="BT949" s="196"/>
      <c r="BU949" s="196"/>
      <c r="BV949" s="196"/>
      <c r="BW949" s="196"/>
      <c r="BX949" s="196"/>
      <c r="BY949" s="196"/>
      <c r="BZ949" s="196"/>
      <c r="CA949" s="196" t="s">
        <v>519</v>
      </c>
      <c r="CB949" s="196"/>
      <c r="CC949" s="196"/>
      <c r="CD949" s="196"/>
      <c r="CE949" s="196"/>
      <c r="CF949" s="196"/>
      <c r="CG949" s="196"/>
      <c r="CH949" s="196"/>
      <c r="CI949" s="196"/>
      <c r="CJ949" s="196"/>
      <c r="CK949" s="196"/>
      <c r="CL949" s="196"/>
      <c r="CM949" s="196"/>
      <c r="CN949" s="196"/>
    </row>
    <row r="950" spans="4:92" ht="14.25" customHeight="1" x14ac:dyDescent="0.35">
      <c r="D950" s="177" t="s">
        <v>898</v>
      </c>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c r="AA950" s="177"/>
      <c r="AB950" s="177"/>
      <c r="AC950" s="177"/>
      <c r="AD950" s="177"/>
      <c r="AE950" s="177"/>
      <c r="AF950" s="177"/>
      <c r="AG950" s="177"/>
      <c r="AH950" s="177"/>
      <c r="AI950" s="177"/>
      <c r="AJ950" s="177"/>
      <c r="AK950" s="177"/>
      <c r="AL950" s="177"/>
      <c r="AM950" s="177"/>
      <c r="AN950" s="177"/>
      <c r="AO950" s="163" t="s">
        <v>900</v>
      </c>
      <c r="AP950" s="163"/>
      <c r="AQ950" s="163"/>
      <c r="AR950" s="163"/>
      <c r="AS950" s="163"/>
      <c r="AT950" s="163"/>
      <c r="AU950" s="163"/>
      <c r="AV950" s="163"/>
      <c r="AW950" s="163"/>
      <c r="AX950" s="163"/>
      <c r="AY950" s="163"/>
      <c r="AZ950" s="163"/>
      <c r="BA950" s="163"/>
      <c r="BB950" s="163"/>
      <c r="BC950" s="163"/>
      <c r="BD950" s="163"/>
      <c r="BE950" s="163"/>
      <c r="BF950" s="163"/>
      <c r="BG950" s="163"/>
      <c r="BH950" s="163"/>
      <c r="BI950" s="163"/>
      <c r="BJ950" s="163"/>
      <c r="BK950" s="163"/>
      <c r="BL950" s="163">
        <v>30</v>
      </c>
      <c r="BM950" s="163"/>
      <c r="BN950" s="163"/>
      <c r="BO950" s="163"/>
      <c r="BP950" s="163"/>
      <c r="BQ950" s="163"/>
      <c r="BR950" s="163"/>
      <c r="BS950" s="163"/>
      <c r="BT950" s="163"/>
      <c r="BU950" s="163"/>
      <c r="BV950" s="163"/>
      <c r="BW950" s="163"/>
      <c r="BX950" s="163"/>
      <c r="BY950" s="163"/>
      <c r="BZ950" s="163"/>
      <c r="CA950" s="305">
        <v>30</v>
      </c>
      <c r="CB950" s="305"/>
      <c r="CC950" s="305"/>
      <c r="CD950" s="305"/>
      <c r="CE950" s="305"/>
      <c r="CF950" s="305"/>
      <c r="CG950" s="305"/>
      <c r="CH950" s="305"/>
      <c r="CI950" s="305"/>
      <c r="CJ950" s="305"/>
      <c r="CK950" s="305"/>
      <c r="CL950" s="305"/>
      <c r="CM950" s="305"/>
      <c r="CN950" s="306"/>
    </row>
    <row r="951" spans="4:92" ht="14.25" customHeight="1" x14ac:dyDescent="0.35">
      <c r="D951" s="177" t="s">
        <v>898</v>
      </c>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c r="AA951" s="177"/>
      <c r="AB951" s="177"/>
      <c r="AC951" s="177"/>
      <c r="AD951" s="177"/>
      <c r="AE951" s="177"/>
      <c r="AF951" s="177"/>
      <c r="AG951" s="177"/>
      <c r="AH951" s="177"/>
      <c r="AI951" s="177"/>
      <c r="AJ951" s="177"/>
      <c r="AK951" s="177"/>
      <c r="AL951" s="177"/>
      <c r="AM951" s="177"/>
      <c r="AN951" s="177"/>
      <c r="AO951" s="163" t="s">
        <v>901</v>
      </c>
      <c r="AP951" s="163"/>
      <c r="AQ951" s="163"/>
      <c r="AR951" s="163"/>
      <c r="AS951" s="163"/>
      <c r="AT951" s="163"/>
      <c r="AU951" s="163"/>
      <c r="AV951" s="163"/>
      <c r="AW951" s="163"/>
      <c r="AX951" s="163"/>
      <c r="AY951" s="163"/>
      <c r="AZ951" s="163"/>
      <c r="BA951" s="163"/>
      <c r="BB951" s="163"/>
      <c r="BC951" s="163"/>
      <c r="BD951" s="163"/>
      <c r="BE951" s="163"/>
      <c r="BF951" s="163"/>
      <c r="BG951" s="163"/>
      <c r="BH951" s="163"/>
      <c r="BI951" s="163"/>
      <c r="BJ951" s="163"/>
      <c r="BK951" s="163"/>
      <c r="BL951" s="163">
        <v>26</v>
      </c>
      <c r="BM951" s="163"/>
      <c r="BN951" s="163"/>
      <c r="BO951" s="163"/>
      <c r="BP951" s="163"/>
      <c r="BQ951" s="163"/>
      <c r="BR951" s="163"/>
      <c r="BS951" s="163"/>
      <c r="BT951" s="163"/>
      <c r="BU951" s="163"/>
      <c r="BV951" s="163"/>
      <c r="BW951" s="163"/>
      <c r="BX951" s="163"/>
      <c r="BY951" s="163"/>
      <c r="BZ951" s="163"/>
      <c r="CA951" s="305">
        <v>29</v>
      </c>
      <c r="CB951" s="305"/>
      <c r="CC951" s="305"/>
      <c r="CD951" s="305"/>
      <c r="CE951" s="305"/>
      <c r="CF951" s="305"/>
      <c r="CG951" s="305"/>
      <c r="CH951" s="305"/>
      <c r="CI951" s="305"/>
      <c r="CJ951" s="305"/>
      <c r="CK951" s="305"/>
      <c r="CL951" s="305"/>
      <c r="CM951" s="305"/>
      <c r="CN951" s="306"/>
    </row>
    <row r="952" spans="4:92" ht="14.25" customHeight="1" x14ac:dyDescent="0.35">
      <c r="D952" s="177" t="s">
        <v>899</v>
      </c>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c r="AA952" s="177"/>
      <c r="AB952" s="177"/>
      <c r="AC952" s="177"/>
      <c r="AD952" s="177"/>
      <c r="AE952" s="177"/>
      <c r="AF952" s="177"/>
      <c r="AG952" s="177"/>
      <c r="AH952" s="177"/>
      <c r="AI952" s="177"/>
      <c r="AJ952" s="177"/>
      <c r="AK952" s="177"/>
      <c r="AL952" s="177"/>
      <c r="AM952" s="177"/>
      <c r="AN952" s="177"/>
      <c r="AO952" s="163" t="s">
        <v>900</v>
      </c>
      <c r="AP952" s="163"/>
      <c r="AQ952" s="163"/>
      <c r="AR952" s="163"/>
      <c r="AS952" s="163"/>
      <c r="AT952" s="163"/>
      <c r="AU952" s="163"/>
      <c r="AV952" s="163"/>
      <c r="AW952" s="163"/>
      <c r="AX952" s="163"/>
      <c r="AY952" s="163"/>
      <c r="AZ952" s="163"/>
      <c r="BA952" s="163"/>
      <c r="BB952" s="163"/>
      <c r="BC952" s="163"/>
      <c r="BD952" s="163"/>
      <c r="BE952" s="163"/>
      <c r="BF952" s="163"/>
      <c r="BG952" s="163"/>
      <c r="BH952" s="163"/>
      <c r="BI952" s="163"/>
      <c r="BJ952" s="163"/>
      <c r="BK952" s="163"/>
      <c r="BL952" s="163">
        <v>30</v>
      </c>
      <c r="BM952" s="163"/>
      <c r="BN952" s="163"/>
      <c r="BO952" s="163"/>
      <c r="BP952" s="163"/>
      <c r="BQ952" s="163"/>
      <c r="BR952" s="163"/>
      <c r="BS952" s="163"/>
      <c r="BT952" s="163"/>
      <c r="BU952" s="163"/>
      <c r="BV952" s="163"/>
      <c r="BW952" s="163"/>
      <c r="BX952" s="163"/>
      <c r="BY952" s="163"/>
      <c r="BZ952" s="163"/>
      <c r="CA952" s="305">
        <v>30</v>
      </c>
      <c r="CB952" s="305"/>
      <c r="CC952" s="305"/>
      <c r="CD952" s="305"/>
      <c r="CE952" s="305"/>
      <c r="CF952" s="305"/>
      <c r="CG952" s="305"/>
      <c r="CH952" s="305"/>
      <c r="CI952" s="305"/>
      <c r="CJ952" s="305"/>
      <c r="CK952" s="305"/>
      <c r="CL952" s="305"/>
      <c r="CM952" s="305"/>
      <c r="CN952" s="306"/>
    </row>
    <row r="953" spans="4:92" ht="14.25" customHeight="1" x14ac:dyDescent="0.35">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c r="AA953" s="177"/>
      <c r="AB953" s="177"/>
      <c r="AC953" s="177"/>
      <c r="AD953" s="177"/>
      <c r="AE953" s="177"/>
      <c r="AF953" s="177"/>
      <c r="AG953" s="177"/>
      <c r="AH953" s="177"/>
      <c r="AI953" s="177"/>
      <c r="AJ953" s="177"/>
      <c r="AK953" s="177"/>
      <c r="AL953" s="177"/>
      <c r="AM953" s="177"/>
      <c r="AN953" s="177"/>
      <c r="AO953" s="163"/>
      <c r="AP953" s="163"/>
      <c r="AQ953" s="163"/>
      <c r="AR953" s="163"/>
      <c r="AS953" s="163"/>
      <c r="AT953" s="163"/>
      <c r="AU953" s="163"/>
      <c r="AV953" s="163"/>
      <c r="AW953" s="163"/>
      <c r="AX953" s="163"/>
      <c r="AY953" s="163"/>
      <c r="AZ953" s="163"/>
      <c r="BA953" s="163"/>
      <c r="BB953" s="163"/>
      <c r="BC953" s="163"/>
      <c r="BD953" s="163"/>
      <c r="BE953" s="163"/>
      <c r="BF953" s="163"/>
      <c r="BG953" s="163"/>
      <c r="BH953" s="163"/>
      <c r="BI953" s="163"/>
      <c r="BJ953" s="163"/>
      <c r="BK953" s="163"/>
      <c r="BL953" s="303"/>
      <c r="BM953" s="304"/>
      <c r="BN953" s="304"/>
      <c r="BO953" s="304"/>
      <c r="BP953" s="304"/>
      <c r="BQ953" s="304"/>
      <c r="BR953" s="304"/>
      <c r="BS953" s="304"/>
      <c r="BT953" s="304"/>
      <c r="BU953" s="304"/>
      <c r="BV953" s="304"/>
      <c r="BW953" s="304"/>
      <c r="BX953" s="304"/>
      <c r="BY953" s="304"/>
      <c r="BZ953" s="304"/>
      <c r="CA953" s="305"/>
      <c r="CB953" s="305"/>
      <c r="CC953" s="305"/>
      <c r="CD953" s="305"/>
      <c r="CE953" s="305"/>
      <c r="CF953" s="305"/>
      <c r="CG953" s="305"/>
      <c r="CH953" s="305"/>
      <c r="CI953" s="305"/>
      <c r="CJ953" s="305"/>
      <c r="CK953" s="305"/>
      <c r="CL953" s="305"/>
      <c r="CM953" s="305"/>
      <c r="CN953" s="306"/>
    </row>
    <row r="954" spans="4:92" ht="14.25" customHeight="1" x14ac:dyDescent="0.35">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c r="AA954" s="177"/>
      <c r="AB954" s="177"/>
      <c r="AC954" s="177"/>
      <c r="AD954" s="177"/>
      <c r="AE954" s="177"/>
      <c r="AF954" s="177"/>
      <c r="AG954" s="177"/>
      <c r="AH954" s="177"/>
      <c r="AI954" s="177"/>
      <c r="AJ954" s="177"/>
      <c r="AK954" s="177"/>
      <c r="AL954" s="177"/>
      <c r="AM954" s="177"/>
      <c r="AN954" s="177"/>
      <c r="AO954" s="163"/>
      <c r="AP954" s="163"/>
      <c r="AQ954" s="163"/>
      <c r="AR954" s="163"/>
      <c r="AS954" s="163"/>
      <c r="AT954" s="163"/>
      <c r="AU954" s="163"/>
      <c r="AV954" s="163"/>
      <c r="AW954" s="163"/>
      <c r="AX954" s="163"/>
      <c r="AY954" s="163"/>
      <c r="AZ954" s="163"/>
      <c r="BA954" s="163"/>
      <c r="BB954" s="163"/>
      <c r="BC954" s="163"/>
      <c r="BD954" s="163"/>
      <c r="BE954" s="163"/>
      <c r="BF954" s="163"/>
      <c r="BG954" s="163"/>
      <c r="BH954" s="163"/>
      <c r="BI954" s="163"/>
      <c r="BJ954" s="163"/>
      <c r="BK954" s="163"/>
      <c r="BL954" s="303"/>
      <c r="BM954" s="304"/>
      <c r="BN954" s="304"/>
      <c r="BO954" s="304"/>
      <c r="BP954" s="304"/>
      <c r="BQ954" s="304"/>
      <c r="BR954" s="304"/>
      <c r="BS954" s="304"/>
      <c r="BT954" s="304"/>
      <c r="BU954" s="304"/>
      <c r="BV954" s="304"/>
      <c r="BW954" s="304"/>
      <c r="BX954" s="304"/>
      <c r="BY954" s="304"/>
      <c r="BZ954" s="304"/>
      <c r="CA954" s="305"/>
      <c r="CB954" s="305"/>
      <c r="CC954" s="305"/>
      <c r="CD954" s="305"/>
      <c r="CE954" s="305"/>
      <c r="CF954" s="305"/>
      <c r="CG954" s="305"/>
      <c r="CH954" s="305"/>
      <c r="CI954" s="305"/>
      <c r="CJ954" s="305"/>
      <c r="CK954" s="305"/>
      <c r="CL954" s="305"/>
      <c r="CM954" s="305"/>
      <c r="CN954" s="306"/>
    </row>
    <row r="955" spans="4:92" ht="14.25" customHeight="1" x14ac:dyDescent="0.35">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c r="AA955" s="177"/>
      <c r="AB955" s="177"/>
      <c r="AC955" s="177"/>
      <c r="AD955" s="177"/>
      <c r="AE955" s="177"/>
      <c r="AF955" s="177"/>
      <c r="AG955" s="177"/>
      <c r="AH955" s="177"/>
      <c r="AI955" s="177"/>
      <c r="AJ955" s="177"/>
      <c r="AK955" s="177"/>
      <c r="AL955" s="177"/>
      <c r="AM955" s="177"/>
      <c r="AN955" s="177"/>
      <c r="AO955" s="163"/>
      <c r="AP955" s="163"/>
      <c r="AQ955" s="163"/>
      <c r="AR955" s="163"/>
      <c r="AS955" s="163"/>
      <c r="AT955" s="163"/>
      <c r="AU955" s="163"/>
      <c r="AV955" s="163"/>
      <c r="AW955" s="163"/>
      <c r="AX955" s="163"/>
      <c r="AY955" s="163"/>
      <c r="AZ955" s="163"/>
      <c r="BA955" s="163"/>
      <c r="BB955" s="163"/>
      <c r="BC955" s="163"/>
      <c r="BD955" s="163"/>
      <c r="BE955" s="163"/>
      <c r="BF955" s="163"/>
      <c r="BG955" s="163"/>
      <c r="BH955" s="163"/>
      <c r="BI955" s="163"/>
      <c r="BJ955" s="163"/>
      <c r="BK955" s="163"/>
      <c r="BL955" s="303"/>
      <c r="BM955" s="304"/>
      <c r="BN955" s="304"/>
      <c r="BO955" s="304"/>
      <c r="BP955" s="304"/>
      <c r="BQ955" s="304"/>
      <c r="BR955" s="304"/>
      <c r="BS955" s="304"/>
      <c r="BT955" s="304"/>
      <c r="BU955" s="304"/>
      <c r="BV955" s="304"/>
      <c r="BW955" s="304"/>
      <c r="BX955" s="304"/>
      <c r="BY955" s="304"/>
      <c r="BZ955" s="304"/>
      <c r="CA955" s="305"/>
      <c r="CB955" s="305"/>
      <c r="CC955" s="305"/>
      <c r="CD955" s="305"/>
      <c r="CE955" s="305"/>
      <c r="CF955" s="305"/>
      <c r="CG955" s="305"/>
      <c r="CH955" s="305"/>
      <c r="CI955" s="305"/>
      <c r="CJ955" s="305"/>
      <c r="CK955" s="305"/>
      <c r="CL955" s="305"/>
      <c r="CM955" s="305"/>
      <c r="CN955" s="306"/>
    </row>
    <row r="956" spans="4:92" ht="14.25" customHeight="1" x14ac:dyDescent="0.35">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c r="AA956" s="177"/>
      <c r="AB956" s="177"/>
      <c r="AC956" s="177"/>
      <c r="AD956" s="177"/>
      <c r="AE956" s="177"/>
      <c r="AF956" s="177"/>
      <c r="AG956" s="177"/>
      <c r="AH956" s="177"/>
      <c r="AI956" s="177"/>
      <c r="AJ956" s="177"/>
      <c r="AK956" s="177"/>
      <c r="AL956" s="177"/>
      <c r="AM956" s="177"/>
      <c r="AN956" s="177"/>
      <c r="AO956" s="163"/>
      <c r="AP956" s="163"/>
      <c r="AQ956" s="163"/>
      <c r="AR956" s="163"/>
      <c r="AS956" s="163"/>
      <c r="AT956" s="163"/>
      <c r="AU956" s="163"/>
      <c r="AV956" s="163"/>
      <c r="AW956" s="163"/>
      <c r="AX956" s="163"/>
      <c r="AY956" s="163"/>
      <c r="AZ956" s="163"/>
      <c r="BA956" s="163"/>
      <c r="BB956" s="163"/>
      <c r="BC956" s="163"/>
      <c r="BD956" s="163"/>
      <c r="BE956" s="163"/>
      <c r="BF956" s="163"/>
      <c r="BG956" s="163"/>
      <c r="BH956" s="163"/>
      <c r="BI956" s="163"/>
      <c r="BJ956" s="163"/>
      <c r="BK956" s="163"/>
      <c r="BL956" s="303"/>
      <c r="BM956" s="304"/>
      <c r="BN956" s="304"/>
      <c r="BO956" s="304"/>
      <c r="BP956" s="304"/>
      <c r="BQ956" s="304"/>
      <c r="BR956" s="304"/>
      <c r="BS956" s="304"/>
      <c r="BT956" s="304"/>
      <c r="BU956" s="304"/>
      <c r="BV956" s="304"/>
      <c r="BW956" s="304"/>
      <c r="BX956" s="304"/>
      <c r="BY956" s="304"/>
      <c r="BZ956" s="304"/>
      <c r="CA956" s="305"/>
      <c r="CB956" s="305"/>
      <c r="CC956" s="305"/>
      <c r="CD956" s="305"/>
      <c r="CE956" s="305"/>
      <c r="CF956" s="305"/>
      <c r="CG956" s="305"/>
      <c r="CH956" s="305"/>
      <c r="CI956" s="305"/>
      <c r="CJ956" s="305"/>
      <c r="CK956" s="305"/>
      <c r="CL956" s="305"/>
      <c r="CM956" s="305"/>
      <c r="CN956" s="306"/>
    </row>
    <row r="957" spans="4:92" ht="14.25" customHeight="1" x14ac:dyDescent="0.35">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c r="AA957" s="177"/>
      <c r="AB957" s="177"/>
      <c r="AC957" s="177"/>
      <c r="AD957" s="177"/>
      <c r="AE957" s="177"/>
      <c r="AF957" s="177"/>
      <c r="AG957" s="177"/>
      <c r="AH957" s="177"/>
      <c r="AI957" s="177"/>
      <c r="AJ957" s="177"/>
      <c r="AK957" s="177"/>
      <c r="AL957" s="177"/>
      <c r="AM957" s="177"/>
      <c r="AN957" s="177"/>
      <c r="AO957" s="163"/>
      <c r="AP957" s="163"/>
      <c r="AQ957" s="163"/>
      <c r="AR957" s="163"/>
      <c r="AS957" s="163"/>
      <c r="AT957" s="163"/>
      <c r="AU957" s="163"/>
      <c r="AV957" s="163"/>
      <c r="AW957" s="163"/>
      <c r="AX957" s="163"/>
      <c r="AY957" s="163"/>
      <c r="AZ957" s="163"/>
      <c r="BA957" s="163"/>
      <c r="BB957" s="163"/>
      <c r="BC957" s="163"/>
      <c r="BD957" s="163"/>
      <c r="BE957" s="163"/>
      <c r="BF957" s="163"/>
      <c r="BG957" s="163"/>
      <c r="BH957" s="163"/>
      <c r="BI957" s="163"/>
      <c r="BJ957" s="163"/>
      <c r="BK957" s="163"/>
      <c r="BL957" s="303"/>
      <c r="BM957" s="304"/>
      <c r="BN957" s="304"/>
      <c r="BO957" s="304"/>
      <c r="BP957" s="304"/>
      <c r="BQ957" s="304"/>
      <c r="BR957" s="304"/>
      <c r="BS957" s="304"/>
      <c r="BT957" s="304"/>
      <c r="BU957" s="304"/>
      <c r="BV957" s="304"/>
      <c r="BW957" s="304"/>
      <c r="BX957" s="304"/>
      <c r="BY957" s="304"/>
      <c r="BZ957" s="304"/>
      <c r="CA957" s="305"/>
      <c r="CB957" s="305"/>
      <c r="CC957" s="305"/>
      <c r="CD957" s="305"/>
      <c r="CE957" s="305"/>
      <c r="CF957" s="305"/>
      <c r="CG957" s="305"/>
      <c r="CH957" s="305"/>
      <c r="CI957" s="305"/>
      <c r="CJ957" s="305"/>
      <c r="CK957" s="305"/>
      <c r="CL957" s="305"/>
      <c r="CM957" s="305"/>
      <c r="CN957" s="306"/>
    </row>
    <row r="958" spans="4:92" ht="14.25" customHeight="1" x14ac:dyDescent="0.35">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c r="AA958" s="177"/>
      <c r="AB958" s="177"/>
      <c r="AC958" s="177"/>
      <c r="AD958" s="177"/>
      <c r="AE958" s="177"/>
      <c r="AF958" s="177"/>
      <c r="AG958" s="177"/>
      <c r="AH958" s="177"/>
      <c r="AI958" s="177"/>
      <c r="AJ958" s="177"/>
      <c r="AK958" s="177"/>
      <c r="AL958" s="177"/>
      <c r="AM958" s="177"/>
      <c r="AN958" s="177"/>
      <c r="AO958" s="163"/>
      <c r="AP958" s="163"/>
      <c r="AQ958" s="163"/>
      <c r="AR958" s="163"/>
      <c r="AS958" s="163"/>
      <c r="AT958" s="163"/>
      <c r="AU958" s="163"/>
      <c r="AV958" s="163"/>
      <c r="AW958" s="163"/>
      <c r="AX958" s="163"/>
      <c r="AY958" s="163"/>
      <c r="AZ958" s="163"/>
      <c r="BA958" s="163"/>
      <c r="BB958" s="163"/>
      <c r="BC958" s="163"/>
      <c r="BD958" s="163"/>
      <c r="BE958" s="163"/>
      <c r="BF958" s="163"/>
      <c r="BG958" s="163"/>
      <c r="BH958" s="163"/>
      <c r="BI958" s="163"/>
      <c r="BJ958" s="163"/>
      <c r="BK958" s="163"/>
      <c r="BL958" s="303"/>
      <c r="BM958" s="304"/>
      <c r="BN958" s="304"/>
      <c r="BO958" s="304"/>
      <c r="BP958" s="304"/>
      <c r="BQ958" s="304"/>
      <c r="BR958" s="304"/>
      <c r="BS958" s="304"/>
      <c r="BT958" s="304"/>
      <c r="BU958" s="304"/>
      <c r="BV958" s="304"/>
      <c r="BW958" s="304"/>
      <c r="BX958" s="304"/>
      <c r="BY958" s="304"/>
      <c r="BZ958" s="304"/>
      <c r="CA958" s="305"/>
      <c r="CB958" s="305"/>
      <c r="CC958" s="305"/>
      <c r="CD958" s="305"/>
      <c r="CE958" s="305"/>
      <c r="CF958" s="305"/>
      <c r="CG958" s="305"/>
      <c r="CH958" s="305"/>
      <c r="CI958" s="305"/>
      <c r="CJ958" s="305"/>
      <c r="CK958" s="305"/>
      <c r="CL958" s="305"/>
      <c r="CM958" s="305"/>
      <c r="CN958" s="306"/>
    </row>
    <row r="959" spans="4:92" ht="14.25" customHeight="1" x14ac:dyDescent="0.35">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c r="AA959" s="177"/>
      <c r="AB959" s="177"/>
      <c r="AC959" s="177"/>
      <c r="AD959" s="177"/>
      <c r="AE959" s="177"/>
      <c r="AF959" s="177"/>
      <c r="AG959" s="177"/>
      <c r="AH959" s="177"/>
      <c r="AI959" s="177"/>
      <c r="AJ959" s="177"/>
      <c r="AK959" s="177"/>
      <c r="AL959" s="177"/>
      <c r="AM959" s="177"/>
      <c r="AN959" s="177"/>
      <c r="AO959" s="163"/>
      <c r="AP959" s="163"/>
      <c r="AQ959" s="163"/>
      <c r="AR959" s="163"/>
      <c r="AS959" s="163"/>
      <c r="AT959" s="163"/>
      <c r="AU959" s="163"/>
      <c r="AV959" s="163"/>
      <c r="AW959" s="163"/>
      <c r="AX959" s="163"/>
      <c r="AY959" s="163"/>
      <c r="AZ959" s="163"/>
      <c r="BA959" s="163"/>
      <c r="BB959" s="163"/>
      <c r="BC959" s="163"/>
      <c r="BD959" s="163"/>
      <c r="BE959" s="163"/>
      <c r="BF959" s="163"/>
      <c r="BG959" s="163"/>
      <c r="BH959" s="163"/>
      <c r="BI959" s="163"/>
      <c r="BJ959" s="163"/>
      <c r="BK959" s="163"/>
      <c r="BL959" s="303"/>
      <c r="BM959" s="304"/>
      <c r="BN959" s="304"/>
      <c r="BO959" s="304"/>
      <c r="BP959" s="304"/>
      <c r="BQ959" s="304"/>
      <c r="BR959" s="304"/>
      <c r="BS959" s="304"/>
      <c r="BT959" s="304"/>
      <c r="BU959" s="304"/>
      <c r="BV959" s="304"/>
      <c r="BW959" s="304"/>
      <c r="BX959" s="304"/>
      <c r="BY959" s="304"/>
      <c r="BZ959" s="304"/>
      <c r="CA959" s="305"/>
      <c r="CB959" s="305"/>
      <c r="CC959" s="305"/>
      <c r="CD959" s="305"/>
      <c r="CE959" s="305"/>
      <c r="CF959" s="305"/>
      <c r="CG959" s="305"/>
      <c r="CH959" s="305"/>
      <c r="CI959" s="305"/>
      <c r="CJ959" s="305"/>
      <c r="CK959" s="305"/>
      <c r="CL959" s="305"/>
      <c r="CM959" s="305"/>
      <c r="CN959" s="306"/>
    </row>
    <row r="960" spans="4:92" ht="14.25" customHeight="1" x14ac:dyDescent="0.35">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c r="AA960" s="177"/>
      <c r="AB960" s="177"/>
      <c r="AC960" s="177"/>
      <c r="AD960" s="177"/>
      <c r="AE960" s="177"/>
      <c r="AF960" s="177"/>
      <c r="AG960" s="177"/>
      <c r="AH960" s="177"/>
      <c r="AI960" s="177"/>
      <c r="AJ960" s="177"/>
      <c r="AK960" s="177"/>
      <c r="AL960" s="177"/>
      <c r="AM960" s="177"/>
      <c r="AN960" s="177"/>
      <c r="AO960" s="163"/>
      <c r="AP960" s="163"/>
      <c r="AQ960" s="163"/>
      <c r="AR960" s="163"/>
      <c r="AS960" s="163"/>
      <c r="AT960" s="163"/>
      <c r="AU960" s="163"/>
      <c r="AV960" s="163"/>
      <c r="AW960" s="163"/>
      <c r="AX960" s="163"/>
      <c r="AY960" s="163"/>
      <c r="AZ960" s="163"/>
      <c r="BA960" s="163"/>
      <c r="BB960" s="163"/>
      <c r="BC960" s="163"/>
      <c r="BD960" s="163"/>
      <c r="BE960" s="163"/>
      <c r="BF960" s="163"/>
      <c r="BG960" s="163"/>
      <c r="BH960" s="163"/>
      <c r="BI960" s="163"/>
      <c r="BJ960" s="163"/>
      <c r="BK960" s="163"/>
      <c r="BL960" s="303"/>
      <c r="BM960" s="304"/>
      <c r="BN960" s="304"/>
      <c r="BO960" s="304"/>
      <c r="BP960" s="304"/>
      <c r="BQ960" s="304"/>
      <c r="BR960" s="304"/>
      <c r="BS960" s="304"/>
      <c r="BT960" s="304"/>
      <c r="BU960" s="304"/>
      <c r="BV960" s="304"/>
      <c r="BW960" s="304"/>
      <c r="BX960" s="304"/>
      <c r="BY960" s="304"/>
      <c r="BZ960" s="304"/>
      <c r="CA960" s="305"/>
      <c r="CB960" s="305"/>
      <c r="CC960" s="305"/>
      <c r="CD960" s="305"/>
      <c r="CE960" s="305"/>
      <c r="CF960" s="305"/>
      <c r="CG960" s="305"/>
      <c r="CH960" s="305"/>
      <c r="CI960" s="305"/>
      <c r="CJ960" s="305"/>
      <c r="CK960" s="305"/>
      <c r="CL960" s="305"/>
      <c r="CM960" s="305"/>
      <c r="CN960" s="306"/>
    </row>
    <row r="961" spans="4:92" ht="14.25" customHeight="1" x14ac:dyDescent="0.35">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c r="AA961" s="177"/>
      <c r="AB961" s="177"/>
      <c r="AC961" s="177"/>
      <c r="AD961" s="177"/>
      <c r="AE961" s="177"/>
      <c r="AF961" s="177"/>
      <c r="AG961" s="177"/>
      <c r="AH961" s="177"/>
      <c r="AI961" s="177"/>
      <c r="AJ961" s="177"/>
      <c r="AK961" s="177"/>
      <c r="AL961" s="177"/>
      <c r="AM961" s="177"/>
      <c r="AN961" s="177"/>
      <c r="AO961" s="163"/>
      <c r="AP961" s="163"/>
      <c r="AQ961" s="163"/>
      <c r="AR961" s="163"/>
      <c r="AS961" s="163"/>
      <c r="AT961" s="163"/>
      <c r="AU961" s="163"/>
      <c r="AV961" s="163"/>
      <c r="AW961" s="163"/>
      <c r="AX961" s="163"/>
      <c r="AY961" s="163"/>
      <c r="AZ961" s="163"/>
      <c r="BA961" s="163"/>
      <c r="BB961" s="163"/>
      <c r="BC961" s="163"/>
      <c r="BD961" s="163"/>
      <c r="BE961" s="163"/>
      <c r="BF961" s="163"/>
      <c r="BG961" s="163"/>
      <c r="BH961" s="163"/>
      <c r="BI961" s="163"/>
      <c r="BJ961" s="163"/>
      <c r="BK961" s="163"/>
      <c r="BL961" s="163"/>
      <c r="BM961" s="163"/>
      <c r="BN961" s="163"/>
      <c r="BO961" s="163"/>
      <c r="BP961" s="163"/>
      <c r="BQ961" s="163"/>
      <c r="BR961" s="163"/>
      <c r="BS961" s="163"/>
      <c r="BT961" s="163"/>
      <c r="BU961" s="163"/>
      <c r="BV961" s="163"/>
      <c r="BW961" s="163"/>
      <c r="BX961" s="163"/>
      <c r="BY961" s="163"/>
      <c r="BZ961" s="163"/>
      <c r="CA961" s="163"/>
      <c r="CB961" s="163"/>
      <c r="CC961" s="163"/>
      <c r="CD961" s="163"/>
      <c r="CE961" s="163"/>
      <c r="CF961" s="163"/>
      <c r="CG961" s="163"/>
      <c r="CH961" s="163"/>
      <c r="CI961" s="163"/>
      <c r="CJ961" s="163"/>
      <c r="CK961" s="163"/>
      <c r="CL961" s="163"/>
      <c r="CM961" s="163"/>
      <c r="CN961" s="163"/>
    </row>
    <row r="962" spans="4:92" ht="14.25" customHeight="1" x14ac:dyDescent="0.35">
      <c r="D962" s="284" t="s">
        <v>714</v>
      </c>
      <c r="E962" s="284"/>
      <c r="F962" s="284"/>
      <c r="G962" s="284"/>
      <c r="H962" s="284"/>
      <c r="I962" s="284"/>
      <c r="J962" s="284"/>
      <c r="K962" s="284"/>
      <c r="L962" s="284"/>
      <c r="M962" s="284"/>
      <c r="N962" s="284"/>
      <c r="O962" s="284"/>
      <c r="P962" s="284"/>
      <c r="Q962" s="284"/>
      <c r="R962" s="284"/>
      <c r="S962" s="284"/>
      <c r="T962" s="284"/>
      <c r="U962" s="284"/>
      <c r="V962" s="284"/>
      <c r="W962" s="284"/>
      <c r="X962" s="284"/>
      <c r="Y962" s="284"/>
      <c r="Z962" s="284"/>
      <c r="AA962" s="284"/>
      <c r="AB962" s="284"/>
      <c r="AC962" s="284"/>
      <c r="AD962" s="284"/>
      <c r="AE962" s="284"/>
      <c r="AF962" s="284"/>
      <c r="AG962" s="284"/>
      <c r="AH962" s="284"/>
      <c r="AI962" s="284"/>
      <c r="AJ962" s="284"/>
      <c r="AK962" s="284"/>
      <c r="AL962" s="284"/>
      <c r="AM962" s="284"/>
      <c r="AN962" s="284"/>
      <c r="AO962" s="284"/>
      <c r="AP962" s="284"/>
      <c r="AQ962" s="284"/>
      <c r="AR962" s="284"/>
      <c r="AS962" s="284"/>
      <c r="AT962" s="284"/>
      <c r="AU962" s="284"/>
      <c r="AV962" s="284"/>
      <c r="AW962" s="284"/>
      <c r="AX962" s="284"/>
      <c r="AY962" s="284"/>
      <c r="AZ962" s="284"/>
      <c r="BA962" s="284"/>
      <c r="BB962" s="284"/>
      <c r="BC962" s="284"/>
      <c r="BD962" s="284"/>
      <c r="BE962" s="284"/>
      <c r="BF962" s="284"/>
      <c r="BG962" s="284"/>
      <c r="BH962" s="284"/>
      <c r="BI962" s="284"/>
      <c r="BJ962" s="284"/>
      <c r="BK962" s="284"/>
      <c r="BL962" s="284"/>
      <c r="BM962" s="284"/>
      <c r="BN962" s="284"/>
      <c r="BO962" s="284"/>
      <c r="BP962" s="284"/>
      <c r="BQ962" s="284"/>
      <c r="BR962" s="284"/>
      <c r="BS962" s="284"/>
      <c r="BT962" s="284"/>
      <c r="BU962" s="284"/>
      <c r="BV962" s="284"/>
      <c r="BW962" s="284"/>
      <c r="BX962" s="284"/>
      <c r="BY962" s="284"/>
      <c r="BZ962" s="284"/>
      <c r="CA962" s="284"/>
      <c r="CB962" s="284"/>
      <c r="CC962" s="284"/>
      <c r="CD962" s="284"/>
      <c r="CE962" s="284"/>
      <c r="CF962" s="284"/>
      <c r="CG962" s="284"/>
      <c r="CH962" s="284"/>
      <c r="CI962" s="284"/>
      <c r="CJ962" s="284"/>
      <c r="CK962" s="284"/>
      <c r="CL962" s="284"/>
      <c r="CM962" s="284"/>
      <c r="CN962" s="284"/>
    </row>
    <row r="963" spans="4:92" ht="14.25" customHeight="1" x14ac:dyDescent="0.35"/>
    <row r="964" spans="4:92" ht="14.25" customHeight="1" x14ac:dyDescent="0.35">
      <c r="D964" s="241" t="s">
        <v>524</v>
      </c>
      <c r="E964" s="241"/>
      <c r="F964" s="241"/>
      <c r="G964" s="241"/>
      <c r="H964" s="241"/>
      <c r="I964" s="241"/>
      <c r="J964" s="241"/>
      <c r="K964" s="241"/>
      <c r="L964" s="241"/>
      <c r="M964" s="241"/>
      <c r="N964" s="241"/>
      <c r="O964" s="241"/>
      <c r="P964" s="241"/>
      <c r="Q964" s="241"/>
      <c r="R964" s="241"/>
      <c r="S964" s="241"/>
      <c r="T964" s="241"/>
      <c r="U964" s="241"/>
      <c r="V964" s="241"/>
      <c r="W964" s="241"/>
      <c r="X964" s="241"/>
      <c r="Y964" s="241"/>
      <c r="Z964" s="241"/>
      <c r="AA964" s="241"/>
      <c r="AB964" s="241"/>
      <c r="AC964" s="241"/>
      <c r="AD964" s="241"/>
      <c r="AE964" s="241"/>
      <c r="AF964" s="241"/>
      <c r="AG964" s="241"/>
      <c r="AH964" s="241"/>
      <c r="AI964" s="241"/>
      <c r="AJ964" s="241"/>
      <c r="AK964" s="241"/>
      <c r="AL964" s="241"/>
      <c r="AM964" s="241"/>
      <c r="AN964" s="241"/>
      <c r="AO964" s="241"/>
      <c r="AP964" s="241"/>
      <c r="AQ964" s="241"/>
      <c r="AR964" s="241"/>
      <c r="AS964" s="241"/>
      <c r="AT964" s="241"/>
      <c r="AW964" s="241" t="s">
        <v>530</v>
      </c>
      <c r="AX964" s="241"/>
      <c r="AY964" s="241"/>
      <c r="AZ964" s="241"/>
      <c r="BA964" s="241"/>
      <c r="BB964" s="241"/>
      <c r="BC964" s="241"/>
      <c r="BD964" s="241"/>
      <c r="BE964" s="241"/>
      <c r="BF964" s="241"/>
      <c r="BG964" s="241"/>
      <c r="BH964" s="241"/>
      <c r="BI964" s="241"/>
      <c r="BJ964" s="241"/>
      <c r="BK964" s="241"/>
      <c r="BL964" s="241"/>
      <c r="BM964" s="241"/>
      <c r="BN964" s="241"/>
      <c r="BO964" s="241"/>
      <c r="BP964" s="241"/>
      <c r="BQ964" s="241"/>
      <c r="BR964" s="241"/>
      <c r="BS964" s="241"/>
      <c r="BT964" s="241"/>
      <c r="BU964" s="241"/>
      <c r="BV964" s="241"/>
      <c r="BW964" s="241"/>
      <c r="BX964" s="241"/>
      <c r="BY964" s="241"/>
      <c r="BZ964" s="241"/>
      <c r="CA964" s="241"/>
      <c r="CB964" s="241"/>
      <c r="CC964" s="241"/>
      <c r="CD964" s="241"/>
      <c r="CE964" s="241"/>
      <c r="CF964" s="241"/>
      <c r="CG964" s="241"/>
      <c r="CH964" s="241"/>
      <c r="CI964" s="241"/>
      <c r="CJ964" s="241"/>
      <c r="CK964" s="241"/>
      <c r="CL964" s="241"/>
      <c r="CM964" s="241"/>
    </row>
    <row r="965" spans="4:92" ht="14.25" customHeight="1" x14ac:dyDescent="0.35">
      <c r="D965" s="241"/>
      <c r="E965" s="241"/>
      <c r="F965" s="241"/>
      <c r="G965" s="241"/>
      <c r="H965" s="241"/>
      <c r="I965" s="241"/>
      <c r="J965" s="241"/>
      <c r="K965" s="241"/>
      <c r="L965" s="241"/>
      <c r="M965" s="241"/>
      <c r="N965" s="241"/>
      <c r="O965" s="241"/>
      <c r="P965" s="241"/>
      <c r="Q965" s="241"/>
      <c r="R965" s="241"/>
      <c r="S965" s="241"/>
      <c r="T965" s="241"/>
      <c r="U965" s="241"/>
      <c r="V965" s="241"/>
      <c r="W965" s="241"/>
      <c r="X965" s="241"/>
      <c r="Y965" s="241"/>
      <c r="Z965" s="241"/>
      <c r="AA965" s="241"/>
      <c r="AB965" s="241"/>
      <c r="AC965" s="241"/>
      <c r="AD965" s="241"/>
      <c r="AE965" s="241"/>
      <c r="AF965" s="241"/>
      <c r="AG965" s="241"/>
      <c r="AH965" s="241"/>
      <c r="AI965" s="241"/>
      <c r="AJ965" s="241"/>
      <c r="AK965" s="241"/>
      <c r="AL965" s="241"/>
      <c r="AM965" s="241"/>
      <c r="AN965" s="241"/>
      <c r="AO965" s="241"/>
      <c r="AP965" s="241"/>
      <c r="AQ965" s="241"/>
      <c r="AR965" s="241"/>
      <c r="AS965" s="241"/>
      <c r="AT965" s="241"/>
      <c r="AW965" s="241"/>
      <c r="AX965" s="241"/>
      <c r="AY965" s="241"/>
      <c r="AZ965" s="241"/>
      <c r="BA965" s="241"/>
      <c r="BB965" s="241"/>
      <c r="BC965" s="241"/>
      <c r="BD965" s="241"/>
      <c r="BE965" s="241"/>
      <c r="BF965" s="241"/>
      <c r="BG965" s="241"/>
      <c r="BH965" s="241"/>
      <c r="BI965" s="241"/>
      <c r="BJ965" s="241"/>
      <c r="BK965" s="241"/>
      <c r="BL965" s="241"/>
      <c r="BM965" s="241"/>
      <c r="BN965" s="241"/>
      <c r="BO965" s="241"/>
      <c r="BP965" s="241"/>
      <c r="BQ965" s="241"/>
      <c r="BR965" s="241"/>
      <c r="BS965" s="241"/>
      <c r="BT965" s="241"/>
      <c r="BU965" s="241"/>
      <c r="BV965" s="241"/>
      <c r="BW965" s="241"/>
      <c r="BX965" s="241"/>
      <c r="BY965" s="241"/>
      <c r="BZ965" s="241"/>
      <c r="CA965" s="241"/>
      <c r="CB965" s="241"/>
      <c r="CC965" s="241"/>
      <c r="CD965" s="241"/>
      <c r="CE965" s="241"/>
      <c r="CF965" s="241"/>
      <c r="CG965" s="241"/>
      <c r="CH965" s="241"/>
      <c r="CI965" s="241"/>
      <c r="CJ965" s="241"/>
      <c r="CK965" s="241"/>
      <c r="CL965" s="241"/>
      <c r="CM965" s="241"/>
    </row>
    <row r="966" spans="4:92" ht="14.25" customHeight="1" x14ac:dyDescent="0.35">
      <c r="D966" s="197" t="s">
        <v>525</v>
      </c>
      <c r="E966" s="198"/>
      <c r="F966" s="198"/>
      <c r="G966" s="198"/>
      <c r="H966" s="198"/>
      <c r="I966" s="198"/>
      <c r="J966" s="198"/>
      <c r="K966" s="198"/>
      <c r="L966" s="198"/>
      <c r="M966" s="198"/>
      <c r="N966" s="198"/>
      <c r="O966" s="198"/>
      <c r="P966" s="198"/>
      <c r="Q966" s="198"/>
      <c r="R966" s="198"/>
      <c r="S966" s="198"/>
      <c r="T966" s="198"/>
      <c r="U966" s="198"/>
      <c r="V966" s="198"/>
      <c r="W966" s="198"/>
      <c r="X966" s="198"/>
      <c r="Y966" s="199"/>
      <c r="Z966" s="197" t="s">
        <v>526</v>
      </c>
      <c r="AA966" s="198"/>
      <c r="AB966" s="198"/>
      <c r="AC966" s="198"/>
      <c r="AD966" s="198"/>
      <c r="AE966" s="198"/>
      <c r="AF966" s="198"/>
      <c r="AG966" s="198"/>
      <c r="AH966" s="198"/>
      <c r="AI966" s="198"/>
      <c r="AJ966" s="198"/>
      <c r="AK966" s="198"/>
      <c r="AL966" s="198"/>
      <c r="AM966" s="198"/>
      <c r="AN966" s="198"/>
      <c r="AO966" s="198"/>
      <c r="AP966" s="198"/>
      <c r="AQ966" s="198"/>
      <c r="AR966" s="198"/>
      <c r="AS966" s="198"/>
      <c r="AT966" s="199"/>
      <c r="AU966" s="7"/>
      <c r="AV966" s="197" t="s">
        <v>531</v>
      </c>
      <c r="AW966" s="198"/>
      <c r="AX966" s="198"/>
      <c r="AY966" s="198"/>
      <c r="AZ966" s="198"/>
      <c r="BA966" s="198"/>
      <c r="BB966" s="198"/>
      <c r="BC966" s="198"/>
      <c r="BD966" s="198"/>
      <c r="BE966" s="198"/>
      <c r="BF966" s="198"/>
      <c r="BG966" s="198"/>
      <c r="BH966" s="198"/>
      <c r="BI966" s="198"/>
      <c r="BJ966" s="198"/>
      <c r="BK966" s="199"/>
      <c r="BL966" s="197" t="s">
        <v>532</v>
      </c>
      <c r="BM966" s="198"/>
      <c r="BN966" s="198"/>
      <c r="BO966" s="198"/>
      <c r="BP966" s="198"/>
      <c r="BQ966" s="198"/>
      <c r="BR966" s="198"/>
      <c r="BS966" s="196" t="s">
        <v>533</v>
      </c>
      <c r="BT966" s="196"/>
      <c r="BU966" s="196"/>
      <c r="BV966" s="196"/>
      <c r="BW966" s="196"/>
      <c r="BX966" s="196"/>
      <c r="BY966" s="196"/>
      <c r="BZ966" s="196" t="s">
        <v>534</v>
      </c>
      <c r="CA966" s="196"/>
      <c r="CB966" s="196"/>
      <c r="CC966" s="196"/>
      <c r="CD966" s="196"/>
      <c r="CE966" s="196"/>
      <c r="CF966" s="196"/>
      <c r="CG966" s="197" t="s">
        <v>535</v>
      </c>
      <c r="CH966" s="198"/>
      <c r="CI966" s="198"/>
      <c r="CJ966" s="198"/>
      <c r="CK966" s="198"/>
      <c r="CL966" s="198"/>
      <c r="CM966" s="198"/>
      <c r="CN966" s="199"/>
    </row>
    <row r="967" spans="4:92" ht="14.25" customHeight="1" x14ac:dyDescent="0.35">
      <c r="D967" s="231"/>
      <c r="E967" s="232"/>
      <c r="F967" s="232"/>
      <c r="G967" s="232"/>
      <c r="H967" s="232"/>
      <c r="I967" s="232"/>
      <c r="J967" s="232"/>
      <c r="K967" s="232"/>
      <c r="L967" s="232"/>
      <c r="M967" s="232"/>
      <c r="N967" s="232"/>
      <c r="O967" s="232"/>
      <c r="P967" s="232"/>
      <c r="Q967" s="232"/>
      <c r="R967" s="232"/>
      <c r="S967" s="232"/>
      <c r="T967" s="232"/>
      <c r="U967" s="232"/>
      <c r="V967" s="232"/>
      <c r="W967" s="232"/>
      <c r="X967" s="232"/>
      <c r="Y967" s="233"/>
      <c r="Z967" s="196" t="s">
        <v>527</v>
      </c>
      <c r="AA967" s="196"/>
      <c r="AB967" s="196"/>
      <c r="AC967" s="196"/>
      <c r="AD967" s="196"/>
      <c r="AE967" s="196"/>
      <c r="AF967" s="196" t="s">
        <v>528</v>
      </c>
      <c r="AG967" s="196"/>
      <c r="AH967" s="196"/>
      <c r="AI967" s="196"/>
      <c r="AJ967" s="196"/>
      <c r="AK967" s="196"/>
      <c r="AL967" s="196"/>
      <c r="AM967" s="196"/>
      <c r="AN967" s="196" t="s">
        <v>529</v>
      </c>
      <c r="AO967" s="196"/>
      <c r="AP967" s="196"/>
      <c r="AQ967" s="196"/>
      <c r="AR967" s="196"/>
      <c r="AS967" s="196"/>
      <c r="AT967" s="196"/>
      <c r="AU967" s="7"/>
      <c r="AV967" s="231"/>
      <c r="AW967" s="232"/>
      <c r="AX967" s="232"/>
      <c r="AY967" s="232"/>
      <c r="AZ967" s="232"/>
      <c r="BA967" s="232"/>
      <c r="BB967" s="232"/>
      <c r="BC967" s="232"/>
      <c r="BD967" s="232"/>
      <c r="BE967" s="232"/>
      <c r="BF967" s="232"/>
      <c r="BG967" s="232"/>
      <c r="BH967" s="232"/>
      <c r="BI967" s="232"/>
      <c r="BJ967" s="232"/>
      <c r="BK967" s="233"/>
      <c r="BL967" s="200"/>
      <c r="BM967" s="201"/>
      <c r="BN967" s="201"/>
      <c r="BO967" s="201"/>
      <c r="BP967" s="201"/>
      <c r="BQ967" s="201"/>
      <c r="BR967" s="201"/>
      <c r="BS967" s="196"/>
      <c r="BT967" s="196"/>
      <c r="BU967" s="196"/>
      <c r="BV967" s="196"/>
      <c r="BW967" s="196"/>
      <c r="BX967" s="196"/>
      <c r="BY967" s="196"/>
      <c r="BZ967" s="196"/>
      <c r="CA967" s="196"/>
      <c r="CB967" s="196"/>
      <c r="CC967" s="196"/>
      <c r="CD967" s="196"/>
      <c r="CE967" s="196"/>
      <c r="CF967" s="196"/>
      <c r="CG967" s="231"/>
      <c r="CH967" s="232"/>
      <c r="CI967" s="232"/>
      <c r="CJ967" s="232"/>
      <c r="CK967" s="232"/>
      <c r="CL967" s="232"/>
      <c r="CM967" s="232"/>
      <c r="CN967" s="233"/>
    </row>
    <row r="968" spans="4:92" ht="14.25" customHeight="1" x14ac:dyDescent="0.35">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c r="AA968" s="177"/>
      <c r="AB968" s="177"/>
      <c r="AC968" s="177"/>
      <c r="AD968" s="177"/>
      <c r="AE968" s="177"/>
      <c r="AF968" s="177"/>
      <c r="AG968" s="177"/>
      <c r="AH968" s="177"/>
      <c r="AI968" s="177"/>
      <c r="AJ968" s="177"/>
      <c r="AK968" s="177"/>
      <c r="AL968" s="177"/>
      <c r="AM968" s="177"/>
      <c r="AN968" s="177"/>
      <c r="AO968" s="177"/>
      <c r="AP968" s="177"/>
      <c r="AQ968" s="177"/>
      <c r="AR968" s="177"/>
      <c r="AS968" s="177"/>
      <c r="AT968" s="177"/>
      <c r="AV968" s="190"/>
      <c r="AW968" s="190"/>
      <c r="AX968" s="190"/>
      <c r="AY968" s="190"/>
      <c r="AZ968" s="190"/>
      <c r="BA968" s="190"/>
      <c r="BB968" s="190"/>
      <c r="BC968" s="190"/>
      <c r="BD968" s="190"/>
      <c r="BE968" s="190"/>
      <c r="BF968" s="190"/>
      <c r="BG968" s="190"/>
      <c r="BH968" s="190"/>
      <c r="BI968" s="190"/>
      <c r="BJ968" s="190"/>
      <c r="BK968" s="190"/>
      <c r="BL968" s="177"/>
      <c r="BM968" s="177"/>
      <c r="BN968" s="177"/>
      <c r="BO968" s="177"/>
      <c r="BP968" s="177"/>
      <c r="BQ968" s="177"/>
      <c r="BR968" s="177"/>
      <c r="BS968" s="210"/>
      <c r="BT968" s="211"/>
      <c r="BU968" s="211"/>
      <c r="BV968" s="211"/>
      <c r="BW968" s="211"/>
      <c r="BX968" s="211"/>
      <c r="BY968" s="212"/>
      <c r="BZ968" s="210"/>
      <c r="CA968" s="211"/>
      <c r="CB968" s="211"/>
      <c r="CC968" s="211"/>
      <c r="CD968" s="211"/>
      <c r="CE968" s="211"/>
      <c r="CF968" s="212"/>
      <c r="CG968" s="177"/>
      <c r="CH968" s="177"/>
      <c r="CI968" s="177"/>
      <c r="CJ968" s="177"/>
      <c r="CK968" s="177"/>
      <c r="CL968" s="177"/>
      <c r="CM968" s="177"/>
      <c r="CN968" s="177"/>
    </row>
    <row r="969" spans="4:92" ht="14.25" customHeight="1" x14ac:dyDescent="0.35">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c r="AA969" s="177"/>
      <c r="AB969" s="177"/>
      <c r="AC969" s="177"/>
      <c r="AD969" s="177"/>
      <c r="AE969" s="177"/>
      <c r="AF969" s="177"/>
      <c r="AG969" s="177"/>
      <c r="AH969" s="177"/>
      <c r="AI969" s="177"/>
      <c r="AJ969" s="177"/>
      <c r="AK969" s="177"/>
      <c r="AL969" s="177"/>
      <c r="AM969" s="177"/>
      <c r="AN969" s="177"/>
      <c r="AO969" s="177"/>
      <c r="AP969" s="177"/>
      <c r="AQ969" s="177"/>
      <c r="AR969" s="177"/>
      <c r="AS969" s="177"/>
      <c r="AT969" s="177"/>
      <c r="AV969" s="190"/>
      <c r="AW969" s="190"/>
      <c r="AX969" s="190"/>
      <c r="AY969" s="190"/>
      <c r="AZ969" s="190"/>
      <c r="BA969" s="190"/>
      <c r="BB969" s="190"/>
      <c r="BC969" s="190"/>
      <c r="BD969" s="190"/>
      <c r="BE969" s="190"/>
      <c r="BF969" s="190"/>
      <c r="BG969" s="190"/>
      <c r="BH969" s="190"/>
      <c r="BI969" s="190"/>
      <c r="BJ969" s="190"/>
      <c r="BK969" s="190"/>
      <c r="BL969" s="177"/>
      <c r="BM969" s="177"/>
      <c r="BN969" s="177"/>
      <c r="BO969" s="177"/>
      <c r="BP969" s="177"/>
      <c r="BQ969" s="177"/>
      <c r="BR969" s="177"/>
      <c r="BS969" s="210"/>
      <c r="BT969" s="211"/>
      <c r="BU969" s="211"/>
      <c r="BV969" s="211"/>
      <c r="BW969" s="211"/>
      <c r="BX969" s="211"/>
      <c r="BY969" s="212"/>
      <c r="BZ969" s="210"/>
      <c r="CA969" s="211"/>
      <c r="CB969" s="211"/>
      <c r="CC969" s="211"/>
      <c r="CD969" s="211"/>
      <c r="CE969" s="211"/>
      <c r="CF969" s="212"/>
      <c r="CG969" s="177"/>
      <c r="CH969" s="177"/>
      <c r="CI969" s="177"/>
      <c r="CJ969" s="177"/>
      <c r="CK969" s="177"/>
      <c r="CL969" s="177"/>
      <c r="CM969" s="177"/>
      <c r="CN969" s="177"/>
    </row>
    <row r="970" spans="4:92" ht="14.25" customHeight="1" x14ac:dyDescent="0.35">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c r="AA970" s="177"/>
      <c r="AB970" s="177"/>
      <c r="AC970" s="177"/>
      <c r="AD970" s="177"/>
      <c r="AE970" s="177"/>
      <c r="AF970" s="177"/>
      <c r="AG970" s="177"/>
      <c r="AH970" s="177"/>
      <c r="AI970" s="177"/>
      <c r="AJ970" s="177"/>
      <c r="AK970" s="177"/>
      <c r="AL970" s="177"/>
      <c r="AM970" s="177"/>
      <c r="AN970" s="177"/>
      <c r="AO970" s="177"/>
      <c r="AP970" s="177"/>
      <c r="AQ970" s="177"/>
      <c r="AR970" s="177"/>
      <c r="AS970" s="177"/>
      <c r="AT970" s="177"/>
      <c r="AV970" s="190"/>
      <c r="AW970" s="190"/>
      <c r="AX970" s="190"/>
      <c r="AY970" s="190"/>
      <c r="AZ970" s="190"/>
      <c r="BA970" s="190"/>
      <c r="BB970" s="190"/>
      <c r="BC970" s="190"/>
      <c r="BD970" s="190"/>
      <c r="BE970" s="190"/>
      <c r="BF970" s="190"/>
      <c r="BG970" s="190"/>
      <c r="BH970" s="190"/>
      <c r="BI970" s="190"/>
      <c r="BJ970" s="190"/>
      <c r="BK970" s="190"/>
      <c r="BL970" s="177"/>
      <c r="BM970" s="177"/>
      <c r="BN970" s="177"/>
      <c r="BO970" s="177"/>
      <c r="BP970" s="177"/>
      <c r="BQ970" s="177"/>
      <c r="BR970" s="177"/>
      <c r="BS970" s="210"/>
      <c r="BT970" s="211"/>
      <c r="BU970" s="211"/>
      <c r="BV970" s="211"/>
      <c r="BW970" s="211"/>
      <c r="BX970" s="211"/>
      <c r="BY970" s="212"/>
      <c r="BZ970" s="210"/>
      <c r="CA970" s="211"/>
      <c r="CB970" s="211"/>
      <c r="CC970" s="211"/>
      <c r="CD970" s="211"/>
      <c r="CE970" s="211"/>
      <c r="CF970" s="212"/>
      <c r="CG970" s="177"/>
      <c r="CH970" s="177"/>
      <c r="CI970" s="177"/>
      <c r="CJ970" s="177"/>
      <c r="CK970" s="177"/>
      <c r="CL970" s="177"/>
      <c r="CM970" s="177"/>
      <c r="CN970" s="177"/>
    </row>
    <row r="971" spans="4:92" ht="14.25" customHeight="1" x14ac:dyDescent="0.35">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c r="AA971" s="177"/>
      <c r="AB971" s="177"/>
      <c r="AC971" s="177"/>
      <c r="AD971" s="177"/>
      <c r="AE971" s="177"/>
      <c r="AF971" s="177"/>
      <c r="AG971" s="177"/>
      <c r="AH971" s="177"/>
      <c r="AI971" s="177"/>
      <c r="AJ971" s="177"/>
      <c r="AK971" s="177"/>
      <c r="AL971" s="177"/>
      <c r="AM971" s="177"/>
      <c r="AN971" s="177"/>
      <c r="AO971" s="177"/>
      <c r="AP971" s="177"/>
      <c r="AQ971" s="177"/>
      <c r="AR971" s="177"/>
      <c r="AS971" s="177"/>
      <c r="AT971" s="177"/>
      <c r="AV971" s="190"/>
      <c r="AW971" s="190"/>
      <c r="AX971" s="190"/>
      <c r="AY971" s="190"/>
      <c r="AZ971" s="190"/>
      <c r="BA971" s="190"/>
      <c r="BB971" s="190"/>
      <c r="BC971" s="190"/>
      <c r="BD971" s="190"/>
      <c r="BE971" s="190"/>
      <c r="BF971" s="190"/>
      <c r="BG971" s="190"/>
      <c r="BH971" s="190"/>
      <c r="BI971" s="190"/>
      <c r="BJ971" s="190"/>
      <c r="BK971" s="190"/>
      <c r="BL971" s="177"/>
      <c r="BM971" s="177"/>
      <c r="BN971" s="177"/>
      <c r="BO971" s="177"/>
      <c r="BP971" s="177"/>
      <c r="BQ971" s="177"/>
      <c r="BR971" s="177"/>
      <c r="BS971" s="210"/>
      <c r="BT971" s="211"/>
      <c r="BU971" s="211"/>
      <c r="BV971" s="211"/>
      <c r="BW971" s="211"/>
      <c r="BX971" s="211"/>
      <c r="BY971" s="212"/>
      <c r="BZ971" s="210"/>
      <c r="CA971" s="211"/>
      <c r="CB971" s="211"/>
      <c r="CC971" s="211"/>
      <c r="CD971" s="211"/>
      <c r="CE971" s="211"/>
      <c r="CF971" s="212"/>
      <c r="CG971" s="177"/>
      <c r="CH971" s="177"/>
      <c r="CI971" s="177"/>
      <c r="CJ971" s="177"/>
      <c r="CK971" s="177"/>
      <c r="CL971" s="177"/>
      <c r="CM971" s="177"/>
      <c r="CN971" s="177"/>
    </row>
    <row r="972" spans="4:92" ht="14.25" customHeight="1" x14ac:dyDescent="0.35">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c r="AA972" s="177"/>
      <c r="AB972" s="177"/>
      <c r="AC972" s="177"/>
      <c r="AD972" s="177"/>
      <c r="AE972" s="177"/>
      <c r="AF972" s="177"/>
      <c r="AG972" s="177"/>
      <c r="AH972" s="177"/>
      <c r="AI972" s="177"/>
      <c r="AJ972" s="177"/>
      <c r="AK972" s="177"/>
      <c r="AL972" s="177"/>
      <c r="AM972" s="177"/>
      <c r="AN972" s="177"/>
      <c r="AO972" s="177"/>
      <c r="AP972" s="177"/>
      <c r="AQ972" s="177"/>
      <c r="AR972" s="177"/>
      <c r="AS972" s="177"/>
      <c r="AT972" s="177"/>
      <c r="AV972" s="190"/>
      <c r="AW972" s="190"/>
      <c r="AX972" s="190"/>
      <c r="AY972" s="190"/>
      <c r="AZ972" s="190"/>
      <c r="BA972" s="190"/>
      <c r="BB972" s="190"/>
      <c r="BC972" s="190"/>
      <c r="BD972" s="190"/>
      <c r="BE972" s="190"/>
      <c r="BF972" s="190"/>
      <c r="BG972" s="190"/>
      <c r="BH972" s="190"/>
      <c r="BI972" s="190"/>
      <c r="BJ972" s="190"/>
      <c r="BK972" s="190"/>
      <c r="BL972" s="177"/>
      <c r="BM972" s="177"/>
      <c r="BN972" s="177"/>
      <c r="BO972" s="177"/>
      <c r="BP972" s="177"/>
      <c r="BQ972" s="177"/>
      <c r="BR972" s="177"/>
      <c r="BS972" s="210"/>
      <c r="BT972" s="211"/>
      <c r="BU972" s="211"/>
      <c r="BV972" s="211"/>
      <c r="BW972" s="211"/>
      <c r="BX972" s="211"/>
      <c r="BY972" s="212"/>
      <c r="BZ972" s="210"/>
      <c r="CA972" s="211"/>
      <c r="CB972" s="211"/>
      <c r="CC972" s="211"/>
      <c r="CD972" s="211"/>
      <c r="CE972" s="211"/>
      <c r="CF972" s="212"/>
      <c r="CG972" s="177"/>
      <c r="CH972" s="177"/>
      <c r="CI972" s="177"/>
      <c r="CJ972" s="177"/>
      <c r="CK972" s="177"/>
      <c r="CL972" s="177"/>
      <c r="CM972" s="177"/>
      <c r="CN972" s="177"/>
    </row>
    <row r="973" spans="4:92" ht="14.25" customHeight="1" x14ac:dyDescent="0.35">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c r="AA973" s="177"/>
      <c r="AB973" s="177"/>
      <c r="AC973" s="177"/>
      <c r="AD973" s="177"/>
      <c r="AE973" s="177"/>
      <c r="AF973" s="177"/>
      <c r="AG973" s="177"/>
      <c r="AH973" s="177"/>
      <c r="AI973" s="177"/>
      <c r="AJ973" s="177"/>
      <c r="AK973" s="177"/>
      <c r="AL973" s="177"/>
      <c r="AM973" s="177"/>
      <c r="AN973" s="177"/>
      <c r="AO973" s="177"/>
      <c r="AP973" s="177"/>
      <c r="AQ973" s="177"/>
      <c r="AR973" s="177"/>
      <c r="AS973" s="177"/>
      <c r="AT973" s="177"/>
      <c r="AV973" s="190"/>
      <c r="AW973" s="190"/>
      <c r="AX973" s="190"/>
      <c r="AY973" s="190"/>
      <c r="AZ973" s="190"/>
      <c r="BA973" s="190"/>
      <c r="BB973" s="190"/>
      <c r="BC973" s="190"/>
      <c r="BD973" s="190"/>
      <c r="BE973" s="190"/>
      <c r="BF973" s="190"/>
      <c r="BG973" s="190"/>
      <c r="BH973" s="190"/>
      <c r="BI973" s="190"/>
      <c r="BJ973" s="190"/>
      <c r="BK973" s="190"/>
      <c r="BL973" s="177"/>
      <c r="BM973" s="177"/>
      <c r="BN973" s="177"/>
      <c r="BO973" s="177"/>
      <c r="BP973" s="177"/>
      <c r="BQ973" s="177"/>
      <c r="BR973" s="177"/>
      <c r="BS973" s="210"/>
      <c r="BT973" s="211"/>
      <c r="BU973" s="211"/>
      <c r="BV973" s="211"/>
      <c r="BW973" s="211"/>
      <c r="BX973" s="211"/>
      <c r="BY973" s="212"/>
      <c r="BZ973" s="210"/>
      <c r="CA973" s="211"/>
      <c r="CB973" s="211"/>
      <c r="CC973" s="211"/>
      <c r="CD973" s="211"/>
      <c r="CE973" s="211"/>
      <c r="CF973" s="212"/>
      <c r="CG973" s="177"/>
      <c r="CH973" s="177"/>
      <c r="CI973" s="177"/>
      <c r="CJ973" s="177"/>
      <c r="CK973" s="177"/>
      <c r="CL973" s="177"/>
      <c r="CM973" s="177"/>
      <c r="CN973" s="177"/>
    </row>
    <row r="974" spans="4:92" ht="14.25" customHeight="1" x14ac:dyDescent="0.35">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c r="AA974" s="177"/>
      <c r="AB974" s="177"/>
      <c r="AC974" s="177"/>
      <c r="AD974" s="177"/>
      <c r="AE974" s="177"/>
      <c r="AF974" s="177"/>
      <c r="AG974" s="177"/>
      <c r="AH974" s="177"/>
      <c r="AI974" s="177"/>
      <c r="AJ974" s="177"/>
      <c r="AK974" s="177"/>
      <c r="AL974" s="177"/>
      <c r="AM974" s="177"/>
      <c r="AN974" s="177"/>
      <c r="AO974" s="177"/>
      <c r="AP974" s="177"/>
      <c r="AQ974" s="177"/>
      <c r="AR974" s="177"/>
      <c r="AS974" s="177"/>
      <c r="AT974" s="177"/>
      <c r="AV974" s="190"/>
      <c r="AW974" s="190"/>
      <c r="AX974" s="190"/>
      <c r="AY974" s="190"/>
      <c r="AZ974" s="190"/>
      <c r="BA974" s="190"/>
      <c r="BB974" s="190"/>
      <c r="BC974" s="190"/>
      <c r="BD974" s="190"/>
      <c r="BE974" s="190"/>
      <c r="BF974" s="190"/>
      <c r="BG974" s="190"/>
      <c r="BH974" s="190"/>
      <c r="BI974" s="190"/>
      <c r="BJ974" s="190"/>
      <c r="BK974" s="190"/>
      <c r="BL974" s="177"/>
      <c r="BM974" s="177"/>
      <c r="BN974" s="177"/>
      <c r="BO974" s="177"/>
      <c r="BP974" s="177"/>
      <c r="BQ974" s="177"/>
      <c r="BR974" s="177"/>
      <c r="BS974" s="210"/>
      <c r="BT974" s="211"/>
      <c r="BU974" s="211"/>
      <c r="BV974" s="211"/>
      <c r="BW974" s="211"/>
      <c r="BX974" s="211"/>
      <c r="BY974" s="212"/>
      <c r="BZ974" s="210"/>
      <c r="CA974" s="211"/>
      <c r="CB974" s="211"/>
      <c r="CC974" s="211"/>
      <c r="CD974" s="211"/>
      <c r="CE974" s="211"/>
      <c r="CF974" s="212"/>
      <c r="CG974" s="177"/>
      <c r="CH974" s="177"/>
      <c r="CI974" s="177"/>
      <c r="CJ974" s="177"/>
      <c r="CK974" s="177"/>
      <c r="CL974" s="177"/>
      <c r="CM974" s="177"/>
      <c r="CN974" s="177"/>
    </row>
    <row r="975" spans="4:92" ht="14.25" customHeight="1" x14ac:dyDescent="0.35">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c r="AA975" s="177"/>
      <c r="AB975" s="177"/>
      <c r="AC975" s="177"/>
      <c r="AD975" s="177"/>
      <c r="AE975" s="177"/>
      <c r="AF975" s="177"/>
      <c r="AG975" s="177"/>
      <c r="AH975" s="177"/>
      <c r="AI975" s="177"/>
      <c r="AJ975" s="177"/>
      <c r="AK975" s="177"/>
      <c r="AL975" s="177"/>
      <c r="AM975" s="177"/>
      <c r="AN975" s="177"/>
      <c r="AO975" s="177"/>
      <c r="AP975" s="177"/>
      <c r="AQ975" s="177"/>
      <c r="AR975" s="177"/>
      <c r="AS975" s="177"/>
      <c r="AT975" s="177"/>
      <c r="AV975" s="190"/>
      <c r="AW975" s="190"/>
      <c r="AX975" s="190"/>
      <c r="AY975" s="190"/>
      <c r="AZ975" s="190"/>
      <c r="BA975" s="190"/>
      <c r="BB975" s="190"/>
      <c r="BC975" s="190"/>
      <c r="BD975" s="190"/>
      <c r="BE975" s="190"/>
      <c r="BF975" s="190"/>
      <c r="BG975" s="190"/>
      <c r="BH975" s="190"/>
      <c r="BI975" s="190"/>
      <c r="BJ975" s="190"/>
      <c r="BK975" s="190"/>
      <c r="BL975" s="177"/>
      <c r="BM975" s="177"/>
      <c r="BN975" s="177"/>
      <c r="BO975" s="177"/>
      <c r="BP975" s="177"/>
      <c r="BQ975" s="177"/>
      <c r="BR975" s="177"/>
      <c r="BS975" s="210"/>
      <c r="BT975" s="211"/>
      <c r="BU975" s="211"/>
      <c r="BV975" s="211"/>
      <c r="BW975" s="211"/>
      <c r="BX975" s="211"/>
      <c r="BY975" s="212"/>
      <c r="BZ975" s="210"/>
      <c r="CA975" s="211"/>
      <c r="CB975" s="211"/>
      <c r="CC975" s="211"/>
      <c r="CD975" s="211"/>
      <c r="CE975" s="211"/>
      <c r="CF975" s="212"/>
      <c r="CG975" s="177"/>
      <c r="CH975" s="177"/>
      <c r="CI975" s="177"/>
      <c r="CJ975" s="177"/>
      <c r="CK975" s="177"/>
      <c r="CL975" s="177"/>
      <c r="CM975" s="177"/>
      <c r="CN975" s="177"/>
    </row>
    <row r="976" spans="4:92" ht="14.25" customHeight="1" x14ac:dyDescent="0.35">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c r="AA976" s="177"/>
      <c r="AB976" s="177"/>
      <c r="AC976" s="177"/>
      <c r="AD976" s="177"/>
      <c r="AE976" s="177"/>
      <c r="AF976" s="177"/>
      <c r="AG976" s="177"/>
      <c r="AH976" s="177"/>
      <c r="AI976" s="177"/>
      <c r="AJ976" s="177"/>
      <c r="AK976" s="177"/>
      <c r="AL976" s="177"/>
      <c r="AM976" s="177"/>
      <c r="AN976" s="177"/>
      <c r="AO976" s="177"/>
      <c r="AP976" s="177"/>
      <c r="AQ976" s="177"/>
      <c r="AR976" s="177"/>
      <c r="AS976" s="177"/>
      <c r="AT976" s="177"/>
      <c r="AV976" s="190"/>
      <c r="AW976" s="190"/>
      <c r="AX976" s="190"/>
      <c r="AY976" s="190"/>
      <c r="AZ976" s="190"/>
      <c r="BA976" s="190"/>
      <c r="BB976" s="190"/>
      <c r="BC976" s="190"/>
      <c r="BD976" s="190"/>
      <c r="BE976" s="190"/>
      <c r="BF976" s="190"/>
      <c r="BG976" s="190"/>
      <c r="BH976" s="190"/>
      <c r="BI976" s="190"/>
      <c r="BJ976" s="190"/>
      <c r="BK976" s="190"/>
      <c r="BL976" s="177"/>
      <c r="BM976" s="177"/>
      <c r="BN976" s="177"/>
      <c r="BO976" s="177"/>
      <c r="BP976" s="177"/>
      <c r="BQ976" s="177"/>
      <c r="BR976" s="177"/>
      <c r="BS976" s="210"/>
      <c r="BT976" s="211"/>
      <c r="BU976" s="211"/>
      <c r="BV976" s="211"/>
      <c r="BW976" s="211"/>
      <c r="BX976" s="211"/>
      <c r="BY976" s="212"/>
      <c r="BZ976" s="210"/>
      <c r="CA976" s="211"/>
      <c r="CB976" s="211"/>
      <c r="CC976" s="211"/>
      <c r="CD976" s="211"/>
      <c r="CE976" s="211"/>
      <c r="CF976" s="212"/>
      <c r="CG976" s="177"/>
      <c r="CH976" s="177"/>
      <c r="CI976" s="177"/>
      <c r="CJ976" s="177"/>
      <c r="CK976" s="177"/>
      <c r="CL976" s="177"/>
      <c r="CM976" s="177"/>
      <c r="CN976" s="177"/>
    </row>
    <row r="977" spans="4:144" ht="14.25" customHeight="1" x14ac:dyDescent="0.35">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c r="AA977" s="177"/>
      <c r="AB977" s="177"/>
      <c r="AC977" s="177"/>
      <c r="AD977" s="177"/>
      <c r="AE977" s="177"/>
      <c r="AF977" s="177"/>
      <c r="AG977" s="177"/>
      <c r="AH977" s="177"/>
      <c r="AI977" s="177"/>
      <c r="AJ977" s="177"/>
      <c r="AK977" s="177"/>
      <c r="AL977" s="177"/>
      <c r="AM977" s="177"/>
      <c r="AN977" s="177"/>
      <c r="AO977" s="177"/>
      <c r="AP977" s="177"/>
      <c r="AQ977" s="177"/>
      <c r="AR977" s="177"/>
      <c r="AS977" s="177"/>
      <c r="AT977" s="177"/>
      <c r="AV977" s="190"/>
      <c r="AW977" s="190"/>
      <c r="AX977" s="190"/>
      <c r="AY977" s="190"/>
      <c r="AZ977" s="190"/>
      <c r="BA977" s="190"/>
      <c r="BB977" s="190"/>
      <c r="BC977" s="190"/>
      <c r="BD977" s="190"/>
      <c r="BE977" s="190"/>
      <c r="BF977" s="190"/>
      <c r="BG977" s="190"/>
      <c r="BH977" s="190"/>
      <c r="BI977" s="190"/>
      <c r="BJ977" s="190"/>
      <c r="BK977" s="190"/>
      <c r="BL977" s="177"/>
      <c r="BM977" s="177"/>
      <c r="BN977" s="177"/>
      <c r="BO977" s="177"/>
      <c r="BP977" s="177"/>
      <c r="BQ977" s="177"/>
      <c r="BR977" s="177"/>
      <c r="BS977" s="210"/>
      <c r="BT977" s="211"/>
      <c r="BU977" s="211"/>
      <c r="BV977" s="211"/>
      <c r="BW977" s="211"/>
      <c r="BX977" s="211"/>
      <c r="BY977" s="212"/>
      <c r="BZ977" s="210"/>
      <c r="CA977" s="211"/>
      <c r="CB977" s="211"/>
      <c r="CC977" s="211"/>
      <c r="CD977" s="211"/>
      <c r="CE977" s="211"/>
      <c r="CF977" s="212"/>
      <c r="CG977" s="177"/>
      <c r="CH977" s="177"/>
      <c r="CI977" s="177"/>
      <c r="CJ977" s="177"/>
      <c r="CK977" s="177"/>
      <c r="CL977" s="177"/>
      <c r="CM977" s="177"/>
      <c r="CN977" s="177"/>
    </row>
    <row r="978" spans="4:144" ht="14.25" customHeight="1" x14ac:dyDescent="0.35">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c r="AA978" s="177"/>
      <c r="AB978" s="177"/>
      <c r="AC978" s="177"/>
      <c r="AD978" s="177"/>
      <c r="AE978" s="177"/>
      <c r="AF978" s="177"/>
      <c r="AG978" s="177"/>
      <c r="AH978" s="177"/>
      <c r="AI978" s="177"/>
      <c r="AJ978" s="177"/>
      <c r="AK978" s="177"/>
      <c r="AL978" s="177"/>
      <c r="AM978" s="177"/>
      <c r="AN978" s="177"/>
      <c r="AO978" s="177"/>
      <c r="AP978" s="177"/>
      <c r="AQ978" s="177"/>
      <c r="AR978" s="177"/>
      <c r="AS978" s="177"/>
      <c r="AT978" s="177"/>
      <c r="AV978" s="190"/>
      <c r="AW978" s="190"/>
      <c r="AX978" s="190"/>
      <c r="AY978" s="190"/>
      <c r="AZ978" s="190"/>
      <c r="BA978" s="190"/>
      <c r="BB978" s="190"/>
      <c r="BC978" s="190"/>
      <c r="BD978" s="190"/>
      <c r="BE978" s="190"/>
      <c r="BF978" s="190"/>
      <c r="BG978" s="190"/>
      <c r="BH978" s="190"/>
      <c r="BI978" s="190"/>
      <c r="BJ978" s="190"/>
      <c r="BK978" s="190"/>
      <c r="BL978" s="177"/>
      <c r="BM978" s="177"/>
      <c r="BN978" s="177"/>
      <c r="BO978" s="177"/>
      <c r="BP978" s="177"/>
      <c r="BQ978" s="177"/>
      <c r="BR978" s="177"/>
      <c r="BS978" s="210"/>
      <c r="BT978" s="211"/>
      <c r="BU978" s="211"/>
      <c r="BV978" s="211"/>
      <c r="BW978" s="211"/>
      <c r="BX978" s="211"/>
      <c r="BY978" s="212"/>
      <c r="BZ978" s="210"/>
      <c r="CA978" s="211"/>
      <c r="CB978" s="211"/>
      <c r="CC978" s="211"/>
      <c r="CD978" s="211"/>
      <c r="CE978" s="211"/>
      <c r="CF978" s="212"/>
      <c r="CG978" s="177"/>
      <c r="CH978" s="177"/>
      <c r="CI978" s="177"/>
      <c r="CJ978" s="177"/>
      <c r="CK978" s="177"/>
      <c r="CL978" s="177"/>
      <c r="CM978" s="177"/>
      <c r="CN978" s="177"/>
    </row>
    <row r="979" spans="4:144" ht="14.25" customHeight="1" x14ac:dyDescent="0.35">
      <c r="D979" s="284" t="s">
        <v>536</v>
      </c>
      <c r="E979" s="284"/>
      <c r="F979" s="284"/>
      <c r="G979" s="284"/>
      <c r="H979" s="284"/>
      <c r="I979" s="284"/>
      <c r="J979" s="284"/>
      <c r="K979" s="284"/>
      <c r="L979" s="284"/>
      <c r="M979" s="284"/>
      <c r="N979" s="284"/>
      <c r="O979" s="284"/>
      <c r="P979" s="284"/>
      <c r="Q979" s="284"/>
      <c r="R979" s="284"/>
      <c r="S979" s="284"/>
      <c r="T979" s="284"/>
      <c r="U979" s="284"/>
      <c r="V979" s="284"/>
      <c r="W979" s="284"/>
      <c r="X979" s="284"/>
      <c r="Y979" s="284"/>
      <c r="Z979" s="284"/>
      <c r="AA979" s="284"/>
      <c r="AB979" s="284"/>
      <c r="AC979" s="284"/>
      <c r="AD979" s="284"/>
      <c r="AE979" s="284"/>
      <c r="AF979" s="284"/>
      <c r="AG979" s="284"/>
      <c r="AH979" s="284"/>
      <c r="AI979" s="284"/>
      <c r="AJ979" s="284"/>
      <c r="AK979" s="284"/>
      <c r="AL979" s="284"/>
      <c r="AM979" s="284"/>
      <c r="AN979" s="284"/>
      <c r="AO979" s="284"/>
      <c r="AP979" s="284"/>
      <c r="AQ979" s="284"/>
      <c r="AR979" s="284"/>
      <c r="AS979" s="284"/>
      <c r="AT979" s="284"/>
      <c r="AU979" s="96"/>
      <c r="AV979" s="284" t="s">
        <v>536</v>
      </c>
      <c r="AW979" s="284"/>
      <c r="AX979" s="284"/>
      <c r="AY979" s="284"/>
      <c r="AZ979" s="284"/>
      <c r="BA979" s="284"/>
      <c r="BB979" s="284"/>
      <c r="BC979" s="284"/>
      <c r="BD979" s="284"/>
      <c r="BE979" s="284"/>
      <c r="BF979" s="284"/>
      <c r="BG979" s="284"/>
      <c r="BH979" s="284"/>
      <c r="BI979" s="284"/>
      <c r="BJ979" s="284"/>
      <c r="BK979" s="284"/>
      <c r="BL979" s="284"/>
      <c r="BM979" s="284"/>
      <c r="BN979" s="284"/>
      <c r="BO979" s="284"/>
      <c r="BP979" s="284"/>
      <c r="BQ979" s="284"/>
      <c r="BR979" s="284"/>
      <c r="BS979" s="284"/>
      <c r="BT979" s="284"/>
      <c r="BU979" s="284"/>
      <c r="BV979" s="284"/>
      <c r="BW979" s="284"/>
      <c r="BX979" s="284"/>
      <c r="BY979" s="284"/>
      <c r="BZ979" s="284"/>
      <c r="CA979" s="284"/>
      <c r="CB979" s="284"/>
      <c r="CC979" s="284"/>
      <c r="CD979" s="284"/>
      <c r="CE979" s="284"/>
      <c r="CF979" s="284"/>
      <c r="CG979" s="284"/>
      <c r="CH979" s="284"/>
      <c r="CI979" s="284"/>
      <c r="CJ979" s="284"/>
      <c r="CK979" s="284"/>
      <c r="CL979" s="284"/>
      <c r="CM979" s="284"/>
      <c r="CN979" s="96"/>
    </row>
    <row r="980" spans="4:144" ht="14.25" customHeight="1" x14ac:dyDescent="0.35">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0"/>
      <c r="AL980" s="120"/>
      <c r="AM980" s="120"/>
      <c r="AN980" s="120"/>
      <c r="AO980" s="120"/>
      <c r="AP980" s="120"/>
      <c r="AQ980" s="120"/>
      <c r="AR980" s="120"/>
      <c r="AS980" s="120"/>
      <c r="AT980" s="120"/>
      <c r="AU980" s="96"/>
      <c r="AV980" s="120"/>
      <c r="AW980" s="120"/>
      <c r="AX980" s="120"/>
      <c r="AY980" s="120"/>
      <c r="AZ980" s="120"/>
      <c r="BA980" s="120"/>
      <c r="BB980" s="120"/>
      <c r="BC980" s="120"/>
      <c r="BD980" s="120"/>
      <c r="BE980" s="120"/>
      <c r="BF980" s="120"/>
      <c r="BG980" s="120"/>
      <c r="BH980" s="120"/>
      <c r="BI980" s="120"/>
      <c r="BJ980" s="120"/>
      <c r="BK980" s="120"/>
      <c r="BL980" s="120"/>
      <c r="BM980" s="120"/>
      <c r="BN980" s="120"/>
      <c r="BO980" s="120"/>
      <c r="BP980" s="120"/>
      <c r="BQ980" s="120"/>
      <c r="BR980" s="120"/>
      <c r="BS980" s="120"/>
      <c r="BT980" s="120"/>
      <c r="BU980" s="120"/>
      <c r="BV980" s="120"/>
      <c r="BW980" s="120"/>
      <c r="BX980" s="120"/>
      <c r="BY980" s="120"/>
      <c r="BZ980" s="120"/>
      <c r="CA980" s="120"/>
      <c r="CB980" s="120"/>
      <c r="CC980" s="120"/>
      <c r="CD980" s="120"/>
      <c r="CE980" s="120"/>
      <c r="CF980" s="120"/>
      <c r="CG980" s="120"/>
      <c r="CH980" s="120"/>
      <c r="CI980" s="120"/>
      <c r="CJ980" s="120"/>
      <c r="CK980" s="120"/>
      <c r="CL980" s="120"/>
      <c r="CM980" s="120"/>
      <c r="CN980" s="96"/>
    </row>
    <row r="981" spans="4:144" ht="14.25" customHeight="1" x14ac:dyDescent="0.35">
      <c r="D981" s="275" t="s">
        <v>537</v>
      </c>
      <c r="E981" s="275"/>
      <c r="F981" s="275"/>
      <c r="G981" s="275"/>
      <c r="H981" s="275"/>
      <c r="I981" s="275"/>
      <c r="J981" s="275"/>
      <c r="K981" s="275"/>
      <c r="L981" s="275"/>
      <c r="M981" s="275"/>
      <c r="N981" s="275"/>
      <c r="O981" s="275"/>
      <c r="P981" s="275"/>
      <c r="Q981" s="275"/>
      <c r="R981" s="275"/>
      <c r="S981" s="275"/>
      <c r="T981" s="275"/>
      <c r="U981" s="275"/>
      <c r="V981" s="275"/>
      <c r="W981" s="275"/>
      <c r="X981" s="275"/>
      <c r="Y981" s="275"/>
      <c r="Z981" s="275"/>
      <c r="AA981" s="275"/>
      <c r="AB981" s="275"/>
      <c r="AC981" s="275"/>
      <c r="AD981" s="275"/>
      <c r="AE981" s="275"/>
      <c r="AF981" s="275"/>
      <c r="AG981" s="275"/>
      <c r="AH981" s="275"/>
      <c r="AI981" s="275"/>
      <c r="AJ981" s="275"/>
      <c r="AK981" s="275"/>
      <c r="AL981" s="275"/>
      <c r="AM981" s="275"/>
      <c r="AN981" s="275"/>
      <c r="AO981" s="275"/>
      <c r="AP981" s="275"/>
      <c r="AQ981" s="275"/>
      <c r="AR981" s="275"/>
      <c r="AS981" s="275"/>
      <c r="AT981" s="275"/>
    </row>
    <row r="982" spans="4:144" ht="14.25" customHeight="1" x14ac:dyDescent="0.35">
      <c r="D982" s="275"/>
      <c r="E982" s="275"/>
      <c r="F982" s="275"/>
      <c r="G982" s="275"/>
      <c r="H982" s="275"/>
      <c r="I982" s="275"/>
      <c r="J982" s="275"/>
      <c r="K982" s="275"/>
      <c r="L982" s="275"/>
      <c r="M982" s="275"/>
      <c r="N982" s="275"/>
      <c r="O982" s="275"/>
      <c r="P982" s="275"/>
      <c r="Q982" s="275"/>
      <c r="R982" s="275"/>
      <c r="S982" s="275"/>
      <c r="T982" s="275"/>
      <c r="U982" s="275"/>
      <c r="V982" s="275"/>
      <c r="W982" s="275"/>
      <c r="X982" s="275"/>
      <c r="Y982" s="275"/>
      <c r="Z982" s="275"/>
      <c r="AA982" s="275"/>
      <c r="AB982" s="275"/>
      <c r="AC982" s="275"/>
      <c r="AD982" s="275"/>
      <c r="AE982" s="275"/>
      <c r="AF982" s="275"/>
      <c r="AG982" s="275"/>
      <c r="AH982" s="275"/>
      <c r="AI982" s="275"/>
      <c r="AJ982" s="275"/>
      <c r="AK982" s="275"/>
      <c r="AL982" s="275"/>
      <c r="AM982" s="275"/>
      <c r="AN982" s="275"/>
      <c r="AO982" s="275"/>
      <c r="AP982" s="275"/>
      <c r="AQ982" s="275"/>
      <c r="AR982" s="275"/>
      <c r="AS982" s="275"/>
      <c r="AT982" s="275"/>
      <c r="EM982" s="121" t="s">
        <v>564</v>
      </c>
      <c r="EN982" s="121">
        <f>AA987/$AA$986*100</f>
        <v>33.333333333333329</v>
      </c>
    </row>
    <row r="983" spans="4:144" ht="14.25" customHeight="1" x14ac:dyDescent="0.35">
      <c r="D983" s="230"/>
      <c r="E983" s="230"/>
      <c r="F983" s="230"/>
      <c r="G983" s="230"/>
      <c r="H983" s="230"/>
      <c r="I983" s="230"/>
      <c r="J983" s="230"/>
      <c r="K983" s="230"/>
      <c r="L983" s="230"/>
      <c r="M983" s="230"/>
      <c r="N983" s="230"/>
      <c r="O983" s="230"/>
      <c r="P983" s="230"/>
      <c r="Q983" s="230"/>
      <c r="R983" s="230"/>
      <c r="S983" s="230"/>
      <c r="T983" s="230"/>
      <c r="U983" s="230"/>
      <c r="V983" s="230"/>
      <c r="W983" s="230"/>
      <c r="X983" s="230"/>
      <c r="Y983" s="230"/>
      <c r="Z983" s="230"/>
      <c r="AA983" s="230"/>
      <c r="AB983" s="230"/>
      <c r="AC983" s="230"/>
      <c r="AD983" s="230"/>
      <c r="AE983" s="230"/>
      <c r="AF983" s="230"/>
      <c r="AG983" s="230"/>
      <c r="AH983" s="230"/>
      <c r="AI983" s="230"/>
      <c r="AJ983" s="230"/>
      <c r="AK983" s="230"/>
      <c r="AL983" s="230"/>
      <c r="AM983" s="230"/>
      <c r="AN983" s="230"/>
      <c r="AO983" s="230"/>
      <c r="AP983" s="230"/>
      <c r="AQ983" s="230"/>
      <c r="AR983" s="230"/>
      <c r="AS983" s="230"/>
      <c r="AT983" s="230"/>
      <c r="EM983" s="121" t="s">
        <v>562</v>
      </c>
      <c r="EN983" s="121">
        <f>AA988/$AA$986*100</f>
        <v>8.3333333333333321</v>
      </c>
    </row>
    <row r="984" spans="4:144" ht="14.25" customHeight="1" x14ac:dyDescent="0.35">
      <c r="D984" s="196" t="s">
        <v>538</v>
      </c>
      <c r="E984" s="196"/>
      <c r="F984" s="196"/>
      <c r="G984" s="196"/>
      <c r="H984" s="196"/>
      <c r="I984" s="196"/>
      <c r="J984" s="196"/>
      <c r="K984" s="196"/>
      <c r="L984" s="196"/>
      <c r="M984" s="196"/>
      <c r="N984" s="196"/>
      <c r="O984" s="196"/>
      <c r="P984" s="196"/>
      <c r="Q984" s="196"/>
      <c r="R984" s="196"/>
      <c r="S984" s="196"/>
      <c r="T984" s="196"/>
      <c r="U984" s="196"/>
      <c r="V984" s="196"/>
      <c r="W984" s="196"/>
      <c r="X984" s="196"/>
      <c r="Y984" s="196"/>
      <c r="Z984" s="196"/>
      <c r="AA984" s="196" t="s">
        <v>539</v>
      </c>
      <c r="AB984" s="196"/>
      <c r="AC984" s="196"/>
      <c r="AD984" s="196"/>
      <c r="AE984" s="196"/>
      <c r="AF984" s="196"/>
      <c r="AG984" s="196"/>
      <c r="AH984" s="196"/>
      <c r="AI984" s="196"/>
      <c r="AJ984" s="196"/>
      <c r="AK984" s="196"/>
      <c r="AL984" s="196"/>
      <c r="AM984" s="196"/>
      <c r="AN984" s="196"/>
      <c r="AO984" s="196"/>
      <c r="AP984" s="196"/>
      <c r="AQ984" s="196"/>
      <c r="AR984" s="196"/>
      <c r="AS984" s="196"/>
      <c r="AT984" s="196"/>
      <c r="EM984" s="121" t="s">
        <v>563</v>
      </c>
      <c r="EN984" s="121">
        <f>AA989/$AA$986*100</f>
        <v>58.333333333333336</v>
      </c>
    </row>
    <row r="985" spans="4:144" ht="14.25" customHeight="1" x14ac:dyDescent="0.35">
      <c r="D985" s="196"/>
      <c r="E985" s="196"/>
      <c r="F985" s="196"/>
      <c r="G985" s="196"/>
      <c r="H985" s="196"/>
      <c r="I985" s="196"/>
      <c r="J985" s="196"/>
      <c r="K985" s="196"/>
      <c r="L985" s="196"/>
      <c r="M985" s="196"/>
      <c r="N985" s="196"/>
      <c r="O985" s="196"/>
      <c r="P985" s="196"/>
      <c r="Q985" s="196"/>
      <c r="R985" s="196"/>
      <c r="S985" s="196"/>
      <c r="T985" s="196"/>
      <c r="U985" s="196"/>
      <c r="V985" s="196"/>
      <c r="W985" s="196"/>
      <c r="X985" s="196"/>
      <c r="Y985" s="196"/>
      <c r="Z985" s="196"/>
      <c r="AA985" s="196"/>
      <c r="AB985" s="196"/>
      <c r="AC985" s="196"/>
      <c r="AD985" s="196"/>
      <c r="AE985" s="196"/>
      <c r="AF985" s="196"/>
      <c r="AG985" s="196"/>
      <c r="AH985" s="196"/>
      <c r="AI985" s="196"/>
      <c r="AJ985" s="196"/>
      <c r="AK985" s="196"/>
      <c r="AL985" s="196"/>
      <c r="AM985" s="196"/>
      <c r="AN985" s="196"/>
      <c r="AO985" s="196"/>
      <c r="AP985" s="196"/>
      <c r="AQ985" s="196"/>
      <c r="AR985" s="196"/>
      <c r="AS985" s="196"/>
      <c r="AT985" s="196"/>
    </row>
    <row r="986" spans="4:144" ht="14.25" customHeight="1" x14ac:dyDescent="0.35">
      <c r="D986" s="177" t="s">
        <v>540</v>
      </c>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c r="AA986" s="478">
        <v>12</v>
      </c>
      <c r="AB986" s="478"/>
      <c r="AC986" s="478"/>
      <c r="AD986" s="478"/>
      <c r="AE986" s="478"/>
      <c r="AF986" s="478"/>
      <c r="AG986" s="478"/>
      <c r="AH986" s="478"/>
      <c r="AI986" s="478"/>
      <c r="AJ986" s="478"/>
      <c r="AK986" s="478"/>
      <c r="AL986" s="478"/>
      <c r="AM986" s="478"/>
      <c r="AN986" s="478"/>
      <c r="AO986" s="478"/>
      <c r="AP986" s="478"/>
      <c r="AQ986" s="478"/>
      <c r="AR986" s="478"/>
      <c r="AS986" s="478"/>
      <c r="AT986" s="478"/>
    </row>
    <row r="987" spans="4:144" ht="14.25" customHeight="1" x14ac:dyDescent="0.35">
      <c r="D987" s="177" t="s">
        <v>541</v>
      </c>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c r="AA987" s="478">
        <v>4</v>
      </c>
      <c r="AB987" s="478"/>
      <c r="AC987" s="478"/>
      <c r="AD987" s="478"/>
      <c r="AE987" s="478"/>
      <c r="AF987" s="478"/>
      <c r="AG987" s="478"/>
      <c r="AH987" s="478"/>
      <c r="AI987" s="478"/>
      <c r="AJ987" s="478"/>
      <c r="AK987" s="478"/>
      <c r="AL987" s="478"/>
      <c r="AM987" s="478"/>
      <c r="AN987" s="478"/>
      <c r="AO987" s="478"/>
      <c r="AP987" s="478"/>
      <c r="AQ987" s="478"/>
      <c r="AR987" s="478"/>
      <c r="AS987" s="478"/>
      <c r="AT987" s="478"/>
    </row>
    <row r="988" spans="4:144" ht="14.25" customHeight="1" x14ac:dyDescent="0.35">
      <c r="D988" s="177" t="s">
        <v>542</v>
      </c>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c r="AA988" s="478">
        <v>1</v>
      </c>
      <c r="AB988" s="478"/>
      <c r="AC988" s="478"/>
      <c r="AD988" s="478"/>
      <c r="AE988" s="478"/>
      <c r="AF988" s="478"/>
      <c r="AG988" s="478"/>
      <c r="AH988" s="478"/>
      <c r="AI988" s="478"/>
      <c r="AJ988" s="478"/>
      <c r="AK988" s="478"/>
      <c r="AL988" s="478"/>
      <c r="AM988" s="478"/>
      <c r="AN988" s="478"/>
      <c r="AO988" s="478"/>
      <c r="AP988" s="478"/>
      <c r="AQ988" s="478"/>
      <c r="AR988" s="478"/>
      <c r="AS988" s="478"/>
      <c r="AT988" s="478"/>
    </row>
    <row r="989" spans="4:144" ht="14.25" customHeight="1" x14ac:dyDescent="0.35">
      <c r="D989" s="177" t="s">
        <v>543</v>
      </c>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c r="AA989" s="478">
        <v>7</v>
      </c>
      <c r="AB989" s="478"/>
      <c r="AC989" s="478"/>
      <c r="AD989" s="478"/>
      <c r="AE989" s="478"/>
      <c r="AF989" s="478"/>
      <c r="AG989" s="478"/>
      <c r="AH989" s="478"/>
      <c r="AI989" s="478"/>
      <c r="AJ989" s="478"/>
      <c r="AK989" s="478"/>
      <c r="AL989" s="478"/>
      <c r="AM989" s="478"/>
      <c r="AN989" s="478"/>
      <c r="AO989" s="478"/>
      <c r="AP989" s="478"/>
      <c r="AQ989" s="478"/>
      <c r="AR989" s="478"/>
      <c r="AS989" s="478"/>
      <c r="AT989" s="478"/>
    </row>
    <row r="990" spans="4:144" ht="14.25" customHeight="1" x14ac:dyDescent="0.35">
      <c r="D990" s="284" t="s">
        <v>536</v>
      </c>
      <c r="E990" s="284"/>
      <c r="F990" s="284"/>
      <c r="G990" s="284"/>
      <c r="H990" s="284"/>
      <c r="I990" s="284"/>
      <c r="J990" s="284"/>
      <c r="K990" s="284"/>
      <c r="L990" s="284"/>
      <c r="M990" s="284"/>
      <c r="N990" s="284"/>
      <c r="O990" s="284"/>
      <c r="P990" s="284"/>
      <c r="Q990" s="284"/>
      <c r="R990" s="284"/>
      <c r="S990" s="284"/>
      <c r="T990" s="284"/>
      <c r="U990" s="284"/>
      <c r="V990" s="284"/>
      <c r="W990" s="284"/>
      <c r="X990" s="284"/>
      <c r="Y990" s="284"/>
      <c r="Z990" s="284"/>
      <c r="AA990" s="284"/>
      <c r="AB990" s="284"/>
      <c r="AC990" s="284"/>
      <c r="AD990" s="284"/>
      <c r="AE990" s="284"/>
      <c r="AF990" s="284"/>
      <c r="AG990" s="284"/>
      <c r="AH990" s="284"/>
      <c r="AI990" s="284"/>
      <c r="AJ990" s="284"/>
      <c r="AK990" s="284"/>
      <c r="AL990" s="284"/>
      <c r="AM990" s="284"/>
      <c r="AN990" s="284"/>
      <c r="AO990" s="284"/>
      <c r="AP990" s="284"/>
      <c r="AQ990" s="284"/>
      <c r="AR990" s="284"/>
      <c r="AS990" s="284"/>
      <c r="AT990" s="284"/>
    </row>
    <row r="991" spans="4:144" ht="14.25" customHeight="1" x14ac:dyDescent="0.35">
      <c r="D991" s="37"/>
      <c r="E991" s="37"/>
      <c r="F991" s="37"/>
      <c r="G991" s="37"/>
      <c r="H991" s="37"/>
      <c r="I991" s="37"/>
      <c r="J991" s="37"/>
      <c r="K991" s="37"/>
      <c r="L991" s="37"/>
      <c r="M991" s="37"/>
      <c r="N991" s="37"/>
      <c r="O991" s="37"/>
      <c r="P991" s="37"/>
      <c r="Q991" s="37"/>
      <c r="R991" s="37"/>
      <c r="S991" s="37"/>
      <c r="T991" s="37"/>
      <c r="U991" s="37"/>
      <c r="V991" s="37"/>
      <c r="W991" s="37"/>
      <c r="X991" s="37"/>
      <c r="Y991" s="37"/>
      <c r="Z991" s="37"/>
      <c r="AA991" s="37"/>
      <c r="AB991" s="37"/>
      <c r="AC991" s="37"/>
      <c r="AD991" s="37"/>
      <c r="AE991" s="37"/>
      <c r="AF991" s="37"/>
      <c r="AG991" s="37"/>
      <c r="AH991" s="37"/>
      <c r="AI991" s="37"/>
      <c r="AJ991" s="37"/>
      <c r="AK991" s="37"/>
      <c r="AL991" s="37"/>
      <c r="AM991" s="37"/>
      <c r="AN991" s="37"/>
      <c r="AO991" s="37"/>
      <c r="AP991" s="37"/>
      <c r="AQ991" s="37"/>
      <c r="AR991" s="37"/>
      <c r="AS991" s="37"/>
      <c r="AT991" s="37"/>
    </row>
    <row r="992" spans="4:144" ht="14.25" customHeight="1" x14ac:dyDescent="0.35">
      <c r="D992" s="275" t="s">
        <v>544</v>
      </c>
      <c r="E992" s="275"/>
      <c r="F992" s="275"/>
      <c r="G992" s="275"/>
      <c r="H992" s="275"/>
      <c r="I992" s="275"/>
      <c r="J992" s="275"/>
      <c r="K992" s="275"/>
      <c r="L992" s="275"/>
      <c r="M992" s="275"/>
      <c r="N992" s="275"/>
      <c r="O992" s="275"/>
      <c r="P992" s="275"/>
      <c r="Q992" s="275"/>
      <c r="R992" s="275"/>
      <c r="S992" s="275"/>
      <c r="T992" s="275"/>
      <c r="U992" s="275"/>
      <c r="V992" s="275"/>
      <c r="W992" s="275"/>
      <c r="X992" s="275"/>
      <c r="Y992" s="275"/>
      <c r="Z992" s="275"/>
      <c r="AA992" s="275"/>
      <c r="AB992" s="275"/>
      <c r="AC992" s="275"/>
      <c r="AD992" s="275"/>
      <c r="AE992" s="275"/>
      <c r="AF992" s="275"/>
      <c r="AG992" s="275"/>
      <c r="AH992" s="275"/>
      <c r="AI992" s="275"/>
      <c r="AJ992" s="275"/>
      <c r="AK992" s="275"/>
      <c r="AL992" s="275"/>
      <c r="AM992" s="275"/>
      <c r="AN992" s="275"/>
      <c r="AO992" s="275"/>
      <c r="AP992" s="275"/>
      <c r="AQ992" s="275"/>
      <c r="AR992" s="275"/>
      <c r="AS992" s="275"/>
      <c r="AT992" s="275"/>
    </row>
    <row r="993" spans="4:145" ht="14.25" customHeight="1" x14ac:dyDescent="0.35">
      <c r="D993" s="230"/>
      <c r="E993" s="230"/>
      <c r="F993" s="230"/>
      <c r="G993" s="230"/>
      <c r="H993" s="230"/>
      <c r="I993" s="230"/>
      <c r="J993" s="230"/>
      <c r="K993" s="230"/>
      <c r="L993" s="230"/>
      <c r="M993" s="230"/>
      <c r="N993" s="230"/>
      <c r="O993" s="230"/>
      <c r="P993" s="230"/>
      <c r="Q993" s="230"/>
      <c r="R993" s="230"/>
      <c r="S993" s="230"/>
      <c r="T993" s="230"/>
      <c r="U993" s="230"/>
      <c r="V993" s="230"/>
      <c r="W993" s="230"/>
      <c r="X993" s="230"/>
      <c r="Y993" s="230"/>
      <c r="Z993" s="230"/>
      <c r="AA993" s="230"/>
      <c r="AB993" s="230"/>
      <c r="AC993" s="230"/>
      <c r="AD993" s="230"/>
      <c r="AE993" s="230"/>
      <c r="AF993" s="230"/>
      <c r="AG993" s="230"/>
      <c r="AH993" s="230"/>
      <c r="AI993" s="230"/>
      <c r="AJ993" s="230"/>
      <c r="AK993" s="230"/>
      <c r="AL993" s="230"/>
      <c r="AM993" s="230"/>
      <c r="AN993" s="230"/>
      <c r="AO993" s="230"/>
      <c r="AP993" s="230"/>
      <c r="AQ993" s="230"/>
      <c r="AR993" s="230"/>
      <c r="AS993" s="230"/>
      <c r="AT993" s="230"/>
    </row>
    <row r="994" spans="4:145" ht="14.25" customHeight="1" x14ac:dyDescent="0.35">
      <c r="D994" s="197" t="s">
        <v>545</v>
      </c>
      <c r="E994" s="198"/>
      <c r="F994" s="198"/>
      <c r="G994" s="198"/>
      <c r="H994" s="198"/>
      <c r="I994" s="198"/>
      <c r="J994" s="198"/>
      <c r="K994" s="198"/>
      <c r="L994" s="198"/>
      <c r="M994" s="198"/>
      <c r="N994" s="198"/>
      <c r="O994" s="198"/>
      <c r="P994" s="198"/>
      <c r="Q994" s="198"/>
      <c r="R994" s="198"/>
      <c r="S994" s="198"/>
      <c r="T994" s="198"/>
      <c r="U994" s="198"/>
      <c r="V994" s="198"/>
      <c r="W994" s="198"/>
      <c r="X994" s="198"/>
      <c r="Y994" s="198"/>
      <c r="Z994" s="199"/>
      <c r="AA994" s="197" t="s">
        <v>546</v>
      </c>
      <c r="AB994" s="198"/>
      <c r="AC994" s="198"/>
      <c r="AD994" s="198"/>
      <c r="AE994" s="198"/>
      <c r="AF994" s="198"/>
      <c r="AG994" s="198"/>
      <c r="AH994" s="198"/>
      <c r="AI994" s="198"/>
      <c r="AJ994" s="198"/>
      <c r="AK994" s="198"/>
      <c r="AL994" s="198"/>
      <c r="AM994" s="198"/>
      <c r="AN994" s="198"/>
      <c r="AO994" s="198"/>
      <c r="AP994" s="198"/>
      <c r="AQ994" s="198"/>
      <c r="AR994" s="198"/>
      <c r="AS994" s="198"/>
      <c r="AT994" s="199"/>
    </row>
    <row r="995" spans="4:145" ht="14.25" customHeight="1" x14ac:dyDescent="0.35">
      <c r="D995" s="231"/>
      <c r="E995" s="232"/>
      <c r="F995" s="232"/>
      <c r="G995" s="232"/>
      <c r="H995" s="232"/>
      <c r="I995" s="232"/>
      <c r="J995" s="232"/>
      <c r="K995" s="232"/>
      <c r="L995" s="232"/>
      <c r="M995" s="232"/>
      <c r="N995" s="232"/>
      <c r="O995" s="232"/>
      <c r="P995" s="232"/>
      <c r="Q995" s="232"/>
      <c r="R995" s="232"/>
      <c r="S995" s="232"/>
      <c r="T995" s="232"/>
      <c r="U995" s="232"/>
      <c r="V995" s="232"/>
      <c r="W995" s="232"/>
      <c r="X995" s="232"/>
      <c r="Y995" s="232"/>
      <c r="Z995" s="233"/>
      <c r="AA995" s="231"/>
      <c r="AB995" s="232"/>
      <c r="AC995" s="232"/>
      <c r="AD995" s="232"/>
      <c r="AE995" s="232"/>
      <c r="AF995" s="232"/>
      <c r="AG995" s="232"/>
      <c r="AH995" s="232"/>
      <c r="AI995" s="232"/>
      <c r="AJ995" s="232"/>
      <c r="AK995" s="232"/>
      <c r="AL995" s="232"/>
      <c r="AM995" s="232"/>
      <c r="AN995" s="232"/>
      <c r="AO995" s="232"/>
      <c r="AP995" s="232"/>
      <c r="AQ995" s="232"/>
      <c r="AR995" s="232"/>
      <c r="AS995" s="232"/>
      <c r="AT995" s="233"/>
    </row>
    <row r="996" spans="4:145" ht="14.25" customHeight="1" x14ac:dyDescent="0.35">
      <c r="D996" s="210" t="s">
        <v>547</v>
      </c>
      <c r="E996" s="211"/>
      <c r="F996" s="211"/>
      <c r="G996" s="211"/>
      <c r="H996" s="211"/>
      <c r="I996" s="211"/>
      <c r="J996" s="211"/>
      <c r="K996" s="211"/>
      <c r="L996" s="211"/>
      <c r="M996" s="211"/>
      <c r="N996" s="211"/>
      <c r="O996" s="211"/>
      <c r="P996" s="211"/>
      <c r="Q996" s="211"/>
      <c r="R996" s="211"/>
      <c r="S996" s="211"/>
      <c r="T996" s="211"/>
      <c r="U996" s="211"/>
      <c r="V996" s="211"/>
      <c r="W996" s="211"/>
      <c r="X996" s="211"/>
      <c r="Y996" s="211"/>
      <c r="Z996" s="212"/>
      <c r="AA996" s="478">
        <v>0</v>
      </c>
      <c r="AB996" s="478"/>
      <c r="AC996" s="478"/>
      <c r="AD996" s="478"/>
      <c r="AE996" s="478"/>
      <c r="AF996" s="478"/>
      <c r="AG996" s="478"/>
      <c r="AH996" s="478"/>
      <c r="AI996" s="478"/>
      <c r="AJ996" s="478"/>
      <c r="AK996" s="478"/>
      <c r="AL996" s="478"/>
      <c r="AM996" s="478"/>
      <c r="AN996" s="478"/>
      <c r="AO996" s="478"/>
      <c r="AP996" s="478"/>
      <c r="AQ996" s="478"/>
      <c r="AR996" s="478"/>
      <c r="AS996" s="478"/>
      <c r="AT996" s="478"/>
    </row>
    <row r="997" spans="4:145" ht="14.25" customHeight="1" x14ac:dyDescent="0.35">
      <c r="D997" s="210" t="s">
        <v>548</v>
      </c>
      <c r="E997" s="211"/>
      <c r="F997" s="211"/>
      <c r="G997" s="211"/>
      <c r="H997" s="211"/>
      <c r="I997" s="211"/>
      <c r="J997" s="211"/>
      <c r="K997" s="211"/>
      <c r="L997" s="211"/>
      <c r="M997" s="211"/>
      <c r="N997" s="211"/>
      <c r="O997" s="211"/>
      <c r="P997" s="211"/>
      <c r="Q997" s="211"/>
      <c r="R997" s="211"/>
      <c r="S997" s="211"/>
      <c r="T997" s="211"/>
      <c r="U997" s="211"/>
      <c r="V997" s="211"/>
      <c r="W997" s="211"/>
      <c r="X997" s="211"/>
      <c r="Y997" s="211"/>
      <c r="Z997" s="212"/>
      <c r="AA997" s="478">
        <v>0</v>
      </c>
      <c r="AB997" s="478"/>
      <c r="AC997" s="478"/>
      <c r="AD997" s="478"/>
      <c r="AE997" s="478"/>
      <c r="AF997" s="478"/>
      <c r="AG997" s="478"/>
      <c r="AH997" s="478"/>
      <c r="AI997" s="478"/>
      <c r="AJ997" s="478"/>
      <c r="AK997" s="478"/>
      <c r="AL997" s="478"/>
      <c r="AM997" s="478"/>
      <c r="AN997" s="478"/>
      <c r="AO997" s="478"/>
      <c r="AP997" s="478"/>
      <c r="AQ997" s="478"/>
      <c r="AR997" s="478"/>
      <c r="AS997" s="478"/>
      <c r="AT997" s="478"/>
      <c r="AV997" s="479" t="s">
        <v>536</v>
      </c>
      <c r="AW997" s="479"/>
      <c r="AX997" s="479"/>
      <c r="AY997" s="479"/>
      <c r="AZ997" s="479"/>
      <c r="BA997" s="479"/>
      <c r="BB997" s="479"/>
      <c r="BC997" s="479"/>
      <c r="BD997" s="479"/>
      <c r="BE997" s="479"/>
      <c r="BF997" s="479"/>
      <c r="BG997" s="479"/>
      <c r="BH997" s="479"/>
      <c r="BI997" s="479"/>
      <c r="BJ997" s="479"/>
      <c r="BK997" s="479"/>
      <c r="BL997" s="479"/>
      <c r="BM997" s="479"/>
      <c r="BN997" s="479"/>
      <c r="BO997" s="479"/>
      <c r="BP997" s="479"/>
      <c r="BQ997" s="479"/>
      <c r="BR997" s="479"/>
      <c r="BS997" s="479"/>
      <c r="BT997" s="479"/>
      <c r="BU997" s="479"/>
      <c r="BV997" s="479"/>
      <c r="BW997" s="479"/>
      <c r="BX997" s="479"/>
      <c r="BY997" s="479"/>
      <c r="BZ997" s="479"/>
      <c r="CA997" s="479"/>
      <c r="CB997" s="479"/>
      <c r="CC997" s="479"/>
      <c r="CD997" s="479"/>
      <c r="CE997" s="479"/>
      <c r="CF997" s="479"/>
      <c r="CG997" s="479"/>
      <c r="CH997" s="479"/>
      <c r="CI997" s="479"/>
      <c r="CJ997" s="479"/>
      <c r="CK997" s="479"/>
      <c r="CL997" s="479"/>
    </row>
    <row r="998" spans="4:145" ht="14.25" customHeight="1" x14ac:dyDescent="0.35">
      <c r="D998" s="210" t="s">
        <v>549</v>
      </c>
      <c r="E998" s="211"/>
      <c r="F998" s="211"/>
      <c r="G998" s="211"/>
      <c r="H998" s="211"/>
      <c r="I998" s="211"/>
      <c r="J998" s="211"/>
      <c r="K998" s="211"/>
      <c r="L998" s="211"/>
      <c r="M998" s="211"/>
      <c r="N998" s="211"/>
      <c r="O998" s="211"/>
      <c r="P998" s="211"/>
      <c r="Q998" s="211"/>
      <c r="R998" s="211"/>
      <c r="S998" s="211"/>
      <c r="T998" s="211"/>
      <c r="U998" s="211"/>
      <c r="V998" s="211"/>
      <c r="W998" s="211"/>
      <c r="X998" s="211"/>
      <c r="Y998" s="211"/>
      <c r="Z998" s="212"/>
      <c r="AA998" s="478">
        <v>9</v>
      </c>
      <c r="AB998" s="478"/>
      <c r="AC998" s="478"/>
      <c r="AD998" s="478"/>
      <c r="AE998" s="478"/>
      <c r="AF998" s="478"/>
      <c r="AG998" s="478"/>
      <c r="AH998" s="478"/>
      <c r="AI998" s="478"/>
      <c r="AJ998" s="478"/>
      <c r="AK998" s="478"/>
      <c r="AL998" s="478"/>
      <c r="AM998" s="478"/>
      <c r="AN998" s="478"/>
      <c r="AO998" s="478"/>
      <c r="AP998" s="478"/>
      <c r="AQ998" s="478"/>
      <c r="AR998" s="478"/>
      <c r="AS998" s="478"/>
      <c r="AT998" s="478"/>
    </row>
    <row r="999" spans="4:145" ht="14.25" customHeight="1" x14ac:dyDescent="0.35">
      <c r="D999" s="210" t="s">
        <v>550</v>
      </c>
      <c r="E999" s="211"/>
      <c r="F999" s="211"/>
      <c r="G999" s="211"/>
      <c r="H999" s="211"/>
      <c r="I999" s="211"/>
      <c r="J999" s="211"/>
      <c r="K999" s="211"/>
      <c r="L999" s="211"/>
      <c r="M999" s="211"/>
      <c r="N999" s="211"/>
      <c r="O999" s="211"/>
      <c r="P999" s="211"/>
      <c r="Q999" s="211"/>
      <c r="R999" s="211"/>
      <c r="S999" s="211"/>
      <c r="T999" s="211"/>
      <c r="U999" s="211"/>
      <c r="V999" s="211"/>
      <c r="W999" s="211"/>
      <c r="X999" s="211"/>
      <c r="Y999" s="211"/>
      <c r="Z999" s="212"/>
      <c r="AA999" s="478">
        <v>0</v>
      </c>
      <c r="AB999" s="478"/>
      <c r="AC999" s="478"/>
      <c r="AD999" s="478"/>
      <c r="AE999" s="478"/>
      <c r="AF999" s="478"/>
      <c r="AG999" s="478"/>
      <c r="AH999" s="478"/>
      <c r="AI999" s="478"/>
      <c r="AJ999" s="478"/>
      <c r="AK999" s="478"/>
      <c r="AL999" s="478"/>
      <c r="AM999" s="478"/>
      <c r="AN999" s="478"/>
      <c r="AO999" s="478"/>
      <c r="AP999" s="478"/>
      <c r="AQ999" s="478"/>
      <c r="AR999" s="478"/>
      <c r="AS999" s="478"/>
      <c r="AT999" s="478"/>
    </row>
    <row r="1000" spans="4:145" ht="14.25" customHeight="1" x14ac:dyDescent="0.35">
      <c r="D1000" s="210" t="s">
        <v>551</v>
      </c>
      <c r="E1000" s="211"/>
      <c r="F1000" s="211"/>
      <c r="G1000" s="211"/>
      <c r="H1000" s="211"/>
      <c r="I1000" s="211"/>
      <c r="J1000" s="211"/>
      <c r="K1000" s="211"/>
      <c r="L1000" s="211"/>
      <c r="M1000" s="211"/>
      <c r="N1000" s="211"/>
      <c r="O1000" s="211"/>
      <c r="P1000" s="211"/>
      <c r="Q1000" s="211"/>
      <c r="R1000" s="211"/>
      <c r="S1000" s="211"/>
      <c r="T1000" s="211"/>
      <c r="U1000" s="211"/>
      <c r="V1000" s="211"/>
      <c r="W1000" s="211"/>
      <c r="X1000" s="211"/>
      <c r="Y1000" s="211"/>
      <c r="Z1000" s="212"/>
      <c r="AA1000" s="478">
        <v>0</v>
      </c>
      <c r="AB1000" s="478"/>
      <c r="AC1000" s="478"/>
      <c r="AD1000" s="478"/>
      <c r="AE1000" s="478"/>
      <c r="AF1000" s="478"/>
      <c r="AG1000" s="478"/>
      <c r="AH1000" s="478"/>
      <c r="AI1000" s="478"/>
      <c r="AJ1000" s="478"/>
      <c r="AK1000" s="478"/>
      <c r="AL1000" s="478"/>
      <c r="AM1000" s="478"/>
      <c r="AN1000" s="478"/>
      <c r="AO1000" s="478"/>
      <c r="AP1000" s="478"/>
      <c r="AQ1000" s="478"/>
      <c r="AR1000" s="478"/>
      <c r="AS1000" s="478"/>
      <c r="AT1000" s="478"/>
      <c r="EM1000" s="121" t="s">
        <v>565</v>
      </c>
      <c r="EN1000" s="158" t="e">
        <f>EO1000/$EO$1003*100</f>
        <v>#DIV/0!</v>
      </c>
      <c r="EO1000" s="121">
        <f>AA1013</f>
        <v>0</v>
      </c>
    </row>
    <row r="1001" spans="4:145" ht="14.25" customHeight="1" x14ac:dyDescent="0.35">
      <c r="D1001" s="210" t="s">
        <v>552</v>
      </c>
      <c r="E1001" s="211"/>
      <c r="F1001" s="211"/>
      <c r="G1001" s="211"/>
      <c r="H1001" s="211"/>
      <c r="I1001" s="211"/>
      <c r="J1001" s="211"/>
      <c r="K1001" s="211"/>
      <c r="L1001" s="211"/>
      <c r="M1001" s="211"/>
      <c r="N1001" s="211"/>
      <c r="O1001" s="211"/>
      <c r="P1001" s="211"/>
      <c r="Q1001" s="211"/>
      <c r="R1001" s="211"/>
      <c r="S1001" s="211"/>
      <c r="T1001" s="211"/>
      <c r="U1001" s="211"/>
      <c r="V1001" s="211"/>
      <c r="W1001" s="211"/>
      <c r="X1001" s="211"/>
      <c r="Y1001" s="211"/>
      <c r="Z1001" s="212"/>
      <c r="AA1001" s="478">
        <v>0</v>
      </c>
      <c r="AB1001" s="478"/>
      <c r="AC1001" s="478"/>
      <c r="AD1001" s="478"/>
      <c r="AE1001" s="478"/>
      <c r="AF1001" s="478"/>
      <c r="AG1001" s="478"/>
      <c r="AH1001" s="478"/>
      <c r="AI1001" s="478"/>
      <c r="AJ1001" s="478"/>
      <c r="AK1001" s="478"/>
      <c r="AL1001" s="478"/>
      <c r="AM1001" s="478"/>
      <c r="AN1001" s="478"/>
      <c r="AO1001" s="478"/>
      <c r="AP1001" s="478"/>
      <c r="AQ1001" s="478"/>
      <c r="AR1001" s="478"/>
      <c r="AS1001" s="478"/>
      <c r="AT1001" s="478"/>
      <c r="EM1001" s="121" t="s">
        <v>566</v>
      </c>
      <c r="EN1001" s="158" t="e">
        <f t="shared" ref="EN1001:EN1002" si="37">EO1001/$EO$1003*100</f>
        <v>#DIV/0!</v>
      </c>
      <c r="EO1001" s="121">
        <f>AA1014</f>
        <v>0</v>
      </c>
    </row>
    <row r="1002" spans="4:145" ht="14.25" customHeight="1" x14ac:dyDescent="0.35">
      <c r="D1002" s="210" t="s">
        <v>553</v>
      </c>
      <c r="E1002" s="211"/>
      <c r="F1002" s="211"/>
      <c r="G1002" s="211"/>
      <c r="H1002" s="211"/>
      <c r="I1002" s="211"/>
      <c r="J1002" s="211"/>
      <c r="K1002" s="211"/>
      <c r="L1002" s="211"/>
      <c r="M1002" s="211"/>
      <c r="N1002" s="211"/>
      <c r="O1002" s="211"/>
      <c r="P1002" s="211"/>
      <c r="Q1002" s="211"/>
      <c r="R1002" s="211"/>
      <c r="S1002" s="211"/>
      <c r="T1002" s="211"/>
      <c r="U1002" s="211"/>
      <c r="V1002" s="211"/>
      <c r="W1002" s="211"/>
      <c r="X1002" s="211"/>
      <c r="Y1002" s="211"/>
      <c r="Z1002" s="212"/>
      <c r="AA1002" s="478">
        <v>0</v>
      </c>
      <c r="AB1002" s="478"/>
      <c r="AC1002" s="478"/>
      <c r="AD1002" s="478"/>
      <c r="AE1002" s="478"/>
      <c r="AF1002" s="478"/>
      <c r="AG1002" s="478"/>
      <c r="AH1002" s="478"/>
      <c r="AI1002" s="478"/>
      <c r="AJ1002" s="478"/>
      <c r="AK1002" s="478"/>
      <c r="AL1002" s="478"/>
      <c r="AM1002" s="478"/>
      <c r="AN1002" s="478"/>
      <c r="AO1002" s="478"/>
      <c r="AP1002" s="478"/>
      <c r="AQ1002" s="478"/>
      <c r="AR1002" s="478"/>
      <c r="AS1002" s="478"/>
      <c r="AT1002" s="478"/>
      <c r="EM1002" s="121" t="s">
        <v>567</v>
      </c>
      <c r="EN1002" s="158" t="e">
        <f t="shared" si="37"/>
        <v>#DIV/0!</v>
      </c>
      <c r="EO1002" s="121">
        <f>AA1015</f>
        <v>0</v>
      </c>
    </row>
    <row r="1003" spans="4:145" ht="14.25" customHeight="1" x14ac:dyDescent="0.35">
      <c r="D1003" s="210" t="s">
        <v>554</v>
      </c>
      <c r="E1003" s="211"/>
      <c r="F1003" s="211"/>
      <c r="G1003" s="211"/>
      <c r="H1003" s="211"/>
      <c r="I1003" s="211"/>
      <c r="J1003" s="211"/>
      <c r="K1003" s="211"/>
      <c r="L1003" s="211"/>
      <c r="M1003" s="211"/>
      <c r="N1003" s="211"/>
      <c r="O1003" s="211"/>
      <c r="P1003" s="211"/>
      <c r="Q1003" s="211"/>
      <c r="R1003" s="211"/>
      <c r="S1003" s="211"/>
      <c r="T1003" s="211"/>
      <c r="U1003" s="211"/>
      <c r="V1003" s="211"/>
      <c r="W1003" s="211"/>
      <c r="X1003" s="211"/>
      <c r="Y1003" s="211"/>
      <c r="Z1003" s="212"/>
      <c r="AA1003" s="478">
        <v>1</v>
      </c>
      <c r="AB1003" s="478"/>
      <c r="AC1003" s="478"/>
      <c r="AD1003" s="478"/>
      <c r="AE1003" s="478"/>
      <c r="AF1003" s="478"/>
      <c r="AG1003" s="478"/>
      <c r="AH1003" s="478"/>
      <c r="AI1003" s="478"/>
      <c r="AJ1003" s="478"/>
      <c r="AK1003" s="478"/>
      <c r="AL1003" s="478"/>
      <c r="AM1003" s="478"/>
      <c r="AN1003" s="478"/>
      <c r="AO1003" s="478"/>
      <c r="AP1003" s="478"/>
      <c r="AQ1003" s="478"/>
      <c r="AR1003" s="478"/>
      <c r="AS1003" s="478"/>
      <c r="AT1003" s="478"/>
      <c r="EM1003" s="121" t="s">
        <v>535</v>
      </c>
      <c r="EO1003" s="121">
        <f>EO1000+EO1001+EO1002</f>
        <v>0</v>
      </c>
    </row>
    <row r="1004" spans="4:145" ht="14.25" customHeight="1" x14ac:dyDescent="0.35">
      <c r="D1004" s="210" t="s">
        <v>555</v>
      </c>
      <c r="E1004" s="211"/>
      <c r="F1004" s="211"/>
      <c r="G1004" s="211"/>
      <c r="H1004" s="211"/>
      <c r="I1004" s="211"/>
      <c r="J1004" s="211"/>
      <c r="K1004" s="211"/>
      <c r="L1004" s="211"/>
      <c r="M1004" s="211"/>
      <c r="N1004" s="211"/>
      <c r="O1004" s="211"/>
      <c r="P1004" s="211"/>
      <c r="Q1004" s="211"/>
      <c r="R1004" s="211"/>
      <c r="S1004" s="211"/>
      <c r="T1004" s="211"/>
      <c r="U1004" s="211"/>
      <c r="V1004" s="211"/>
      <c r="W1004" s="211"/>
      <c r="X1004" s="211"/>
      <c r="Y1004" s="211"/>
      <c r="Z1004" s="212"/>
      <c r="AA1004" s="478">
        <v>2</v>
      </c>
      <c r="AB1004" s="478"/>
      <c r="AC1004" s="478"/>
      <c r="AD1004" s="478"/>
      <c r="AE1004" s="478"/>
      <c r="AF1004" s="478"/>
      <c r="AG1004" s="478"/>
      <c r="AH1004" s="478"/>
      <c r="AI1004" s="478"/>
      <c r="AJ1004" s="478"/>
      <c r="AK1004" s="478"/>
      <c r="AL1004" s="478"/>
      <c r="AM1004" s="478"/>
      <c r="AN1004" s="478"/>
      <c r="AO1004" s="478"/>
      <c r="AP1004" s="478"/>
      <c r="AQ1004" s="478"/>
      <c r="AR1004" s="478"/>
      <c r="AS1004" s="478"/>
      <c r="AT1004" s="478"/>
    </row>
    <row r="1005" spans="4:145" ht="14.25" customHeight="1" x14ac:dyDescent="0.35">
      <c r="D1005" s="210" t="s">
        <v>556</v>
      </c>
      <c r="E1005" s="211"/>
      <c r="F1005" s="211"/>
      <c r="G1005" s="211"/>
      <c r="H1005" s="211"/>
      <c r="I1005" s="211"/>
      <c r="J1005" s="211"/>
      <c r="K1005" s="211"/>
      <c r="L1005" s="211"/>
      <c r="M1005" s="211"/>
      <c r="N1005" s="211"/>
      <c r="O1005" s="211"/>
      <c r="P1005" s="211"/>
      <c r="Q1005" s="211"/>
      <c r="R1005" s="211"/>
      <c r="S1005" s="211"/>
      <c r="T1005" s="211"/>
      <c r="U1005" s="211"/>
      <c r="V1005" s="211"/>
      <c r="W1005" s="211"/>
      <c r="X1005" s="211"/>
      <c r="Y1005" s="211"/>
      <c r="Z1005" s="212"/>
      <c r="AA1005" s="478">
        <v>0</v>
      </c>
      <c r="AB1005" s="478"/>
      <c r="AC1005" s="478"/>
      <c r="AD1005" s="478"/>
      <c r="AE1005" s="478"/>
      <c r="AF1005" s="478"/>
      <c r="AG1005" s="478"/>
      <c r="AH1005" s="478"/>
      <c r="AI1005" s="478"/>
      <c r="AJ1005" s="478"/>
      <c r="AK1005" s="478"/>
      <c r="AL1005" s="478"/>
      <c r="AM1005" s="478"/>
      <c r="AN1005" s="478"/>
      <c r="AO1005" s="478"/>
      <c r="AP1005" s="478"/>
      <c r="AQ1005" s="478"/>
      <c r="AR1005" s="478"/>
      <c r="AS1005" s="478"/>
      <c r="AT1005" s="478"/>
    </row>
    <row r="1006" spans="4:145" ht="14.25" customHeight="1" x14ac:dyDescent="0.35">
      <c r="D1006" s="284" t="s">
        <v>536</v>
      </c>
      <c r="E1006" s="284"/>
      <c r="F1006" s="284"/>
      <c r="G1006" s="284"/>
      <c r="H1006" s="284"/>
      <c r="I1006" s="284"/>
      <c r="J1006" s="284"/>
      <c r="K1006" s="284"/>
      <c r="L1006" s="284"/>
      <c r="M1006" s="284"/>
      <c r="N1006" s="284"/>
      <c r="O1006" s="284"/>
      <c r="P1006" s="284"/>
      <c r="Q1006" s="284"/>
      <c r="R1006" s="284"/>
      <c r="S1006" s="284"/>
      <c r="T1006" s="284"/>
      <c r="U1006" s="284"/>
      <c r="V1006" s="284"/>
      <c r="W1006" s="284"/>
      <c r="X1006" s="284"/>
      <c r="Y1006" s="284"/>
      <c r="Z1006" s="284"/>
      <c r="AA1006" s="284"/>
      <c r="AB1006" s="284"/>
      <c r="AC1006" s="284"/>
      <c r="AD1006" s="284"/>
      <c r="AE1006" s="284"/>
      <c r="AF1006" s="284"/>
      <c r="AG1006" s="284"/>
      <c r="AH1006" s="284"/>
      <c r="AI1006" s="284"/>
      <c r="AJ1006" s="284"/>
      <c r="AK1006" s="284"/>
      <c r="AL1006" s="284"/>
      <c r="AM1006" s="284"/>
      <c r="AN1006" s="284"/>
      <c r="AO1006" s="284"/>
      <c r="AP1006" s="284"/>
      <c r="AQ1006" s="284"/>
      <c r="AR1006" s="284"/>
      <c r="AS1006" s="284"/>
      <c r="AT1006" s="284"/>
    </row>
    <row r="1007" spans="4:145" ht="14.25" customHeight="1" x14ac:dyDescent="0.35"/>
    <row r="1008" spans="4:145" ht="14.25" customHeight="1" x14ac:dyDescent="0.35">
      <c r="D1008" s="275" t="s">
        <v>557</v>
      </c>
      <c r="E1008" s="275"/>
      <c r="F1008" s="275"/>
      <c r="G1008" s="275"/>
      <c r="H1008" s="275"/>
      <c r="I1008" s="275"/>
      <c r="J1008" s="275"/>
      <c r="K1008" s="275"/>
      <c r="L1008" s="275"/>
      <c r="M1008" s="275"/>
      <c r="N1008" s="275"/>
      <c r="O1008" s="275"/>
      <c r="P1008" s="275"/>
      <c r="Q1008" s="275"/>
      <c r="R1008" s="275"/>
      <c r="S1008" s="275"/>
      <c r="T1008" s="275"/>
      <c r="U1008" s="275"/>
      <c r="V1008" s="275"/>
      <c r="W1008" s="275"/>
      <c r="X1008" s="275"/>
      <c r="Y1008" s="275"/>
      <c r="Z1008" s="275"/>
      <c r="AA1008" s="275"/>
      <c r="AB1008" s="275"/>
      <c r="AC1008" s="275"/>
      <c r="AD1008" s="275"/>
      <c r="AE1008" s="275"/>
      <c r="AF1008" s="275"/>
      <c r="AG1008" s="275"/>
      <c r="AH1008" s="275"/>
      <c r="AI1008" s="275"/>
      <c r="AJ1008" s="275"/>
      <c r="AK1008" s="275"/>
      <c r="AL1008" s="275"/>
      <c r="AM1008" s="275"/>
      <c r="AN1008" s="275"/>
      <c r="AO1008" s="275"/>
      <c r="AP1008" s="275"/>
      <c r="AQ1008" s="275"/>
      <c r="AR1008" s="275"/>
      <c r="AS1008" s="275"/>
      <c r="AT1008" s="275"/>
    </row>
    <row r="1009" spans="1:110" ht="14.25" customHeight="1" x14ac:dyDescent="0.35">
      <c r="D1009" s="275"/>
      <c r="E1009" s="275"/>
      <c r="F1009" s="275"/>
      <c r="G1009" s="275"/>
      <c r="H1009" s="275"/>
      <c r="I1009" s="275"/>
      <c r="J1009" s="275"/>
      <c r="K1009" s="275"/>
      <c r="L1009" s="275"/>
      <c r="M1009" s="275"/>
      <c r="N1009" s="275"/>
      <c r="O1009" s="275"/>
      <c r="P1009" s="275"/>
      <c r="Q1009" s="275"/>
      <c r="R1009" s="275"/>
      <c r="S1009" s="275"/>
      <c r="T1009" s="275"/>
      <c r="U1009" s="275"/>
      <c r="V1009" s="275"/>
      <c r="W1009" s="275"/>
      <c r="X1009" s="275"/>
      <c r="Y1009" s="275"/>
      <c r="Z1009" s="275"/>
      <c r="AA1009" s="275"/>
      <c r="AB1009" s="275"/>
      <c r="AC1009" s="275"/>
      <c r="AD1009" s="275"/>
      <c r="AE1009" s="275"/>
      <c r="AF1009" s="275"/>
      <c r="AG1009" s="275"/>
      <c r="AH1009" s="275"/>
      <c r="AI1009" s="275"/>
      <c r="AJ1009" s="275"/>
      <c r="AK1009" s="275"/>
      <c r="AL1009" s="275"/>
      <c r="AM1009" s="275"/>
      <c r="AN1009" s="275"/>
      <c r="AO1009" s="275"/>
      <c r="AP1009" s="275"/>
      <c r="AQ1009" s="275"/>
      <c r="AR1009" s="275"/>
      <c r="AS1009" s="275"/>
      <c r="AT1009" s="275"/>
    </row>
    <row r="1010" spans="1:110" ht="14.25" customHeight="1" x14ac:dyDescent="0.35">
      <c r="D1010" s="230"/>
      <c r="E1010" s="230"/>
      <c r="F1010" s="230"/>
      <c r="G1010" s="230"/>
      <c r="H1010" s="230"/>
      <c r="I1010" s="230"/>
      <c r="J1010" s="230"/>
      <c r="K1010" s="230"/>
      <c r="L1010" s="230"/>
      <c r="M1010" s="230"/>
      <c r="N1010" s="230"/>
      <c r="O1010" s="230"/>
      <c r="P1010" s="230"/>
      <c r="Q1010" s="230"/>
      <c r="R1010" s="230"/>
      <c r="S1010" s="230"/>
      <c r="T1010" s="230"/>
      <c r="U1010" s="230"/>
      <c r="V1010" s="230"/>
      <c r="W1010" s="230"/>
      <c r="X1010" s="230"/>
      <c r="Y1010" s="230"/>
      <c r="Z1010" s="230"/>
      <c r="AA1010" s="230"/>
      <c r="AB1010" s="230"/>
      <c r="AC1010" s="230"/>
      <c r="AD1010" s="230"/>
      <c r="AE1010" s="230"/>
      <c r="AF1010" s="230"/>
      <c r="AG1010" s="230"/>
      <c r="AH1010" s="230"/>
      <c r="AI1010" s="230"/>
      <c r="AJ1010" s="230"/>
      <c r="AK1010" s="230"/>
      <c r="AL1010" s="230"/>
      <c r="AM1010" s="230"/>
      <c r="AN1010" s="230"/>
      <c r="AO1010" s="230"/>
      <c r="AP1010" s="230"/>
      <c r="AQ1010" s="230"/>
      <c r="AR1010" s="230"/>
      <c r="AS1010" s="230"/>
      <c r="AT1010" s="230"/>
    </row>
    <row r="1011" spans="1:110" ht="14.25" customHeight="1" x14ac:dyDescent="0.35">
      <c r="D1011" s="196" t="s">
        <v>559</v>
      </c>
      <c r="E1011" s="196"/>
      <c r="F1011" s="196"/>
      <c r="G1011" s="196"/>
      <c r="H1011" s="196"/>
      <c r="I1011" s="196"/>
      <c r="J1011" s="196"/>
      <c r="K1011" s="196"/>
      <c r="L1011" s="196"/>
      <c r="M1011" s="196"/>
      <c r="N1011" s="196"/>
      <c r="O1011" s="196"/>
      <c r="P1011" s="196"/>
      <c r="Q1011" s="196"/>
      <c r="R1011" s="196"/>
      <c r="S1011" s="196"/>
      <c r="T1011" s="196"/>
      <c r="U1011" s="196"/>
      <c r="V1011" s="196"/>
      <c r="W1011" s="196"/>
      <c r="X1011" s="196"/>
      <c r="Y1011" s="196"/>
      <c r="Z1011" s="196"/>
      <c r="AA1011" s="196" t="s">
        <v>558</v>
      </c>
      <c r="AB1011" s="196"/>
      <c r="AC1011" s="196"/>
      <c r="AD1011" s="196"/>
      <c r="AE1011" s="196"/>
      <c r="AF1011" s="196"/>
      <c r="AG1011" s="196"/>
      <c r="AH1011" s="196"/>
      <c r="AI1011" s="196"/>
      <c r="AJ1011" s="196"/>
      <c r="AK1011" s="196"/>
      <c r="AL1011" s="196"/>
      <c r="AM1011" s="196"/>
      <c r="AN1011" s="196"/>
      <c r="AO1011" s="196"/>
      <c r="AP1011" s="196"/>
      <c r="AQ1011" s="196"/>
      <c r="AR1011" s="196"/>
      <c r="AS1011" s="196"/>
      <c r="AT1011" s="196"/>
    </row>
    <row r="1012" spans="1:110" ht="14.25" customHeight="1" x14ac:dyDescent="0.35">
      <c r="D1012" s="196"/>
      <c r="E1012" s="196"/>
      <c r="F1012" s="196"/>
      <c r="G1012" s="196"/>
      <c r="H1012" s="196"/>
      <c r="I1012" s="196"/>
      <c r="J1012" s="196"/>
      <c r="K1012" s="196"/>
      <c r="L1012" s="196"/>
      <c r="M1012" s="196"/>
      <c r="N1012" s="196"/>
      <c r="O1012" s="196"/>
      <c r="P1012" s="196"/>
      <c r="Q1012" s="196"/>
      <c r="R1012" s="196"/>
      <c r="S1012" s="196"/>
      <c r="T1012" s="196"/>
      <c r="U1012" s="196"/>
      <c r="V1012" s="196"/>
      <c r="W1012" s="196"/>
      <c r="X1012" s="196"/>
      <c r="Y1012" s="196"/>
      <c r="Z1012" s="196"/>
      <c r="AA1012" s="196"/>
      <c r="AB1012" s="196"/>
      <c r="AC1012" s="196"/>
      <c r="AD1012" s="196"/>
      <c r="AE1012" s="196"/>
      <c r="AF1012" s="196"/>
      <c r="AG1012" s="196"/>
      <c r="AH1012" s="196"/>
      <c r="AI1012" s="196"/>
      <c r="AJ1012" s="196"/>
      <c r="AK1012" s="196"/>
      <c r="AL1012" s="196"/>
      <c r="AM1012" s="196"/>
      <c r="AN1012" s="196"/>
      <c r="AO1012" s="196"/>
      <c r="AP1012" s="196"/>
      <c r="AQ1012" s="196"/>
      <c r="AR1012" s="196"/>
      <c r="AS1012" s="196"/>
      <c r="AT1012" s="196"/>
    </row>
    <row r="1013" spans="1:110" ht="14.25" customHeight="1" x14ac:dyDescent="0.35">
      <c r="D1013" s="177" t="s">
        <v>561</v>
      </c>
      <c r="E1013" s="177"/>
      <c r="F1013" s="177"/>
      <c r="G1013" s="177"/>
      <c r="H1013" s="177"/>
      <c r="I1013" s="177"/>
      <c r="J1013" s="177"/>
      <c r="K1013" s="177"/>
      <c r="L1013" s="177"/>
      <c r="M1013" s="177"/>
      <c r="N1013" s="177"/>
      <c r="O1013" s="177"/>
      <c r="P1013" s="177"/>
      <c r="Q1013" s="177"/>
      <c r="R1013" s="177"/>
      <c r="S1013" s="177"/>
      <c r="T1013" s="177"/>
      <c r="U1013" s="177"/>
      <c r="V1013" s="177"/>
      <c r="W1013" s="177"/>
      <c r="X1013" s="177"/>
      <c r="Y1013" s="177"/>
      <c r="Z1013" s="177"/>
      <c r="AA1013" s="478">
        <v>0</v>
      </c>
      <c r="AB1013" s="478"/>
      <c r="AC1013" s="478"/>
      <c r="AD1013" s="478"/>
      <c r="AE1013" s="478"/>
      <c r="AF1013" s="478"/>
      <c r="AG1013" s="478"/>
      <c r="AH1013" s="478"/>
      <c r="AI1013" s="478"/>
      <c r="AJ1013" s="478"/>
      <c r="AK1013" s="478"/>
      <c r="AL1013" s="478"/>
      <c r="AM1013" s="478"/>
      <c r="AN1013" s="478"/>
      <c r="AO1013" s="478"/>
      <c r="AP1013" s="478"/>
      <c r="AQ1013" s="478"/>
      <c r="AR1013" s="478"/>
      <c r="AS1013" s="478"/>
      <c r="AT1013" s="478"/>
    </row>
    <row r="1014" spans="1:110" ht="14.25" customHeight="1" x14ac:dyDescent="0.35">
      <c r="D1014" s="177" t="s">
        <v>560</v>
      </c>
      <c r="E1014" s="177"/>
      <c r="F1014" s="177"/>
      <c r="G1014" s="177"/>
      <c r="H1014" s="177"/>
      <c r="I1014" s="177"/>
      <c r="J1014" s="177"/>
      <c r="K1014" s="177"/>
      <c r="L1014" s="177"/>
      <c r="M1014" s="177"/>
      <c r="N1014" s="177"/>
      <c r="O1014" s="177"/>
      <c r="P1014" s="177"/>
      <c r="Q1014" s="177"/>
      <c r="R1014" s="177"/>
      <c r="S1014" s="177"/>
      <c r="T1014" s="177"/>
      <c r="U1014" s="177"/>
      <c r="V1014" s="177"/>
      <c r="W1014" s="177"/>
      <c r="X1014" s="177"/>
      <c r="Y1014" s="177"/>
      <c r="Z1014" s="177"/>
      <c r="AA1014" s="478">
        <v>0</v>
      </c>
      <c r="AB1014" s="478"/>
      <c r="AC1014" s="478"/>
      <c r="AD1014" s="478"/>
      <c r="AE1014" s="478"/>
      <c r="AF1014" s="478"/>
      <c r="AG1014" s="478"/>
      <c r="AH1014" s="478"/>
      <c r="AI1014" s="478"/>
      <c r="AJ1014" s="478"/>
      <c r="AK1014" s="478"/>
      <c r="AL1014" s="478"/>
      <c r="AM1014" s="478"/>
      <c r="AN1014" s="478"/>
      <c r="AO1014" s="478"/>
      <c r="AP1014" s="478"/>
      <c r="AQ1014" s="478"/>
      <c r="AR1014" s="478"/>
      <c r="AS1014" s="478"/>
      <c r="AT1014" s="478"/>
    </row>
    <row r="1015" spans="1:110" ht="14.25" customHeight="1" x14ac:dyDescent="0.35">
      <c r="D1015" s="177" t="s">
        <v>567</v>
      </c>
      <c r="E1015" s="177"/>
      <c r="F1015" s="177"/>
      <c r="G1015" s="177"/>
      <c r="H1015" s="177"/>
      <c r="I1015" s="177"/>
      <c r="J1015" s="177"/>
      <c r="K1015" s="177"/>
      <c r="L1015" s="177"/>
      <c r="M1015" s="177"/>
      <c r="N1015" s="177"/>
      <c r="O1015" s="177"/>
      <c r="P1015" s="177"/>
      <c r="Q1015" s="177"/>
      <c r="R1015" s="177"/>
      <c r="S1015" s="177"/>
      <c r="T1015" s="177"/>
      <c r="U1015" s="177"/>
      <c r="V1015" s="177"/>
      <c r="W1015" s="177"/>
      <c r="X1015" s="177"/>
      <c r="Y1015" s="177"/>
      <c r="Z1015" s="177"/>
      <c r="AA1015" s="478">
        <v>0</v>
      </c>
      <c r="AB1015" s="478"/>
      <c r="AC1015" s="478"/>
      <c r="AD1015" s="478"/>
      <c r="AE1015" s="478"/>
      <c r="AF1015" s="478"/>
      <c r="AG1015" s="478"/>
      <c r="AH1015" s="478"/>
      <c r="AI1015" s="478"/>
      <c r="AJ1015" s="478"/>
      <c r="AK1015" s="478"/>
      <c r="AL1015" s="478"/>
      <c r="AM1015" s="478"/>
      <c r="AN1015" s="478"/>
      <c r="AO1015" s="478"/>
      <c r="AP1015" s="478"/>
      <c r="AQ1015" s="478"/>
      <c r="AR1015" s="478"/>
      <c r="AS1015" s="478"/>
      <c r="AT1015" s="478"/>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c r="BY1015" s="3"/>
      <c r="BZ1015" s="3"/>
      <c r="CA1015" s="3"/>
      <c r="CB1015" s="3"/>
      <c r="CC1015" s="3"/>
      <c r="CD1015" s="3"/>
      <c r="CE1015" s="3"/>
      <c r="CF1015" s="3"/>
      <c r="CG1015" s="3"/>
      <c r="CH1015" s="3"/>
      <c r="CI1015" s="3"/>
      <c r="CJ1015" s="3"/>
      <c r="CK1015" s="3"/>
      <c r="CL1015" s="3"/>
    </row>
    <row r="1016" spans="1:110" ht="14.25" customHeight="1" x14ac:dyDescent="0.35">
      <c r="D1016" s="284" t="s">
        <v>536</v>
      </c>
      <c r="E1016" s="284"/>
      <c r="F1016" s="284"/>
      <c r="G1016" s="284"/>
      <c r="H1016" s="284"/>
      <c r="I1016" s="284"/>
      <c r="J1016" s="284"/>
      <c r="K1016" s="284"/>
      <c r="L1016" s="284"/>
      <c r="M1016" s="284"/>
      <c r="N1016" s="284"/>
      <c r="O1016" s="284"/>
      <c r="P1016" s="284"/>
      <c r="Q1016" s="284"/>
      <c r="R1016" s="284"/>
      <c r="S1016" s="284"/>
      <c r="T1016" s="284"/>
      <c r="U1016" s="284"/>
      <c r="V1016" s="284"/>
      <c r="W1016" s="284"/>
      <c r="X1016" s="284"/>
      <c r="Y1016" s="284"/>
      <c r="Z1016" s="284"/>
      <c r="AA1016" s="284"/>
      <c r="AB1016" s="284"/>
      <c r="AC1016" s="284"/>
      <c r="AD1016" s="284"/>
      <c r="AE1016" s="284"/>
      <c r="AF1016" s="284"/>
      <c r="AG1016" s="284"/>
      <c r="AH1016" s="284"/>
      <c r="AI1016" s="284"/>
      <c r="AJ1016" s="284"/>
      <c r="AK1016" s="284"/>
      <c r="AL1016" s="284"/>
      <c r="AM1016" s="284"/>
      <c r="AN1016" s="284"/>
      <c r="AO1016" s="284"/>
      <c r="AP1016" s="284"/>
      <c r="AQ1016" s="284"/>
      <c r="AR1016" s="284"/>
      <c r="AS1016" s="284"/>
      <c r="AT1016" s="284"/>
      <c r="AV1016" s="479" t="s">
        <v>536</v>
      </c>
      <c r="AW1016" s="479"/>
      <c r="AX1016" s="479"/>
      <c r="AY1016" s="479"/>
      <c r="AZ1016" s="479"/>
      <c r="BA1016" s="479"/>
      <c r="BB1016" s="479"/>
      <c r="BC1016" s="479"/>
      <c r="BD1016" s="479"/>
      <c r="BE1016" s="479"/>
      <c r="BF1016" s="479"/>
      <c r="BG1016" s="479"/>
      <c r="BH1016" s="479"/>
      <c r="BI1016" s="479"/>
      <c r="BJ1016" s="479"/>
      <c r="BK1016" s="479"/>
      <c r="BL1016" s="479"/>
      <c r="BM1016" s="479"/>
      <c r="BN1016" s="479"/>
      <c r="BO1016" s="479"/>
      <c r="BP1016" s="479"/>
      <c r="BQ1016" s="479"/>
      <c r="BR1016" s="479"/>
      <c r="BS1016" s="479"/>
      <c r="BT1016" s="479"/>
      <c r="BU1016" s="479"/>
      <c r="BV1016" s="479"/>
      <c r="BW1016" s="479"/>
      <c r="BX1016" s="479"/>
      <c r="BY1016" s="479"/>
      <c r="BZ1016" s="479"/>
      <c r="CA1016" s="479"/>
      <c r="CB1016" s="479"/>
      <c r="CC1016" s="479"/>
      <c r="CD1016" s="479"/>
      <c r="CE1016" s="479"/>
      <c r="CF1016" s="479"/>
      <c r="CG1016" s="479"/>
      <c r="CH1016" s="479"/>
      <c r="CI1016" s="479"/>
      <c r="CJ1016" s="479"/>
      <c r="CK1016" s="479"/>
      <c r="CL1016" s="479"/>
    </row>
    <row r="1017" spans="1:110" ht="14.25" customHeight="1" x14ac:dyDescent="0.35">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row>
    <row r="1018" spans="1:110" ht="14.25" customHeight="1" x14ac:dyDescent="0.35">
      <c r="A1018" s="285"/>
      <c r="B1018" s="285"/>
      <c r="C1018" s="285"/>
      <c r="D1018" s="285"/>
      <c r="E1018" s="285"/>
      <c r="F1018" s="285"/>
      <c r="G1018" s="285"/>
      <c r="H1018" s="285"/>
      <c r="I1018" s="285"/>
      <c r="J1018" s="285"/>
      <c r="K1018" s="285"/>
      <c r="L1018" s="285"/>
      <c r="M1018" s="285"/>
      <c r="N1018" s="285"/>
      <c r="O1018" s="285"/>
      <c r="P1018" s="285"/>
      <c r="Q1018" s="285"/>
      <c r="R1018" s="285"/>
      <c r="S1018" s="285"/>
      <c r="T1018" s="285"/>
      <c r="U1018" s="285"/>
      <c r="V1018" s="285"/>
      <c r="W1018" s="285"/>
      <c r="X1018" s="285"/>
      <c r="Y1018" s="285"/>
      <c r="Z1018" s="285"/>
      <c r="AA1018" s="285"/>
      <c r="AB1018" s="285"/>
      <c r="AC1018" s="285"/>
      <c r="AD1018" s="285"/>
      <c r="AE1018" s="285"/>
      <c r="AF1018" s="285"/>
      <c r="AG1018" s="285"/>
      <c r="AH1018" s="285"/>
      <c r="AI1018" s="285"/>
      <c r="AJ1018" s="285"/>
      <c r="AK1018" s="285"/>
      <c r="AL1018" s="285"/>
      <c r="AM1018" s="285"/>
      <c r="AN1018" s="285"/>
      <c r="AO1018" s="285"/>
      <c r="AP1018" s="285"/>
      <c r="AQ1018" s="285"/>
      <c r="AR1018" s="285"/>
      <c r="AS1018" s="285"/>
      <c r="AT1018" s="285"/>
      <c r="AU1018" s="285"/>
      <c r="AV1018" s="285"/>
      <c r="AW1018" s="285"/>
      <c r="AX1018" s="285"/>
      <c r="AY1018" s="285"/>
      <c r="AZ1018" s="285"/>
      <c r="BA1018" s="285"/>
      <c r="BB1018" s="285"/>
      <c r="BC1018" s="285"/>
      <c r="BD1018" s="285"/>
      <c r="BE1018" s="285"/>
      <c r="BF1018" s="285"/>
      <c r="BG1018" s="285"/>
      <c r="BH1018" s="285"/>
      <c r="BI1018" s="285"/>
      <c r="BJ1018" s="285"/>
      <c r="BK1018" s="285"/>
      <c r="BL1018" s="285"/>
      <c r="BM1018" s="285"/>
      <c r="BN1018" s="285"/>
      <c r="BO1018" s="285"/>
      <c r="BP1018" s="285"/>
      <c r="BQ1018" s="285"/>
      <c r="BR1018" s="285"/>
      <c r="BS1018" s="285"/>
      <c r="BT1018" s="285"/>
      <c r="BU1018" s="285"/>
      <c r="BV1018" s="285"/>
      <c r="BW1018" s="285"/>
      <c r="BX1018" s="285"/>
      <c r="BY1018" s="285"/>
      <c r="BZ1018" s="285"/>
      <c r="CA1018" s="285"/>
      <c r="CB1018" s="285"/>
      <c r="CC1018" s="285"/>
      <c r="CD1018" s="285"/>
      <c r="CE1018" s="285"/>
      <c r="CF1018" s="285"/>
      <c r="CG1018" s="285"/>
      <c r="CH1018" s="285"/>
      <c r="CI1018" s="285"/>
      <c r="CJ1018" s="285"/>
      <c r="CK1018" s="285"/>
      <c r="CL1018" s="285"/>
      <c r="CM1018" s="285"/>
      <c r="CN1018" s="285"/>
      <c r="CO1018" s="2"/>
      <c r="CP1018" s="143"/>
      <c r="CQ1018" s="143"/>
      <c r="CR1018" s="143"/>
      <c r="CS1018" s="143"/>
      <c r="CT1018" s="143"/>
      <c r="CU1018" s="143"/>
    </row>
    <row r="1019" spans="1:110" ht="14.25" customHeight="1" x14ac:dyDescent="0.35">
      <c r="A1019" s="285"/>
      <c r="B1019" s="285"/>
      <c r="C1019" s="285"/>
      <c r="D1019" s="285"/>
      <c r="E1019" s="285"/>
      <c r="F1019" s="285"/>
      <c r="G1019" s="285"/>
      <c r="H1019" s="285"/>
      <c r="I1019" s="285"/>
      <c r="J1019" s="285"/>
      <c r="K1019" s="285"/>
      <c r="L1019" s="285"/>
      <c r="M1019" s="285"/>
      <c r="N1019" s="285"/>
      <c r="O1019" s="285"/>
      <c r="P1019" s="285"/>
      <c r="Q1019" s="285"/>
      <c r="R1019" s="285"/>
      <c r="S1019" s="285"/>
      <c r="T1019" s="285"/>
      <c r="U1019" s="285"/>
      <c r="V1019" s="285"/>
      <c r="W1019" s="285"/>
      <c r="X1019" s="285"/>
      <c r="Y1019" s="285"/>
      <c r="Z1019" s="285"/>
      <c r="AA1019" s="285"/>
      <c r="AB1019" s="285"/>
      <c r="AC1019" s="285"/>
      <c r="AD1019" s="285"/>
      <c r="AE1019" s="285"/>
      <c r="AF1019" s="285"/>
      <c r="AG1019" s="285"/>
      <c r="AH1019" s="285"/>
      <c r="AI1019" s="285"/>
      <c r="AJ1019" s="285"/>
      <c r="AK1019" s="285"/>
      <c r="AL1019" s="285"/>
      <c r="AM1019" s="285"/>
      <c r="AN1019" s="285"/>
      <c r="AO1019" s="285"/>
      <c r="AP1019" s="285"/>
      <c r="AQ1019" s="285"/>
      <c r="AR1019" s="285"/>
      <c r="AS1019" s="285"/>
      <c r="AT1019" s="285"/>
      <c r="AU1019" s="285"/>
      <c r="AV1019" s="285"/>
      <c r="AW1019" s="285"/>
      <c r="AX1019" s="285"/>
      <c r="AY1019" s="285"/>
      <c r="AZ1019" s="285"/>
      <c r="BA1019" s="285"/>
      <c r="BB1019" s="285"/>
      <c r="BC1019" s="285"/>
      <c r="BD1019" s="285"/>
      <c r="BE1019" s="285"/>
      <c r="BF1019" s="285"/>
      <c r="BG1019" s="285"/>
      <c r="BH1019" s="285"/>
      <c r="BI1019" s="285"/>
      <c r="BJ1019" s="285"/>
      <c r="BK1019" s="285"/>
      <c r="BL1019" s="285"/>
      <c r="BM1019" s="285"/>
      <c r="BN1019" s="285"/>
      <c r="BO1019" s="285"/>
      <c r="BP1019" s="285"/>
      <c r="BQ1019" s="285"/>
      <c r="BR1019" s="285"/>
      <c r="BS1019" s="285"/>
      <c r="BT1019" s="285"/>
      <c r="BU1019" s="285"/>
      <c r="BV1019" s="285"/>
      <c r="BW1019" s="285"/>
      <c r="BX1019" s="285"/>
      <c r="BY1019" s="285"/>
      <c r="BZ1019" s="285"/>
      <c r="CA1019" s="285"/>
      <c r="CB1019" s="285"/>
      <c r="CC1019" s="285"/>
      <c r="CD1019" s="285"/>
      <c r="CE1019" s="285"/>
      <c r="CF1019" s="285"/>
      <c r="CG1019" s="285"/>
      <c r="CH1019" s="285"/>
      <c r="CI1019" s="285"/>
      <c r="CJ1019" s="285"/>
      <c r="CK1019" s="285"/>
      <c r="CL1019" s="285"/>
      <c r="CM1019" s="285"/>
      <c r="CN1019" s="285"/>
      <c r="CO1019" s="2"/>
      <c r="CP1019" s="143"/>
      <c r="CQ1019" s="143"/>
      <c r="CR1019" s="143"/>
      <c r="CS1019" s="143"/>
      <c r="CT1019" s="143"/>
      <c r="CU1019" s="143"/>
    </row>
    <row r="1020" spans="1:110" ht="14.25" customHeight="1" x14ac:dyDescent="0.35">
      <c r="CM1020" s="302"/>
      <c r="CN1020" s="302"/>
    </row>
    <row r="1021" spans="1:110" ht="14.25" customHeight="1" x14ac:dyDescent="0.35">
      <c r="D1021" s="241" t="s">
        <v>568</v>
      </c>
      <c r="E1021" s="241"/>
      <c r="F1021" s="241"/>
      <c r="G1021" s="241"/>
      <c r="H1021" s="241"/>
      <c r="I1021" s="241"/>
      <c r="J1021" s="241"/>
      <c r="K1021" s="241"/>
      <c r="L1021" s="241"/>
      <c r="M1021" s="241"/>
      <c r="N1021" s="241"/>
      <c r="O1021" s="241"/>
      <c r="P1021" s="241"/>
      <c r="Q1021" s="241"/>
      <c r="R1021" s="241"/>
      <c r="S1021" s="241"/>
      <c r="T1021" s="241"/>
      <c r="U1021" s="241"/>
      <c r="V1021" s="241"/>
      <c r="W1021" s="241"/>
      <c r="X1021" s="241"/>
      <c r="Y1021" s="241"/>
      <c r="Z1021" s="241"/>
      <c r="AA1021" s="241"/>
      <c r="AB1021" s="241"/>
      <c r="AC1021" s="241"/>
      <c r="AD1021" s="241"/>
      <c r="AE1021" s="241"/>
      <c r="AF1021" s="241"/>
      <c r="AG1021" s="241"/>
      <c r="AH1021" s="241"/>
      <c r="AI1021" s="241"/>
      <c r="AJ1021" s="241"/>
      <c r="AK1021" s="241"/>
      <c r="AL1021" s="241"/>
      <c r="AM1021" s="241"/>
      <c r="AN1021" s="241"/>
      <c r="AO1021" s="241"/>
      <c r="AP1021" s="241"/>
      <c r="AQ1021" s="241"/>
      <c r="AR1021" s="241"/>
      <c r="AS1021" s="241"/>
      <c r="AT1021" s="241"/>
      <c r="AU1021" s="2"/>
      <c r="AV1021" s="241" t="s">
        <v>571</v>
      </c>
      <c r="AW1021" s="241"/>
      <c r="AX1021" s="241"/>
      <c r="AY1021" s="241"/>
      <c r="AZ1021" s="241"/>
      <c r="BA1021" s="241"/>
      <c r="BB1021" s="241"/>
      <c r="BC1021" s="241"/>
      <c r="BD1021" s="241"/>
      <c r="BE1021" s="241"/>
      <c r="BF1021" s="241"/>
      <c r="BG1021" s="241"/>
      <c r="BH1021" s="241"/>
      <c r="BI1021" s="241"/>
      <c r="BJ1021" s="241"/>
      <c r="BK1021" s="241"/>
      <c r="BL1021" s="241"/>
      <c r="BM1021" s="241"/>
      <c r="BN1021" s="241"/>
      <c r="BO1021" s="241"/>
      <c r="BP1021" s="241"/>
      <c r="BQ1021" s="241"/>
      <c r="BR1021" s="241"/>
      <c r="BS1021" s="241"/>
      <c r="BT1021" s="241"/>
      <c r="BU1021" s="241"/>
      <c r="BV1021" s="241"/>
      <c r="BW1021" s="241"/>
      <c r="BX1021" s="241"/>
      <c r="BY1021" s="241"/>
      <c r="BZ1021" s="241"/>
      <c r="CA1021" s="241"/>
      <c r="CB1021" s="241"/>
      <c r="CC1021" s="241"/>
      <c r="CD1021" s="241"/>
      <c r="CE1021" s="241"/>
      <c r="CF1021" s="241"/>
      <c r="CG1021" s="241"/>
      <c r="CH1021" s="241"/>
      <c r="CI1021" s="241"/>
      <c r="CJ1021" s="241"/>
      <c r="CK1021" s="241"/>
      <c r="CL1021" s="241"/>
      <c r="CM1021" s="241"/>
      <c r="CN1021" s="241"/>
      <c r="CO1021" s="2"/>
    </row>
    <row r="1022" spans="1:110" ht="14.25" customHeight="1" x14ac:dyDescent="0.35">
      <c r="D1022" s="241"/>
      <c r="E1022" s="241"/>
      <c r="F1022" s="241"/>
      <c r="G1022" s="241"/>
      <c r="H1022" s="241"/>
      <c r="I1022" s="241"/>
      <c r="J1022" s="241"/>
      <c r="K1022" s="241"/>
      <c r="L1022" s="241"/>
      <c r="M1022" s="241"/>
      <c r="N1022" s="241"/>
      <c r="O1022" s="241"/>
      <c r="P1022" s="241"/>
      <c r="Q1022" s="241"/>
      <c r="R1022" s="241"/>
      <c r="S1022" s="241"/>
      <c r="T1022" s="241"/>
      <c r="U1022" s="241"/>
      <c r="V1022" s="241"/>
      <c r="W1022" s="241"/>
      <c r="X1022" s="241"/>
      <c r="Y1022" s="241"/>
      <c r="Z1022" s="241"/>
      <c r="AA1022" s="241"/>
      <c r="AB1022" s="241"/>
      <c r="AC1022" s="241"/>
      <c r="AD1022" s="241"/>
      <c r="AE1022" s="241"/>
      <c r="AF1022" s="241"/>
      <c r="AG1022" s="241"/>
      <c r="AH1022" s="241"/>
      <c r="AI1022" s="241"/>
      <c r="AJ1022" s="241"/>
      <c r="AK1022" s="241"/>
      <c r="AL1022" s="241"/>
      <c r="AM1022" s="241"/>
      <c r="AN1022" s="241"/>
      <c r="AO1022" s="241"/>
      <c r="AP1022" s="241"/>
      <c r="AQ1022" s="241"/>
      <c r="AR1022" s="241"/>
      <c r="AS1022" s="241"/>
      <c r="AT1022" s="241"/>
      <c r="AU1022" s="2"/>
      <c r="AV1022" s="226"/>
      <c r="AW1022" s="226"/>
      <c r="AX1022" s="226"/>
      <c r="AY1022" s="226"/>
      <c r="AZ1022" s="226"/>
      <c r="BA1022" s="226"/>
      <c r="BB1022" s="226"/>
      <c r="BC1022" s="226"/>
      <c r="BD1022" s="226"/>
      <c r="BE1022" s="226"/>
      <c r="BF1022" s="226"/>
      <c r="BG1022" s="226"/>
      <c r="BH1022" s="226"/>
      <c r="BI1022" s="226"/>
      <c r="BJ1022" s="226"/>
      <c r="BK1022" s="226"/>
      <c r="BL1022" s="226"/>
      <c r="BM1022" s="226"/>
      <c r="BN1022" s="226"/>
      <c r="BO1022" s="226"/>
      <c r="BP1022" s="226"/>
      <c r="BQ1022" s="226"/>
      <c r="BR1022" s="226"/>
      <c r="BS1022" s="226"/>
      <c r="BT1022" s="226"/>
      <c r="BU1022" s="226"/>
      <c r="BV1022" s="226"/>
      <c r="BW1022" s="226"/>
      <c r="BX1022" s="226"/>
      <c r="BY1022" s="226"/>
      <c r="BZ1022" s="226"/>
      <c r="CA1022" s="226"/>
      <c r="CB1022" s="226"/>
      <c r="CC1022" s="226"/>
      <c r="CD1022" s="226"/>
      <c r="CE1022" s="226"/>
      <c r="CF1022" s="226"/>
      <c r="CG1022" s="226"/>
      <c r="CH1022" s="226"/>
      <c r="CI1022" s="226"/>
      <c r="CJ1022" s="226"/>
      <c r="CK1022" s="226"/>
      <c r="CL1022" s="226"/>
      <c r="CM1022" s="226"/>
      <c r="CN1022" s="226"/>
      <c r="CO1022" s="2"/>
    </row>
    <row r="1023" spans="1:110" ht="14.25" customHeight="1" x14ac:dyDescent="0.35">
      <c r="D1023" s="197" t="s">
        <v>24</v>
      </c>
      <c r="E1023" s="198"/>
      <c r="F1023" s="198"/>
      <c r="G1023" s="198"/>
      <c r="H1023" s="198"/>
      <c r="I1023" s="198"/>
      <c r="J1023" s="198"/>
      <c r="K1023" s="198"/>
      <c r="L1023" s="198"/>
      <c r="M1023" s="198"/>
      <c r="N1023" s="198"/>
      <c r="O1023" s="198"/>
      <c r="P1023" s="198"/>
      <c r="Q1023" s="198"/>
      <c r="R1023" s="198"/>
      <c r="S1023" s="198"/>
      <c r="T1023" s="198"/>
      <c r="U1023" s="198"/>
      <c r="V1023" s="198"/>
      <c r="W1023" s="198"/>
      <c r="X1023" s="198"/>
      <c r="Y1023" s="199"/>
      <c r="Z1023" s="204" t="s">
        <v>49</v>
      </c>
      <c r="AA1023" s="205"/>
      <c r="AB1023" s="205"/>
      <c r="AC1023" s="205"/>
      <c r="AD1023" s="205"/>
      <c r="AE1023" s="205"/>
      <c r="AF1023" s="205"/>
      <c r="AG1023" s="205"/>
      <c r="AH1023" s="205"/>
      <c r="AI1023" s="205"/>
      <c r="AJ1023" s="205"/>
      <c r="AK1023" s="205"/>
      <c r="AL1023" s="205"/>
      <c r="AM1023" s="205"/>
      <c r="AN1023" s="197" t="s">
        <v>501</v>
      </c>
      <c r="AO1023" s="198"/>
      <c r="AP1023" s="198"/>
      <c r="AQ1023" s="198"/>
      <c r="AR1023" s="198"/>
      <c r="AS1023" s="198"/>
      <c r="AT1023" s="199"/>
      <c r="AU1023" s="2"/>
      <c r="AV1023" s="197" t="s">
        <v>24</v>
      </c>
      <c r="AW1023" s="198"/>
      <c r="AX1023" s="198"/>
      <c r="AY1023" s="198"/>
      <c r="AZ1023" s="198"/>
      <c r="BA1023" s="198"/>
      <c r="BB1023" s="198"/>
      <c r="BC1023" s="198"/>
      <c r="BD1023" s="198"/>
      <c r="BE1023" s="198"/>
      <c r="BF1023" s="198"/>
      <c r="BG1023" s="198"/>
      <c r="BH1023" s="198"/>
      <c r="BI1023" s="198"/>
      <c r="BJ1023" s="198"/>
      <c r="BK1023" s="198"/>
      <c r="BL1023" s="198"/>
      <c r="BM1023" s="198"/>
      <c r="BN1023" s="198"/>
      <c r="BO1023" s="198"/>
      <c r="BP1023" s="198"/>
      <c r="BQ1023" s="199"/>
      <c r="BR1023" s="204" t="s">
        <v>49</v>
      </c>
      <c r="BS1023" s="205"/>
      <c r="BT1023" s="205"/>
      <c r="BU1023" s="205"/>
      <c r="BV1023" s="205"/>
      <c r="BW1023" s="205"/>
      <c r="BX1023" s="205"/>
      <c r="BY1023" s="205"/>
      <c r="BZ1023" s="205"/>
      <c r="CA1023" s="205"/>
      <c r="CB1023" s="205"/>
      <c r="CC1023" s="205"/>
      <c r="CD1023" s="205"/>
      <c r="CE1023" s="205"/>
      <c r="CF1023" s="196" t="s">
        <v>501</v>
      </c>
      <c r="CG1023" s="196"/>
      <c r="CH1023" s="196"/>
      <c r="CI1023" s="196"/>
      <c r="CJ1023" s="196"/>
      <c r="CK1023" s="196"/>
      <c r="CL1023" s="196"/>
      <c r="CM1023" s="196"/>
      <c r="CN1023" s="196"/>
      <c r="CO1023" s="2"/>
      <c r="CP1023" s="143"/>
      <c r="CQ1023" s="143"/>
      <c r="CR1023" s="143"/>
      <c r="CS1023" s="143"/>
      <c r="CT1023" s="143"/>
      <c r="CU1023" s="143"/>
      <c r="CV1023" s="143"/>
      <c r="CW1023" s="143"/>
      <c r="CX1023" s="143"/>
      <c r="CY1023" s="143"/>
      <c r="CZ1023" s="143"/>
      <c r="DA1023" s="143"/>
      <c r="DB1023" s="143"/>
      <c r="DC1023" s="143"/>
      <c r="DD1023" s="143"/>
      <c r="DE1023" s="143"/>
      <c r="DF1023" s="143"/>
    </row>
    <row r="1024" spans="1:110" ht="14.25" customHeight="1" x14ac:dyDescent="0.35">
      <c r="D1024" s="231"/>
      <c r="E1024" s="232"/>
      <c r="F1024" s="232"/>
      <c r="G1024" s="232"/>
      <c r="H1024" s="232"/>
      <c r="I1024" s="232"/>
      <c r="J1024" s="232"/>
      <c r="K1024" s="232"/>
      <c r="L1024" s="232"/>
      <c r="M1024" s="232"/>
      <c r="N1024" s="232"/>
      <c r="O1024" s="232"/>
      <c r="P1024" s="232"/>
      <c r="Q1024" s="232"/>
      <c r="R1024" s="232"/>
      <c r="S1024" s="232"/>
      <c r="T1024" s="232"/>
      <c r="U1024" s="232"/>
      <c r="V1024" s="232"/>
      <c r="W1024" s="232"/>
      <c r="X1024" s="232"/>
      <c r="Y1024" s="233"/>
      <c r="Z1024" s="196" t="s">
        <v>569</v>
      </c>
      <c r="AA1024" s="196"/>
      <c r="AB1024" s="196"/>
      <c r="AC1024" s="196"/>
      <c r="AD1024" s="196"/>
      <c r="AE1024" s="196"/>
      <c r="AF1024" s="196" t="s">
        <v>129</v>
      </c>
      <c r="AG1024" s="196"/>
      <c r="AH1024" s="196"/>
      <c r="AI1024" s="196"/>
      <c r="AJ1024" s="196"/>
      <c r="AK1024" s="196"/>
      <c r="AL1024" s="196"/>
      <c r="AM1024" s="196"/>
      <c r="AN1024" s="231"/>
      <c r="AO1024" s="232"/>
      <c r="AP1024" s="232"/>
      <c r="AQ1024" s="232"/>
      <c r="AR1024" s="232"/>
      <c r="AS1024" s="232"/>
      <c r="AT1024" s="233"/>
      <c r="AU1024" s="2"/>
      <c r="AV1024" s="231"/>
      <c r="AW1024" s="232"/>
      <c r="AX1024" s="232"/>
      <c r="AY1024" s="232"/>
      <c r="AZ1024" s="232"/>
      <c r="BA1024" s="232"/>
      <c r="BB1024" s="232"/>
      <c r="BC1024" s="232"/>
      <c r="BD1024" s="232"/>
      <c r="BE1024" s="232"/>
      <c r="BF1024" s="232"/>
      <c r="BG1024" s="232"/>
      <c r="BH1024" s="232"/>
      <c r="BI1024" s="232"/>
      <c r="BJ1024" s="232"/>
      <c r="BK1024" s="232"/>
      <c r="BL1024" s="232"/>
      <c r="BM1024" s="232"/>
      <c r="BN1024" s="232"/>
      <c r="BO1024" s="232"/>
      <c r="BP1024" s="232"/>
      <c r="BQ1024" s="233"/>
      <c r="BR1024" s="196" t="s">
        <v>569</v>
      </c>
      <c r="BS1024" s="196"/>
      <c r="BT1024" s="196"/>
      <c r="BU1024" s="196"/>
      <c r="BV1024" s="196"/>
      <c r="BW1024" s="196"/>
      <c r="BX1024" s="196" t="s">
        <v>129</v>
      </c>
      <c r="BY1024" s="196"/>
      <c r="BZ1024" s="196"/>
      <c r="CA1024" s="196"/>
      <c r="CB1024" s="196"/>
      <c r="CC1024" s="196"/>
      <c r="CD1024" s="196"/>
      <c r="CE1024" s="196"/>
      <c r="CF1024" s="196"/>
      <c r="CG1024" s="196"/>
      <c r="CH1024" s="196"/>
      <c r="CI1024" s="196"/>
      <c r="CJ1024" s="196"/>
      <c r="CK1024" s="196"/>
      <c r="CL1024" s="196"/>
      <c r="CM1024" s="196"/>
      <c r="CN1024" s="196"/>
      <c r="CO1024" s="2"/>
      <c r="CP1024" s="143"/>
      <c r="CQ1024" s="143"/>
      <c r="CR1024" s="143"/>
      <c r="CS1024" s="143"/>
      <c r="CT1024" s="143"/>
      <c r="CU1024" s="143"/>
      <c r="CV1024" s="143"/>
      <c r="CW1024" s="143"/>
      <c r="CX1024" s="143"/>
      <c r="CY1024" s="143"/>
      <c r="CZ1024" s="143"/>
      <c r="DA1024" s="143"/>
      <c r="DB1024" s="143"/>
      <c r="DC1024" s="143"/>
      <c r="DD1024" s="143"/>
      <c r="DE1024" s="143"/>
      <c r="DF1024" s="143"/>
    </row>
    <row r="1025" spans="4:110" ht="14.25" customHeight="1" x14ac:dyDescent="0.35">
      <c r="D1025" s="177" t="s">
        <v>902</v>
      </c>
      <c r="E1025" s="177"/>
      <c r="F1025" s="177"/>
      <c r="G1025" s="177"/>
      <c r="H1025" s="177"/>
      <c r="I1025" s="177"/>
      <c r="J1025" s="177"/>
      <c r="K1025" s="177"/>
      <c r="L1025" s="177"/>
      <c r="M1025" s="177"/>
      <c r="N1025" s="177"/>
      <c r="O1025" s="177"/>
      <c r="P1025" s="177"/>
      <c r="Q1025" s="177"/>
      <c r="R1025" s="177"/>
      <c r="S1025" s="177"/>
      <c r="T1025" s="177"/>
      <c r="U1025" s="177"/>
      <c r="V1025" s="177"/>
      <c r="W1025" s="177"/>
      <c r="X1025" s="177"/>
      <c r="Y1025" s="177"/>
      <c r="Z1025" s="177" t="s">
        <v>396</v>
      </c>
      <c r="AA1025" s="177"/>
      <c r="AB1025" s="177"/>
      <c r="AC1025" s="177"/>
      <c r="AD1025" s="177"/>
      <c r="AE1025" s="177"/>
      <c r="AF1025" s="177"/>
      <c r="AG1025" s="177"/>
      <c r="AH1025" s="177"/>
      <c r="AI1025" s="177"/>
      <c r="AJ1025" s="177"/>
      <c r="AK1025" s="177"/>
      <c r="AL1025" s="177"/>
      <c r="AM1025" s="177"/>
      <c r="AN1025" s="177" t="s">
        <v>909</v>
      </c>
      <c r="AO1025" s="177"/>
      <c r="AP1025" s="177"/>
      <c r="AQ1025" s="177"/>
      <c r="AR1025" s="177"/>
      <c r="AS1025" s="177"/>
      <c r="AT1025" s="177"/>
      <c r="AU1025" s="2"/>
      <c r="AV1025" s="177" t="s">
        <v>618</v>
      </c>
      <c r="AW1025" s="177"/>
      <c r="AX1025" s="177"/>
      <c r="AY1025" s="177"/>
      <c r="AZ1025" s="177"/>
      <c r="BA1025" s="177"/>
      <c r="BB1025" s="177"/>
      <c r="BC1025" s="177"/>
      <c r="BD1025" s="177"/>
      <c r="BE1025" s="177"/>
      <c r="BF1025" s="177"/>
      <c r="BG1025" s="177"/>
      <c r="BH1025" s="177"/>
      <c r="BI1025" s="177"/>
      <c r="BJ1025" s="177"/>
      <c r="BK1025" s="177"/>
      <c r="BL1025" s="177"/>
      <c r="BM1025" s="177"/>
      <c r="BN1025" s="177"/>
      <c r="BO1025" s="177"/>
      <c r="BP1025" s="177"/>
      <c r="BQ1025" s="177"/>
      <c r="BR1025" s="177" t="s">
        <v>913</v>
      </c>
      <c r="BS1025" s="177"/>
      <c r="BT1025" s="177"/>
      <c r="BU1025" s="177"/>
      <c r="BV1025" s="177"/>
      <c r="BW1025" s="177"/>
      <c r="BX1025" s="177"/>
      <c r="BY1025" s="177"/>
      <c r="BZ1025" s="177"/>
      <c r="CA1025" s="177"/>
      <c r="CB1025" s="177"/>
      <c r="CC1025" s="177"/>
      <c r="CD1025" s="177"/>
      <c r="CE1025" s="177"/>
      <c r="CF1025" s="177" t="s">
        <v>909</v>
      </c>
      <c r="CG1025" s="177"/>
      <c r="CH1025" s="177"/>
      <c r="CI1025" s="177"/>
      <c r="CJ1025" s="177"/>
      <c r="CK1025" s="177"/>
      <c r="CL1025" s="177"/>
      <c r="CM1025" s="177"/>
      <c r="CN1025" s="177"/>
      <c r="CO1025" s="2"/>
      <c r="CP1025" s="143"/>
      <c r="CQ1025" s="143"/>
      <c r="CR1025" s="143"/>
      <c r="CS1025" s="143"/>
      <c r="CT1025" s="143"/>
      <c r="CU1025" s="143"/>
      <c r="CV1025" s="143"/>
      <c r="CW1025" s="143"/>
      <c r="CX1025" s="143"/>
      <c r="CY1025" s="143"/>
      <c r="CZ1025" s="143"/>
      <c r="DA1025" s="143"/>
      <c r="DB1025" s="143"/>
      <c r="DC1025" s="143"/>
      <c r="DD1025" s="143"/>
      <c r="DE1025" s="143"/>
      <c r="DF1025" s="143"/>
    </row>
    <row r="1026" spans="4:110" ht="14.25" customHeight="1" x14ac:dyDescent="0.35">
      <c r="D1026" s="177" t="s">
        <v>903</v>
      </c>
      <c r="E1026" s="177"/>
      <c r="F1026" s="177"/>
      <c r="G1026" s="177"/>
      <c r="H1026" s="177"/>
      <c r="I1026" s="177"/>
      <c r="J1026" s="177"/>
      <c r="K1026" s="177"/>
      <c r="L1026" s="177"/>
      <c r="M1026" s="177"/>
      <c r="N1026" s="177"/>
      <c r="O1026" s="177"/>
      <c r="P1026" s="177"/>
      <c r="Q1026" s="177"/>
      <c r="R1026" s="177"/>
      <c r="S1026" s="177"/>
      <c r="T1026" s="177"/>
      <c r="U1026" s="177"/>
      <c r="V1026" s="177"/>
      <c r="W1026" s="177"/>
      <c r="X1026" s="177"/>
      <c r="Y1026" s="177"/>
      <c r="Z1026" s="177" t="s">
        <v>396</v>
      </c>
      <c r="AA1026" s="177"/>
      <c r="AB1026" s="177"/>
      <c r="AC1026" s="177"/>
      <c r="AD1026" s="177"/>
      <c r="AE1026" s="177"/>
      <c r="AF1026" s="177"/>
      <c r="AG1026" s="177"/>
      <c r="AH1026" s="177"/>
      <c r="AI1026" s="177"/>
      <c r="AJ1026" s="177"/>
      <c r="AK1026" s="177"/>
      <c r="AL1026" s="177"/>
      <c r="AM1026" s="177"/>
      <c r="AN1026" s="177" t="s">
        <v>909</v>
      </c>
      <c r="AO1026" s="177"/>
      <c r="AP1026" s="177"/>
      <c r="AQ1026" s="177"/>
      <c r="AR1026" s="177"/>
      <c r="AS1026" s="177"/>
      <c r="AT1026" s="177"/>
      <c r="AU1026" s="2"/>
      <c r="AV1026" s="177" t="s">
        <v>619</v>
      </c>
      <c r="AW1026" s="177"/>
      <c r="AX1026" s="177"/>
      <c r="AY1026" s="177"/>
      <c r="AZ1026" s="177"/>
      <c r="BA1026" s="177"/>
      <c r="BB1026" s="177"/>
      <c r="BC1026" s="177"/>
      <c r="BD1026" s="177"/>
      <c r="BE1026" s="177"/>
      <c r="BF1026" s="177"/>
      <c r="BG1026" s="177"/>
      <c r="BH1026" s="177"/>
      <c r="BI1026" s="177"/>
      <c r="BJ1026" s="177"/>
      <c r="BK1026" s="177"/>
      <c r="BL1026" s="177"/>
      <c r="BM1026" s="177"/>
      <c r="BN1026" s="177"/>
      <c r="BO1026" s="177"/>
      <c r="BP1026" s="177"/>
      <c r="BQ1026" s="177"/>
      <c r="BR1026" s="177" t="s">
        <v>913</v>
      </c>
      <c r="BS1026" s="177"/>
      <c r="BT1026" s="177"/>
      <c r="BU1026" s="177"/>
      <c r="BV1026" s="177"/>
      <c r="BW1026" s="177"/>
      <c r="BX1026" s="177"/>
      <c r="BY1026" s="177"/>
      <c r="BZ1026" s="177"/>
      <c r="CA1026" s="177"/>
      <c r="CB1026" s="177"/>
      <c r="CC1026" s="177"/>
      <c r="CD1026" s="177"/>
      <c r="CE1026" s="177"/>
      <c r="CF1026" s="177" t="s">
        <v>909</v>
      </c>
      <c r="CG1026" s="177"/>
      <c r="CH1026" s="177"/>
      <c r="CI1026" s="177"/>
      <c r="CJ1026" s="177"/>
      <c r="CK1026" s="177"/>
      <c r="CL1026" s="177"/>
      <c r="CM1026" s="177"/>
      <c r="CN1026" s="177"/>
      <c r="CO1026" s="2"/>
      <c r="CP1026" s="143"/>
      <c r="CQ1026" s="143"/>
      <c r="CR1026" s="143"/>
      <c r="CS1026" s="143"/>
      <c r="CT1026" s="143"/>
      <c r="CU1026" s="143"/>
      <c r="CV1026" s="143"/>
      <c r="CW1026" s="143"/>
      <c r="CX1026" s="143"/>
      <c r="CY1026" s="143"/>
      <c r="CZ1026" s="143"/>
      <c r="DA1026" s="143"/>
      <c r="DB1026" s="143"/>
      <c r="DC1026" s="143"/>
      <c r="DD1026" s="143"/>
      <c r="DE1026" s="143"/>
      <c r="DF1026" s="143"/>
    </row>
    <row r="1027" spans="4:110" ht="14.25" customHeight="1" x14ac:dyDescent="0.35">
      <c r="D1027" s="177" t="s">
        <v>904</v>
      </c>
      <c r="E1027" s="177"/>
      <c r="F1027" s="177"/>
      <c r="G1027" s="177"/>
      <c r="H1027" s="177"/>
      <c r="I1027" s="177"/>
      <c r="J1027" s="177"/>
      <c r="K1027" s="177"/>
      <c r="L1027" s="177"/>
      <c r="M1027" s="177"/>
      <c r="N1027" s="177"/>
      <c r="O1027" s="177"/>
      <c r="P1027" s="177"/>
      <c r="Q1027" s="177"/>
      <c r="R1027" s="177"/>
      <c r="S1027" s="177"/>
      <c r="T1027" s="177"/>
      <c r="U1027" s="177"/>
      <c r="V1027" s="177"/>
      <c r="W1027" s="177"/>
      <c r="X1027" s="177"/>
      <c r="Y1027" s="177"/>
      <c r="Z1027" s="177" t="s">
        <v>396</v>
      </c>
      <c r="AA1027" s="177"/>
      <c r="AB1027" s="177"/>
      <c r="AC1027" s="177"/>
      <c r="AD1027" s="177"/>
      <c r="AE1027" s="177"/>
      <c r="AF1027" s="177"/>
      <c r="AG1027" s="177"/>
      <c r="AH1027" s="177"/>
      <c r="AI1027" s="177"/>
      <c r="AJ1027" s="177"/>
      <c r="AK1027" s="177"/>
      <c r="AL1027" s="177"/>
      <c r="AM1027" s="177"/>
      <c r="AN1027" s="177" t="s">
        <v>909</v>
      </c>
      <c r="AO1027" s="177"/>
      <c r="AP1027" s="177"/>
      <c r="AQ1027" s="177"/>
      <c r="AR1027" s="177"/>
      <c r="AS1027" s="177"/>
      <c r="AT1027" s="177"/>
      <c r="AU1027" s="2"/>
      <c r="AV1027" s="177" t="s">
        <v>910</v>
      </c>
      <c r="AW1027" s="177"/>
      <c r="AX1027" s="177"/>
      <c r="AY1027" s="177"/>
      <c r="AZ1027" s="177"/>
      <c r="BA1027" s="177"/>
      <c r="BB1027" s="177"/>
      <c r="BC1027" s="177"/>
      <c r="BD1027" s="177"/>
      <c r="BE1027" s="177"/>
      <c r="BF1027" s="177"/>
      <c r="BG1027" s="177"/>
      <c r="BH1027" s="177"/>
      <c r="BI1027" s="177"/>
      <c r="BJ1027" s="177"/>
      <c r="BK1027" s="177"/>
      <c r="BL1027" s="177"/>
      <c r="BM1027" s="177"/>
      <c r="BN1027" s="177"/>
      <c r="BO1027" s="177"/>
      <c r="BP1027" s="177"/>
      <c r="BQ1027" s="177"/>
      <c r="BR1027" s="177" t="s">
        <v>913</v>
      </c>
      <c r="BS1027" s="177"/>
      <c r="BT1027" s="177"/>
      <c r="BU1027" s="177"/>
      <c r="BV1027" s="177"/>
      <c r="BW1027" s="177"/>
      <c r="BX1027" s="177"/>
      <c r="BY1027" s="177"/>
      <c r="BZ1027" s="177"/>
      <c r="CA1027" s="177"/>
      <c r="CB1027" s="177"/>
      <c r="CC1027" s="177"/>
      <c r="CD1027" s="177"/>
      <c r="CE1027" s="177"/>
      <c r="CF1027" s="177" t="s">
        <v>909</v>
      </c>
      <c r="CG1027" s="177"/>
      <c r="CH1027" s="177"/>
      <c r="CI1027" s="177"/>
      <c r="CJ1027" s="177"/>
      <c r="CK1027" s="177"/>
      <c r="CL1027" s="177"/>
      <c r="CM1027" s="177"/>
      <c r="CN1027" s="177"/>
      <c r="CO1027" s="2"/>
      <c r="CP1027" s="143"/>
      <c r="CQ1027" s="143"/>
      <c r="CR1027" s="143"/>
      <c r="CS1027" s="143"/>
      <c r="CT1027" s="143"/>
      <c r="CU1027" s="143"/>
      <c r="CV1027" s="143"/>
      <c r="CW1027" s="143"/>
      <c r="CX1027" s="143"/>
      <c r="CY1027" s="143"/>
      <c r="CZ1027" s="143"/>
      <c r="DA1027" s="143"/>
      <c r="DB1027" s="143"/>
      <c r="DC1027" s="143"/>
      <c r="DD1027" s="143"/>
      <c r="DE1027" s="143"/>
      <c r="DF1027" s="143"/>
    </row>
    <row r="1028" spans="4:110" ht="14.25" customHeight="1" x14ac:dyDescent="0.35">
      <c r="D1028" s="177" t="s">
        <v>905</v>
      </c>
      <c r="E1028" s="177"/>
      <c r="F1028" s="177"/>
      <c r="G1028" s="177"/>
      <c r="H1028" s="177"/>
      <c r="I1028" s="177"/>
      <c r="J1028" s="177"/>
      <c r="K1028" s="177"/>
      <c r="L1028" s="177"/>
      <c r="M1028" s="177"/>
      <c r="N1028" s="177"/>
      <c r="O1028" s="177"/>
      <c r="P1028" s="177"/>
      <c r="Q1028" s="177"/>
      <c r="R1028" s="177"/>
      <c r="S1028" s="177"/>
      <c r="T1028" s="177"/>
      <c r="U1028" s="177"/>
      <c r="V1028" s="177"/>
      <c r="W1028" s="177"/>
      <c r="X1028" s="177"/>
      <c r="Y1028" s="177"/>
      <c r="Z1028" s="177" t="s">
        <v>396</v>
      </c>
      <c r="AA1028" s="177"/>
      <c r="AB1028" s="177"/>
      <c r="AC1028" s="177"/>
      <c r="AD1028" s="177"/>
      <c r="AE1028" s="177"/>
      <c r="AF1028" s="177"/>
      <c r="AG1028" s="177"/>
      <c r="AH1028" s="177"/>
      <c r="AI1028" s="177"/>
      <c r="AJ1028" s="177"/>
      <c r="AK1028" s="177"/>
      <c r="AL1028" s="177"/>
      <c r="AM1028" s="177"/>
      <c r="AN1028" s="177" t="s">
        <v>909</v>
      </c>
      <c r="AO1028" s="177"/>
      <c r="AP1028" s="177"/>
      <c r="AQ1028" s="177"/>
      <c r="AR1028" s="177"/>
      <c r="AS1028" s="177"/>
      <c r="AT1028" s="177"/>
      <c r="AU1028" s="2"/>
      <c r="AV1028" s="177" t="s">
        <v>911</v>
      </c>
      <c r="AW1028" s="177"/>
      <c r="AX1028" s="177"/>
      <c r="AY1028" s="177"/>
      <c r="AZ1028" s="177"/>
      <c r="BA1028" s="177"/>
      <c r="BB1028" s="177"/>
      <c r="BC1028" s="177"/>
      <c r="BD1028" s="177"/>
      <c r="BE1028" s="177"/>
      <c r="BF1028" s="177"/>
      <c r="BG1028" s="177"/>
      <c r="BH1028" s="177"/>
      <c r="BI1028" s="177"/>
      <c r="BJ1028" s="177"/>
      <c r="BK1028" s="177"/>
      <c r="BL1028" s="177"/>
      <c r="BM1028" s="177"/>
      <c r="BN1028" s="177"/>
      <c r="BO1028" s="177"/>
      <c r="BP1028" s="177"/>
      <c r="BQ1028" s="177"/>
      <c r="BR1028" s="177" t="s">
        <v>913</v>
      </c>
      <c r="BS1028" s="177"/>
      <c r="BT1028" s="177"/>
      <c r="BU1028" s="177"/>
      <c r="BV1028" s="177"/>
      <c r="BW1028" s="177"/>
      <c r="BX1028" s="177"/>
      <c r="BY1028" s="177"/>
      <c r="BZ1028" s="177"/>
      <c r="CA1028" s="177"/>
      <c r="CB1028" s="177"/>
      <c r="CC1028" s="177"/>
      <c r="CD1028" s="177"/>
      <c r="CE1028" s="177"/>
      <c r="CF1028" s="177" t="s">
        <v>909</v>
      </c>
      <c r="CG1028" s="177"/>
      <c r="CH1028" s="177"/>
      <c r="CI1028" s="177"/>
      <c r="CJ1028" s="177"/>
      <c r="CK1028" s="177"/>
      <c r="CL1028" s="177"/>
      <c r="CM1028" s="177"/>
      <c r="CN1028" s="177"/>
      <c r="CO1028" s="2"/>
      <c r="CP1028" s="143"/>
      <c r="CQ1028" s="143"/>
      <c r="CR1028" s="143"/>
      <c r="CS1028" s="143"/>
      <c r="CT1028" s="143"/>
      <c r="CU1028" s="143"/>
      <c r="CV1028" s="143"/>
      <c r="CW1028" s="143"/>
      <c r="CX1028" s="143"/>
      <c r="CY1028" s="143"/>
      <c r="CZ1028" s="143"/>
      <c r="DA1028" s="143"/>
      <c r="DB1028" s="143"/>
      <c r="DC1028" s="143"/>
      <c r="DD1028" s="143"/>
      <c r="DE1028" s="143"/>
      <c r="DF1028" s="143"/>
    </row>
    <row r="1029" spans="4:110" ht="14.25" customHeight="1" x14ac:dyDescent="0.35">
      <c r="D1029" s="177" t="s">
        <v>906</v>
      </c>
      <c r="E1029" s="177"/>
      <c r="F1029" s="177"/>
      <c r="G1029" s="177"/>
      <c r="H1029" s="177"/>
      <c r="I1029" s="177"/>
      <c r="J1029" s="177"/>
      <c r="K1029" s="177"/>
      <c r="L1029" s="177"/>
      <c r="M1029" s="177"/>
      <c r="N1029" s="177"/>
      <c r="O1029" s="177"/>
      <c r="P1029" s="177"/>
      <c r="Q1029" s="177"/>
      <c r="R1029" s="177"/>
      <c r="S1029" s="177"/>
      <c r="T1029" s="177"/>
      <c r="U1029" s="177"/>
      <c r="V1029" s="177"/>
      <c r="W1029" s="177"/>
      <c r="X1029" s="177"/>
      <c r="Y1029" s="177"/>
      <c r="Z1029" s="177" t="s">
        <v>396</v>
      </c>
      <c r="AA1029" s="177"/>
      <c r="AB1029" s="177"/>
      <c r="AC1029" s="177"/>
      <c r="AD1029" s="177"/>
      <c r="AE1029" s="177"/>
      <c r="AF1029" s="210"/>
      <c r="AG1029" s="211"/>
      <c r="AH1029" s="211"/>
      <c r="AI1029" s="211"/>
      <c r="AJ1029" s="211"/>
      <c r="AK1029" s="211"/>
      <c r="AL1029" s="211"/>
      <c r="AM1029" s="212"/>
      <c r="AN1029" s="177" t="s">
        <v>909</v>
      </c>
      <c r="AO1029" s="177"/>
      <c r="AP1029" s="177"/>
      <c r="AQ1029" s="177"/>
      <c r="AR1029" s="177"/>
      <c r="AS1029" s="177"/>
      <c r="AT1029" s="177"/>
      <c r="AU1029" s="2"/>
      <c r="AV1029" s="177" t="s">
        <v>912</v>
      </c>
      <c r="AW1029" s="177"/>
      <c r="AX1029" s="177"/>
      <c r="AY1029" s="177"/>
      <c r="AZ1029" s="177"/>
      <c r="BA1029" s="177"/>
      <c r="BB1029" s="177"/>
      <c r="BC1029" s="177"/>
      <c r="BD1029" s="177"/>
      <c r="BE1029" s="177"/>
      <c r="BF1029" s="177"/>
      <c r="BG1029" s="177"/>
      <c r="BH1029" s="177"/>
      <c r="BI1029" s="177"/>
      <c r="BJ1029" s="177"/>
      <c r="BK1029" s="177"/>
      <c r="BL1029" s="177"/>
      <c r="BM1029" s="177"/>
      <c r="BN1029" s="177"/>
      <c r="BO1029" s="177"/>
      <c r="BP1029" s="177"/>
      <c r="BQ1029" s="177"/>
      <c r="BR1029" s="177" t="s">
        <v>913</v>
      </c>
      <c r="BS1029" s="177"/>
      <c r="BT1029" s="177"/>
      <c r="BU1029" s="177"/>
      <c r="BV1029" s="177"/>
      <c r="BW1029" s="177"/>
      <c r="BX1029" s="177"/>
      <c r="BY1029" s="177"/>
      <c r="BZ1029" s="177"/>
      <c r="CA1029" s="177"/>
      <c r="CB1029" s="177"/>
      <c r="CC1029" s="177"/>
      <c r="CD1029" s="177"/>
      <c r="CE1029" s="177"/>
      <c r="CF1029" s="177" t="s">
        <v>909</v>
      </c>
      <c r="CG1029" s="177"/>
      <c r="CH1029" s="177"/>
      <c r="CI1029" s="177"/>
      <c r="CJ1029" s="177"/>
      <c r="CK1029" s="177"/>
      <c r="CL1029" s="177"/>
      <c r="CM1029" s="177"/>
      <c r="CN1029" s="177"/>
      <c r="CO1029" s="2"/>
      <c r="CP1029" s="143"/>
      <c r="CQ1029" s="143"/>
      <c r="CR1029" s="143"/>
      <c r="CS1029" s="143"/>
      <c r="CT1029" s="143"/>
      <c r="CU1029" s="143"/>
      <c r="CV1029" s="143"/>
      <c r="CW1029" s="143"/>
      <c r="CX1029" s="143"/>
      <c r="CY1029" s="143"/>
      <c r="CZ1029" s="143"/>
      <c r="DA1029" s="143"/>
      <c r="DB1029" s="143"/>
      <c r="DC1029" s="143"/>
      <c r="DD1029" s="143"/>
      <c r="DE1029" s="143"/>
      <c r="DF1029" s="143"/>
    </row>
    <row r="1030" spans="4:110" ht="14.25" customHeight="1" x14ac:dyDescent="0.35">
      <c r="D1030" s="177" t="s">
        <v>907</v>
      </c>
      <c r="E1030" s="177"/>
      <c r="F1030" s="177"/>
      <c r="G1030" s="177"/>
      <c r="H1030" s="177"/>
      <c r="I1030" s="177"/>
      <c r="J1030" s="177"/>
      <c r="K1030" s="177"/>
      <c r="L1030" s="177"/>
      <c r="M1030" s="177"/>
      <c r="N1030" s="177"/>
      <c r="O1030" s="177"/>
      <c r="P1030" s="177"/>
      <c r="Q1030" s="177"/>
      <c r="R1030" s="177"/>
      <c r="S1030" s="177"/>
      <c r="T1030" s="177"/>
      <c r="U1030" s="177"/>
      <c r="V1030" s="177"/>
      <c r="W1030" s="177"/>
      <c r="X1030" s="177"/>
      <c r="Y1030" s="177"/>
      <c r="Z1030" s="177"/>
      <c r="AA1030" s="177"/>
      <c r="AB1030" s="177"/>
      <c r="AC1030" s="177"/>
      <c r="AD1030" s="177"/>
      <c r="AE1030" s="177"/>
      <c r="AF1030" s="177" t="s">
        <v>396</v>
      </c>
      <c r="AG1030" s="177"/>
      <c r="AH1030" s="177"/>
      <c r="AI1030" s="177"/>
      <c r="AJ1030" s="177"/>
      <c r="AK1030" s="177"/>
      <c r="AL1030" s="177"/>
      <c r="AM1030" s="177"/>
      <c r="AN1030" s="177" t="s">
        <v>909</v>
      </c>
      <c r="AO1030" s="177"/>
      <c r="AP1030" s="177"/>
      <c r="AQ1030" s="177"/>
      <c r="AR1030" s="177"/>
      <c r="AS1030" s="177"/>
      <c r="AT1030" s="177"/>
      <c r="AU1030" s="2"/>
      <c r="AV1030" s="300"/>
      <c r="AW1030" s="300"/>
      <c r="AX1030" s="300"/>
      <c r="AY1030" s="300"/>
      <c r="AZ1030" s="300"/>
      <c r="BA1030" s="300"/>
      <c r="BB1030" s="300"/>
      <c r="BC1030" s="300"/>
      <c r="BD1030" s="300"/>
      <c r="BE1030" s="300"/>
      <c r="BF1030" s="300"/>
      <c r="BG1030" s="300"/>
      <c r="BH1030" s="300"/>
      <c r="BI1030" s="300"/>
      <c r="BJ1030" s="300"/>
      <c r="BK1030" s="300"/>
      <c r="BL1030" s="300"/>
      <c r="BM1030" s="300"/>
      <c r="BN1030" s="300"/>
      <c r="BO1030" s="300"/>
      <c r="BP1030" s="300"/>
      <c r="BQ1030" s="300"/>
      <c r="BR1030" s="300"/>
      <c r="BS1030" s="300"/>
      <c r="BT1030" s="300"/>
      <c r="BU1030" s="300"/>
      <c r="BV1030" s="300"/>
      <c r="BW1030" s="300"/>
      <c r="BX1030" s="300"/>
      <c r="BY1030" s="300"/>
      <c r="BZ1030" s="300"/>
      <c r="CA1030" s="300"/>
      <c r="CB1030" s="300"/>
      <c r="CC1030" s="300"/>
      <c r="CD1030" s="300"/>
      <c r="CE1030" s="300"/>
      <c r="CF1030" s="300"/>
      <c r="CG1030" s="300"/>
      <c r="CH1030" s="300"/>
      <c r="CI1030" s="300"/>
      <c r="CJ1030" s="300"/>
      <c r="CK1030" s="300"/>
      <c r="CL1030" s="300"/>
      <c r="CM1030" s="300"/>
      <c r="CN1030" s="300"/>
      <c r="CO1030" s="2"/>
      <c r="CP1030" s="143"/>
      <c r="CQ1030" s="143"/>
      <c r="CR1030" s="143"/>
      <c r="CS1030" s="143"/>
      <c r="CT1030" s="143"/>
      <c r="CU1030" s="143"/>
      <c r="CV1030" s="143"/>
      <c r="CW1030" s="143"/>
      <c r="CX1030" s="143"/>
      <c r="CY1030" s="143"/>
      <c r="CZ1030" s="143"/>
      <c r="DA1030" s="143"/>
      <c r="DB1030" s="143"/>
      <c r="DC1030" s="143"/>
      <c r="DD1030" s="143"/>
      <c r="DE1030" s="143"/>
      <c r="DF1030" s="143"/>
    </row>
    <row r="1031" spans="4:110" ht="14.25" customHeight="1" x14ac:dyDescent="0.35">
      <c r="D1031" s="177" t="s">
        <v>908</v>
      </c>
      <c r="E1031" s="177"/>
      <c r="F1031" s="177"/>
      <c r="G1031" s="177"/>
      <c r="H1031" s="177"/>
      <c r="I1031" s="177"/>
      <c r="J1031" s="177"/>
      <c r="K1031" s="177"/>
      <c r="L1031" s="177"/>
      <c r="M1031" s="177"/>
      <c r="N1031" s="177"/>
      <c r="O1031" s="177"/>
      <c r="P1031" s="177"/>
      <c r="Q1031" s="177"/>
      <c r="R1031" s="177"/>
      <c r="S1031" s="177"/>
      <c r="T1031" s="177"/>
      <c r="U1031" s="177"/>
      <c r="V1031" s="177"/>
      <c r="W1031" s="177"/>
      <c r="X1031" s="177"/>
      <c r="Y1031" s="177"/>
      <c r="Z1031" s="177"/>
      <c r="AA1031" s="177"/>
      <c r="AB1031" s="177"/>
      <c r="AC1031" s="177"/>
      <c r="AD1031" s="177"/>
      <c r="AE1031" s="177"/>
      <c r="AF1031" s="177" t="s">
        <v>396</v>
      </c>
      <c r="AG1031" s="177"/>
      <c r="AH1031" s="177"/>
      <c r="AI1031" s="177"/>
      <c r="AJ1031" s="177"/>
      <c r="AK1031" s="177"/>
      <c r="AL1031" s="177"/>
      <c r="AM1031" s="177"/>
      <c r="AN1031" s="177" t="s">
        <v>909</v>
      </c>
      <c r="AO1031" s="177"/>
      <c r="AP1031" s="177"/>
      <c r="AQ1031" s="177"/>
      <c r="AR1031" s="177"/>
      <c r="AS1031" s="177"/>
      <c r="AT1031" s="177"/>
      <c r="AU1031" s="2"/>
      <c r="AV1031" s="300"/>
      <c r="AW1031" s="300"/>
      <c r="AX1031" s="300"/>
      <c r="AY1031" s="300"/>
      <c r="AZ1031" s="300"/>
      <c r="BA1031" s="300"/>
      <c r="BB1031" s="300"/>
      <c r="BC1031" s="300"/>
      <c r="BD1031" s="300"/>
      <c r="BE1031" s="300"/>
      <c r="BF1031" s="300"/>
      <c r="BG1031" s="300"/>
      <c r="BH1031" s="300"/>
      <c r="BI1031" s="300"/>
      <c r="BJ1031" s="300"/>
      <c r="BK1031" s="300"/>
      <c r="BL1031" s="300"/>
      <c r="BM1031" s="300"/>
      <c r="BN1031" s="300"/>
      <c r="BO1031" s="300"/>
      <c r="BP1031" s="300"/>
      <c r="BQ1031" s="300"/>
      <c r="BR1031" s="177"/>
      <c r="BS1031" s="177"/>
      <c r="BT1031" s="177"/>
      <c r="BU1031" s="177"/>
      <c r="BV1031" s="177"/>
      <c r="BW1031" s="177"/>
      <c r="BX1031" s="177"/>
      <c r="BY1031" s="177"/>
      <c r="BZ1031" s="177"/>
      <c r="CA1031" s="177"/>
      <c r="CB1031" s="177"/>
      <c r="CC1031" s="177"/>
      <c r="CD1031" s="177"/>
      <c r="CE1031" s="177"/>
      <c r="CF1031" s="177"/>
      <c r="CG1031" s="177"/>
      <c r="CH1031" s="177"/>
      <c r="CI1031" s="177"/>
      <c r="CJ1031" s="177"/>
      <c r="CK1031" s="177"/>
      <c r="CL1031" s="177"/>
      <c r="CM1031" s="177"/>
      <c r="CN1031" s="177"/>
      <c r="CO1031" s="2"/>
      <c r="CP1031" s="143"/>
      <c r="CQ1031" s="143"/>
      <c r="CR1031" s="143"/>
      <c r="CS1031" s="143"/>
      <c r="CT1031" s="143"/>
      <c r="CU1031" s="143"/>
      <c r="CV1031" s="143"/>
      <c r="CW1031" s="143"/>
      <c r="CX1031" s="143"/>
      <c r="CY1031" s="143"/>
      <c r="CZ1031" s="143"/>
      <c r="DA1031" s="143"/>
      <c r="DB1031" s="143"/>
      <c r="DC1031" s="143"/>
      <c r="DD1031" s="143"/>
      <c r="DE1031" s="143"/>
      <c r="DF1031" s="143"/>
    </row>
    <row r="1032" spans="4:110" ht="14.25" customHeight="1" x14ac:dyDescent="0.35">
      <c r="D1032" s="284" t="s">
        <v>570</v>
      </c>
      <c r="E1032" s="284"/>
      <c r="F1032" s="284"/>
      <c r="G1032" s="284"/>
      <c r="H1032" s="284"/>
      <c r="I1032" s="284"/>
      <c r="J1032" s="284"/>
      <c r="K1032" s="284"/>
      <c r="L1032" s="284"/>
      <c r="M1032" s="284"/>
      <c r="N1032" s="284"/>
      <c r="O1032" s="284"/>
      <c r="P1032" s="284"/>
      <c r="Q1032" s="284"/>
      <c r="R1032" s="284"/>
      <c r="S1032" s="284"/>
      <c r="T1032" s="284"/>
      <c r="U1032" s="284"/>
      <c r="V1032" s="284"/>
      <c r="W1032" s="284"/>
      <c r="X1032" s="284"/>
      <c r="Y1032" s="284"/>
      <c r="Z1032" s="284"/>
      <c r="AA1032" s="284"/>
      <c r="AB1032" s="284"/>
      <c r="AC1032" s="284"/>
      <c r="AD1032" s="284"/>
      <c r="AE1032" s="284"/>
      <c r="AF1032" s="284"/>
      <c r="AG1032" s="284"/>
      <c r="AH1032" s="284"/>
      <c r="AI1032" s="284"/>
      <c r="AJ1032" s="284"/>
      <c r="AK1032" s="284"/>
      <c r="AL1032" s="284"/>
      <c r="AM1032" s="284"/>
      <c r="AN1032" s="284"/>
      <c r="AO1032" s="284"/>
      <c r="AP1032" s="284"/>
      <c r="AQ1032" s="284"/>
      <c r="AR1032" s="284"/>
      <c r="AS1032" s="284"/>
      <c r="AT1032" s="284"/>
      <c r="AU1032" s="2"/>
      <c r="AV1032" s="301" t="s">
        <v>579</v>
      </c>
      <c r="AW1032" s="301"/>
      <c r="AX1032" s="301"/>
      <c r="AY1032" s="301"/>
      <c r="AZ1032" s="301"/>
      <c r="BA1032" s="301"/>
      <c r="BB1032" s="301"/>
      <c r="BC1032" s="301"/>
      <c r="BD1032" s="301"/>
      <c r="BE1032" s="301"/>
      <c r="BF1032" s="301"/>
      <c r="BG1032" s="301"/>
      <c r="BH1032" s="301"/>
      <c r="BI1032" s="301"/>
      <c r="BJ1032" s="301"/>
      <c r="BK1032" s="301"/>
      <c r="BL1032" s="301"/>
      <c r="BM1032" s="301"/>
      <c r="BN1032" s="301"/>
      <c r="BO1032" s="301"/>
      <c r="BP1032" s="301"/>
      <c r="BQ1032" s="301"/>
      <c r="BR1032" s="96"/>
      <c r="BS1032" s="96"/>
      <c r="BT1032" s="96"/>
      <c r="BU1032" s="96"/>
      <c r="BV1032" s="96"/>
      <c r="BW1032" s="96"/>
      <c r="BX1032" s="96"/>
      <c r="BY1032" s="96"/>
      <c r="BZ1032" s="96"/>
      <c r="CA1032" s="96"/>
      <c r="CB1032" s="96"/>
      <c r="CC1032" s="96"/>
      <c r="CD1032" s="96"/>
      <c r="CE1032" s="96"/>
      <c r="CF1032" s="96"/>
      <c r="CG1032" s="96"/>
      <c r="CH1032" s="96"/>
      <c r="CI1032" s="96"/>
      <c r="CJ1032" s="96"/>
      <c r="CK1032" s="96"/>
      <c r="CL1032" s="96"/>
      <c r="CM1032" s="96"/>
      <c r="CN1032" s="96"/>
      <c r="CO1032" s="2"/>
      <c r="CP1032" s="143"/>
      <c r="CQ1032" s="143"/>
      <c r="CR1032" s="143"/>
      <c r="CS1032" s="143"/>
      <c r="CT1032" s="143"/>
      <c r="CU1032" s="143"/>
      <c r="CV1032" s="143"/>
      <c r="CW1032" s="143"/>
      <c r="CX1032" s="143"/>
      <c r="CY1032" s="143"/>
      <c r="CZ1032" s="143"/>
      <c r="DA1032" s="143"/>
      <c r="DB1032" s="143"/>
      <c r="DC1032" s="143"/>
      <c r="DD1032" s="143"/>
      <c r="DE1032" s="143"/>
      <c r="DF1032" s="143"/>
    </row>
    <row r="1033" spans="4:110" ht="14.25" customHeight="1" x14ac:dyDescent="0.35">
      <c r="AV1033" s="97"/>
      <c r="AW1033" s="97"/>
      <c r="AX1033" s="97"/>
      <c r="AY1033" s="97"/>
      <c r="AZ1033" s="97"/>
      <c r="BA1033" s="97"/>
      <c r="BB1033" s="97"/>
      <c r="BC1033" s="97"/>
      <c r="BD1033" s="97"/>
      <c r="BE1033" s="97"/>
      <c r="BF1033" s="97"/>
      <c r="BG1033" s="97"/>
      <c r="BH1033" s="97"/>
      <c r="BI1033" s="97"/>
      <c r="BJ1033" s="97"/>
      <c r="BK1033" s="97"/>
      <c r="BL1033" s="97"/>
      <c r="BM1033" s="97"/>
      <c r="BN1033" s="97"/>
      <c r="BO1033" s="97"/>
      <c r="BP1033" s="97"/>
      <c r="BQ1033" s="97"/>
      <c r="BR1033" s="97"/>
      <c r="BS1033" s="97"/>
      <c r="BT1033" s="97"/>
      <c r="BU1033" s="97"/>
      <c r="BV1033" s="97"/>
      <c r="BW1033" s="97"/>
      <c r="BX1033" s="97"/>
      <c r="BY1033" s="97"/>
      <c r="BZ1033" s="97"/>
      <c r="CA1033" s="97"/>
      <c r="CB1033" s="97"/>
      <c r="CC1033" s="97"/>
      <c r="CD1033" s="97"/>
      <c r="CE1033" s="97"/>
      <c r="CF1033" s="97"/>
      <c r="CG1033" s="97"/>
      <c r="CH1033" s="97"/>
      <c r="CI1033" s="97"/>
      <c r="CJ1033" s="97"/>
      <c r="CK1033" s="97"/>
      <c r="CL1033" s="97"/>
      <c r="CM1033" s="97"/>
      <c r="CN1033" s="97"/>
    </row>
    <row r="1034" spans="4:110" ht="14.25" customHeight="1" x14ac:dyDescent="0.35">
      <c r="D1034" s="241" t="s">
        <v>572</v>
      </c>
      <c r="E1034" s="241"/>
      <c r="F1034" s="241"/>
      <c r="G1034" s="241"/>
      <c r="H1034" s="241"/>
      <c r="I1034" s="241"/>
      <c r="J1034" s="241"/>
      <c r="K1034" s="241"/>
      <c r="L1034" s="241"/>
      <c r="M1034" s="241"/>
      <c r="N1034" s="241"/>
      <c r="O1034" s="241"/>
      <c r="P1034" s="241"/>
      <c r="Q1034" s="241"/>
      <c r="R1034" s="241"/>
      <c r="S1034" s="241"/>
      <c r="T1034" s="241"/>
      <c r="U1034" s="241"/>
      <c r="V1034" s="241"/>
      <c r="W1034" s="241"/>
      <c r="X1034" s="241"/>
      <c r="Y1034" s="241"/>
      <c r="Z1034" s="241"/>
      <c r="AA1034" s="241"/>
      <c r="AB1034" s="241"/>
      <c r="AC1034" s="241"/>
      <c r="AD1034" s="241"/>
      <c r="AE1034" s="241"/>
      <c r="AF1034" s="241"/>
      <c r="AG1034" s="241"/>
      <c r="AH1034" s="241"/>
      <c r="AI1034" s="241"/>
      <c r="AJ1034" s="241"/>
      <c r="AK1034" s="241"/>
      <c r="AL1034" s="241"/>
      <c r="AM1034" s="241"/>
      <c r="AN1034" s="241"/>
      <c r="AO1034" s="241"/>
      <c r="AP1034" s="241"/>
      <c r="AQ1034" s="241"/>
      <c r="AR1034" s="241"/>
      <c r="AS1034" s="241"/>
      <c r="AT1034" s="241"/>
      <c r="AV1034" s="241" t="s">
        <v>578</v>
      </c>
      <c r="AW1034" s="241"/>
      <c r="AX1034" s="241"/>
      <c r="AY1034" s="241"/>
      <c r="AZ1034" s="241"/>
      <c r="BA1034" s="241"/>
      <c r="BB1034" s="241"/>
      <c r="BC1034" s="241"/>
      <c r="BD1034" s="241"/>
      <c r="BE1034" s="241"/>
      <c r="BF1034" s="241"/>
      <c r="BG1034" s="241"/>
      <c r="BH1034" s="241"/>
      <c r="BI1034" s="241"/>
      <c r="BJ1034" s="241"/>
      <c r="BK1034" s="241"/>
      <c r="BL1034" s="241"/>
      <c r="BM1034" s="241"/>
      <c r="BN1034" s="241"/>
      <c r="BO1034" s="241"/>
      <c r="BP1034" s="241"/>
      <c r="BQ1034" s="241"/>
      <c r="BR1034" s="241"/>
      <c r="BS1034" s="241"/>
      <c r="BT1034" s="241"/>
      <c r="BU1034" s="241"/>
      <c r="BV1034" s="241"/>
      <c r="BW1034" s="241"/>
      <c r="BX1034" s="241"/>
      <c r="BY1034" s="241"/>
      <c r="BZ1034" s="241"/>
      <c r="CA1034" s="241"/>
      <c r="CB1034" s="241"/>
      <c r="CC1034" s="241"/>
      <c r="CD1034" s="241"/>
      <c r="CE1034" s="241"/>
      <c r="CF1034" s="241"/>
      <c r="CG1034" s="241"/>
      <c r="CH1034" s="241"/>
      <c r="CI1034" s="241"/>
      <c r="CJ1034" s="241"/>
      <c r="CK1034" s="241"/>
      <c r="CL1034" s="241"/>
      <c r="CM1034" s="241"/>
      <c r="CN1034" s="241"/>
    </row>
    <row r="1035" spans="4:110" ht="14.25" customHeight="1" x14ac:dyDescent="0.35">
      <c r="D1035" s="226"/>
      <c r="E1035" s="226"/>
      <c r="F1035" s="226"/>
      <c r="G1035" s="226"/>
      <c r="H1035" s="226"/>
      <c r="I1035" s="226"/>
      <c r="J1035" s="226"/>
      <c r="K1035" s="226"/>
      <c r="L1035" s="226"/>
      <c r="M1035" s="226"/>
      <c r="N1035" s="226"/>
      <c r="O1035" s="226"/>
      <c r="P1035" s="226"/>
      <c r="Q1035" s="226"/>
      <c r="R1035" s="226"/>
      <c r="S1035" s="226"/>
      <c r="T1035" s="226"/>
      <c r="U1035" s="226"/>
      <c r="V1035" s="226"/>
      <c r="W1035" s="226"/>
      <c r="X1035" s="226"/>
      <c r="Y1035" s="226"/>
      <c r="Z1035" s="226"/>
      <c r="AA1035" s="226"/>
      <c r="AB1035" s="226"/>
      <c r="AC1035" s="226"/>
      <c r="AD1035" s="226"/>
      <c r="AE1035" s="226"/>
      <c r="AF1035" s="241"/>
      <c r="AG1035" s="241"/>
      <c r="AH1035" s="241"/>
      <c r="AI1035" s="241"/>
      <c r="AJ1035" s="241"/>
      <c r="AK1035" s="241"/>
      <c r="AL1035" s="241"/>
      <c r="AM1035" s="241"/>
      <c r="AN1035" s="241"/>
      <c r="AO1035" s="241"/>
      <c r="AP1035" s="241"/>
      <c r="AQ1035" s="241"/>
      <c r="AR1035" s="241"/>
      <c r="AS1035" s="241"/>
      <c r="AT1035" s="241"/>
      <c r="AV1035" s="226"/>
      <c r="AW1035" s="226"/>
      <c r="AX1035" s="226"/>
      <c r="AY1035" s="226"/>
      <c r="AZ1035" s="226"/>
      <c r="BA1035" s="226"/>
      <c r="BB1035" s="226"/>
      <c r="BC1035" s="226"/>
      <c r="BD1035" s="226"/>
      <c r="BE1035" s="226"/>
      <c r="BF1035" s="226"/>
      <c r="BG1035" s="226"/>
      <c r="BH1035" s="226"/>
      <c r="BI1035" s="226"/>
      <c r="BJ1035" s="226"/>
      <c r="BK1035" s="226"/>
      <c r="BL1035" s="226"/>
      <c r="BM1035" s="226"/>
      <c r="BN1035" s="226"/>
      <c r="BO1035" s="226"/>
      <c r="BP1035" s="226"/>
      <c r="BQ1035" s="226"/>
      <c r="BR1035" s="226"/>
      <c r="BS1035" s="226"/>
      <c r="BT1035" s="226"/>
      <c r="BU1035" s="226"/>
      <c r="BV1035" s="226"/>
      <c r="BW1035" s="226"/>
      <c r="BX1035" s="226"/>
      <c r="BY1035" s="226"/>
      <c r="BZ1035" s="226"/>
      <c r="CA1035" s="226"/>
      <c r="CB1035" s="226"/>
      <c r="CC1035" s="226"/>
      <c r="CD1035" s="226"/>
      <c r="CE1035" s="226"/>
      <c r="CF1035" s="226"/>
      <c r="CG1035" s="226"/>
      <c r="CH1035" s="226"/>
      <c r="CI1035" s="226"/>
      <c r="CJ1035" s="226"/>
      <c r="CK1035" s="226"/>
      <c r="CL1035" s="226"/>
      <c r="CM1035" s="226"/>
      <c r="CN1035" s="226"/>
    </row>
    <row r="1036" spans="4:110" ht="14.25" customHeight="1" x14ac:dyDescent="0.35">
      <c r="D1036" s="197" t="s">
        <v>573</v>
      </c>
      <c r="E1036" s="198"/>
      <c r="F1036" s="198"/>
      <c r="G1036" s="198"/>
      <c r="H1036" s="198"/>
      <c r="I1036" s="198"/>
      <c r="J1036" s="198"/>
      <c r="K1036" s="198"/>
      <c r="L1036" s="198"/>
      <c r="M1036" s="198"/>
      <c r="N1036" s="198"/>
      <c r="O1036" s="198"/>
      <c r="P1036" s="198"/>
      <c r="Q1036" s="198"/>
      <c r="R1036" s="198"/>
      <c r="S1036" s="198"/>
      <c r="T1036" s="198"/>
      <c r="U1036" s="198"/>
      <c r="V1036" s="198"/>
      <c r="W1036" s="198"/>
      <c r="X1036" s="198"/>
      <c r="Y1036" s="199"/>
      <c r="Z1036" s="197" t="s">
        <v>575</v>
      </c>
      <c r="AA1036" s="198"/>
      <c r="AB1036" s="198"/>
      <c r="AC1036" s="198"/>
      <c r="AD1036" s="198"/>
      <c r="AE1036" s="199"/>
      <c r="AF1036" s="204" t="s">
        <v>49</v>
      </c>
      <c r="AG1036" s="205"/>
      <c r="AH1036" s="205"/>
      <c r="AI1036" s="205"/>
      <c r="AJ1036" s="205"/>
      <c r="AK1036" s="205"/>
      <c r="AL1036" s="205"/>
      <c r="AM1036" s="205"/>
      <c r="AN1036" s="205"/>
      <c r="AO1036" s="205"/>
      <c r="AP1036" s="205"/>
      <c r="AQ1036" s="205"/>
      <c r="AR1036" s="205"/>
      <c r="AS1036" s="205"/>
      <c r="AT1036" s="206"/>
      <c r="AV1036" s="197" t="s">
        <v>24</v>
      </c>
      <c r="AW1036" s="198"/>
      <c r="AX1036" s="198"/>
      <c r="AY1036" s="198"/>
      <c r="AZ1036" s="198"/>
      <c r="BA1036" s="198"/>
      <c r="BB1036" s="198"/>
      <c r="BC1036" s="198"/>
      <c r="BD1036" s="198"/>
      <c r="BE1036" s="198"/>
      <c r="BF1036" s="198"/>
      <c r="BG1036" s="198"/>
      <c r="BH1036" s="198"/>
      <c r="BI1036" s="198"/>
      <c r="BJ1036" s="198"/>
      <c r="BK1036" s="198"/>
      <c r="BL1036" s="198"/>
      <c r="BM1036" s="198"/>
      <c r="BN1036" s="198"/>
      <c r="BO1036" s="198"/>
      <c r="BP1036" s="198"/>
      <c r="BQ1036" s="198"/>
      <c r="BR1036" s="196" t="s">
        <v>576</v>
      </c>
      <c r="BS1036" s="196"/>
      <c r="BT1036" s="196"/>
      <c r="BU1036" s="196"/>
      <c r="BV1036" s="196"/>
      <c r="BW1036" s="196"/>
      <c r="BX1036" s="196" t="s">
        <v>577</v>
      </c>
      <c r="BY1036" s="196"/>
      <c r="BZ1036" s="196"/>
      <c r="CA1036" s="196"/>
      <c r="CB1036" s="196"/>
      <c r="CC1036" s="196"/>
      <c r="CD1036" s="196" t="s">
        <v>49</v>
      </c>
      <c r="CE1036" s="196"/>
      <c r="CF1036" s="196"/>
      <c r="CG1036" s="196"/>
      <c r="CH1036" s="196"/>
      <c r="CI1036" s="196"/>
      <c r="CJ1036" s="196"/>
      <c r="CK1036" s="196"/>
      <c r="CL1036" s="196"/>
      <c r="CM1036" s="196"/>
      <c r="CN1036" s="196"/>
      <c r="CO1036" s="117"/>
    </row>
    <row r="1037" spans="4:110" ht="14.25" customHeight="1" x14ac:dyDescent="0.35">
      <c r="D1037" s="231"/>
      <c r="E1037" s="232"/>
      <c r="F1037" s="232"/>
      <c r="G1037" s="232"/>
      <c r="H1037" s="232"/>
      <c r="I1037" s="232"/>
      <c r="J1037" s="232"/>
      <c r="K1037" s="232"/>
      <c r="L1037" s="232"/>
      <c r="M1037" s="232"/>
      <c r="N1037" s="232"/>
      <c r="O1037" s="232"/>
      <c r="P1037" s="232"/>
      <c r="Q1037" s="232"/>
      <c r="R1037" s="232"/>
      <c r="S1037" s="232"/>
      <c r="T1037" s="232"/>
      <c r="U1037" s="232"/>
      <c r="V1037" s="232"/>
      <c r="W1037" s="232"/>
      <c r="X1037" s="232"/>
      <c r="Y1037" s="233"/>
      <c r="Z1037" s="231"/>
      <c r="AA1037" s="232"/>
      <c r="AB1037" s="232"/>
      <c r="AC1037" s="232"/>
      <c r="AD1037" s="232"/>
      <c r="AE1037" s="233"/>
      <c r="AF1037" s="231" t="s">
        <v>574</v>
      </c>
      <c r="AG1037" s="232"/>
      <c r="AH1037" s="232"/>
      <c r="AI1037" s="232"/>
      <c r="AJ1037" s="232"/>
      <c r="AK1037" s="232"/>
      <c r="AL1037" s="232"/>
      <c r="AM1037" s="233"/>
      <c r="AN1037" s="299" t="s">
        <v>129</v>
      </c>
      <c r="AO1037" s="299"/>
      <c r="AP1037" s="299"/>
      <c r="AQ1037" s="299"/>
      <c r="AR1037" s="299"/>
      <c r="AS1037" s="299"/>
      <c r="AT1037" s="299"/>
      <c r="AV1037" s="231"/>
      <c r="AW1037" s="232"/>
      <c r="AX1037" s="232"/>
      <c r="AY1037" s="232"/>
      <c r="AZ1037" s="232"/>
      <c r="BA1037" s="232"/>
      <c r="BB1037" s="232"/>
      <c r="BC1037" s="232"/>
      <c r="BD1037" s="232"/>
      <c r="BE1037" s="232"/>
      <c r="BF1037" s="232"/>
      <c r="BG1037" s="232"/>
      <c r="BH1037" s="232"/>
      <c r="BI1037" s="232"/>
      <c r="BJ1037" s="232"/>
      <c r="BK1037" s="232"/>
      <c r="BL1037" s="232"/>
      <c r="BM1037" s="232"/>
      <c r="BN1037" s="232"/>
      <c r="BO1037" s="232"/>
      <c r="BP1037" s="232"/>
      <c r="BQ1037" s="232"/>
      <c r="BR1037" s="196"/>
      <c r="BS1037" s="196"/>
      <c r="BT1037" s="196"/>
      <c r="BU1037" s="196"/>
      <c r="BV1037" s="196"/>
      <c r="BW1037" s="196"/>
      <c r="BX1037" s="196"/>
      <c r="BY1037" s="196"/>
      <c r="BZ1037" s="196"/>
      <c r="CA1037" s="196"/>
      <c r="CB1037" s="196"/>
      <c r="CC1037" s="196"/>
      <c r="CD1037" s="196" t="s">
        <v>189</v>
      </c>
      <c r="CE1037" s="196"/>
      <c r="CF1037" s="196"/>
      <c r="CG1037" s="196"/>
      <c r="CH1037" s="196"/>
      <c r="CI1037" s="196"/>
      <c r="CJ1037" s="196" t="s">
        <v>129</v>
      </c>
      <c r="CK1037" s="196"/>
      <c r="CL1037" s="196"/>
      <c r="CM1037" s="196"/>
      <c r="CN1037" s="196"/>
    </row>
    <row r="1038" spans="4:110" ht="14.25" customHeight="1" x14ac:dyDescent="0.35">
      <c r="D1038" s="210" t="s">
        <v>620</v>
      </c>
      <c r="E1038" s="211"/>
      <c r="F1038" s="211"/>
      <c r="G1038" s="211"/>
      <c r="H1038" s="211"/>
      <c r="I1038" s="211"/>
      <c r="J1038" s="211"/>
      <c r="K1038" s="211"/>
      <c r="L1038" s="211"/>
      <c r="M1038" s="211"/>
      <c r="N1038" s="211"/>
      <c r="O1038" s="211"/>
      <c r="P1038" s="211"/>
      <c r="Q1038" s="211"/>
      <c r="R1038" s="211"/>
      <c r="S1038" s="211"/>
      <c r="T1038" s="211"/>
      <c r="U1038" s="211"/>
      <c r="V1038" s="211"/>
      <c r="W1038" s="211"/>
      <c r="X1038" s="211"/>
      <c r="Y1038" s="212"/>
      <c r="Z1038" s="210">
        <v>30</v>
      </c>
      <c r="AA1038" s="211"/>
      <c r="AB1038" s="211"/>
      <c r="AC1038" s="211"/>
      <c r="AD1038" s="211"/>
      <c r="AE1038" s="212"/>
      <c r="AF1038" s="210" t="s">
        <v>913</v>
      </c>
      <c r="AG1038" s="211"/>
      <c r="AH1038" s="211"/>
      <c r="AI1038" s="211"/>
      <c r="AJ1038" s="211"/>
      <c r="AK1038" s="211"/>
      <c r="AL1038" s="211"/>
      <c r="AM1038" s="212"/>
      <c r="AN1038" s="210"/>
      <c r="AO1038" s="211"/>
      <c r="AP1038" s="211"/>
      <c r="AQ1038" s="211"/>
      <c r="AR1038" s="211"/>
      <c r="AS1038" s="211"/>
      <c r="AT1038" s="212"/>
      <c r="AV1038" s="210"/>
      <c r="AW1038" s="211"/>
      <c r="AX1038" s="211"/>
      <c r="AY1038" s="211"/>
      <c r="AZ1038" s="211"/>
      <c r="BA1038" s="211"/>
      <c r="BB1038" s="211"/>
      <c r="BC1038" s="211"/>
      <c r="BD1038" s="211"/>
      <c r="BE1038" s="211"/>
      <c r="BF1038" s="211"/>
      <c r="BG1038" s="211"/>
      <c r="BH1038" s="211"/>
      <c r="BI1038" s="211"/>
      <c r="BJ1038" s="211"/>
      <c r="BK1038" s="211"/>
      <c r="BL1038" s="211"/>
      <c r="BM1038" s="211"/>
      <c r="BN1038" s="211"/>
      <c r="BO1038" s="211"/>
      <c r="BP1038" s="211"/>
      <c r="BQ1038" s="211"/>
      <c r="BR1038" s="177"/>
      <c r="BS1038" s="177"/>
      <c r="BT1038" s="177"/>
      <c r="BU1038" s="177"/>
      <c r="BV1038" s="177"/>
      <c r="BW1038" s="177"/>
      <c r="BX1038" s="177"/>
      <c r="BY1038" s="177"/>
      <c r="BZ1038" s="177"/>
      <c r="CA1038" s="177"/>
      <c r="CB1038" s="177"/>
      <c r="CC1038" s="177"/>
      <c r="CD1038" s="177"/>
      <c r="CE1038" s="177"/>
      <c r="CF1038" s="177"/>
      <c r="CG1038" s="177"/>
      <c r="CH1038" s="177"/>
      <c r="CI1038" s="177"/>
      <c r="CJ1038" s="177"/>
      <c r="CK1038" s="177"/>
      <c r="CL1038" s="177"/>
      <c r="CM1038" s="177"/>
      <c r="CN1038" s="177"/>
    </row>
    <row r="1039" spans="4:110" ht="14.25" customHeight="1" x14ac:dyDescent="0.35">
      <c r="D1039" s="210" t="s">
        <v>621</v>
      </c>
      <c r="E1039" s="211"/>
      <c r="F1039" s="211"/>
      <c r="G1039" s="211"/>
      <c r="H1039" s="211"/>
      <c r="I1039" s="211"/>
      <c r="J1039" s="211"/>
      <c r="K1039" s="211"/>
      <c r="L1039" s="211"/>
      <c r="M1039" s="211"/>
      <c r="N1039" s="211"/>
      <c r="O1039" s="211"/>
      <c r="P1039" s="211"/>
      <c r="Q1039" s="211"/>
      <c r="R1039" s="211"/>
      <c r="S1039" s="211"/>
      <c r="T1039" s="211"/>
      <c r="U1039" s="211"/>
      <c r="V1039" s="211"/>
      <c r="W1039" s="211"/>
      <c r="X1039" s="211"/>
      <c r="Y1039" s="212"/>
      <c r="Z1039" s="210">
        <v>29</v>
      </c>
      <c r="AA1039" s="211"/>
      <c r="AB1039" s="211"/>
      <c r="AC1039" s="211"/>
      <c r="AD1039" s="211"/>
      <c r="AE1039" s="212"/>
      <c r="AF1039" s="210" t="s">
        <v>913</v>
      </c>
      <c r="AG1039" s="211"/>
      <c r="AH1039" s="211"/>
      <c r="AI1039" s="211"/>
      <c r="AJ1039" s="211"/>
      <c r="AK1039" s="211"/>
      <c r="AL1039" s="211"/>
      <c r="AM1039" s="212"/>
      <c r="AN1039" s="210"/>
      <c r="AO1039" s="211"/>
      <c r="AP1039" s="211"/>
      <c r="AQ1039" s="211"/>
      <c r="AR1039" s="211"/>
      <c r="AS1039" s="211"/>
      <c r="AT1039" s="212"/>
      <c r="AV1039" s="210"/>
      <c r="AW1039" s="211"/>
      <c r="AX1039" s="211"/>
      <c r="AY1039" s="211"/>
      <c r="AZ1039" s="211"/>
      <c r="BA1039" s="211"/>
      <c r="BB1039" s="211"/>
      <c r="BC1039" s="211"/>
      <c r="BD1039" s="211"/>
      <c r="BE1039" s="211"/>
      <c r="BF1039" s="211"/>
      <c r="BG1039" s="211"/>
      <c r="BH1039" s="211"/>
      <c r="BI1039" s="211"/>
      <c r="BJ1039" s="211"/>
      <c r="BK1039" s="211"/>
      <c r="BL1039" s="211"/>
      <c r="BM1039" s="211"/>
      <c r="BN1039" s="211"/>
      <c r="BO1039" s="211"/>
      <c r="BP1039" s="211"/>
      <c r="BQ1039" s="211"/>
      <c r="BR1039" s="177"/>
      <c r="BS1039" s="177"/>
      <c r="BT1039" s="177"/>
      <c r="BU1039" s="177"/>
      <c r="BV1039" s="177"/>
      <c r="BW1039" s="177"/>
      <c r="BX1039" s="177"/>
      <c r="BY1039" s="177"/>
      <c r="BZ1039" s="177"/>
      <c r="CA1039" s="177"/>
      <c r="CB1039" s="177"/>
      <c r="CC1039" s="177"/>
      <c r="CD1039" s="177"/>
      <c r="CE1039" s="177"/>
      <c r="CF1039" s="177"/>
      <c r="CG1039" s="177"/>
      <c r="CH1039" s="177"/>
      <c r="CI1039" s="177"/>
      <c r="CJ1039" s="177"/>
      <c r="CK1039" s="177"/>
      <c r="CL1039" s="177"/>
      <c r="CM1039" s="177"/>
      <c r="CN1039" s="177"/>
    </row>
    <row r="1040" spans="4:110" ht="14.25" customHeight="1" x14ac:dyDescent="0.35">
      <c r="D1040" s="210" t="s">
        <v>622</v>
      </c>
      <c r="E1040" s="211"/>
      <c r="F1040" s="211"/>
      <c r="G1040" s="211"/>
      <c r="H1040" s="211"/>
      <c r="I1040" s="211"/>
      <c r="J1040" s="211"/>
      <c r="K1040" s="211"/>
      <c r="L1040" s="211"/>
      <c r="M1040" s="211"/>
      <c r="N1040" s="211"/>
      <c r="O1040" s="211"/>
      <c r="P1040" s="211"/>
      <c r="Q1040" s="211"/>
      <c r="R1040" s="211"/>
      <c r="S1040" s="211"/>
      <c r="T1040" s="211"/>
      <c r="U1040" s="211"/>
      <c r="V1040" s="211"/>
      <c r="W1040" s="211"/>
      <c r="X1040" s="211"/>
      <c r="Y1040" s="212"/>
      <c r="Z1040" s="210">
        <v>0</v>
      </c>
      <c r="AA1040" s="211"/>
      <c r="AB1040" s="211"/>
      <c r="AC1040" s="211"/>
      <c r="AD1040" s="211"/>
      <c r="AE1040" s="212"/>
      <c r="AF1040" s="210"/>
      <c r="AG1040" s="211"/>
      <c r="AH1040" s="211"/>
      <c r="AI1040" s="211"/>
      <c r="AJ1040" s="211"/>
      <c r="AK1040" s="211"/>
      <c r="AL1040" s="211"/>
      <c r="AM1040" s="212"/>
      <c r="AN1040" s="210"/>
      <c r="AO1040" s="211"/>
      <c r="AP1040" s="211"/>
      <c r="AQ1040" s="211"/>
      <c r="AR1040" s="211"/>
      <c r="AS1040" s="211"/>
      <c r="AT1040" s="212"/>
      <c r="AV1040" s="210"/>
      <c r="AW1040" s="211"/>
      <c r="AX1040" s="211"/>
      <c r="AY1040" s="211"/>
      <c r="AZ1040" s="211"/>
      <c r="BA1040" s="211"/>
      <c r="BB1040" s="211"/>
      <c r="BC1040" s="211"/>
      <c r="BD1040" s="211"/>
      <c r="BE1040" s="211"/>
      <c r="BF1040" s="211"/>
      <c r="BG1040" s="211"/>
      <c r="BH1040" s="211"/>
      <c r="BI1040" s="211"/>
      <c r="BJ1040" s="211"/>
      <c r="BK1040" s="211"/>
      <c r="BL1040" s="211"/>
      <c r="BM1040" s="211"/>
      <c r="BN1040" s="211"/>
      <c r="BO1040" s="211"/>
      <c r="BP1040" s="211"/>
      <c r="BQ1040" s="211"/>
      <c r="BR1040" s="177"/>
      <c r="BS1040" s="177"/>
      <c r="BT1040" s="177"/>
      <c r="BU1040" s="177"/>
      <c r="BV1040" s="177"/>
      <c r="BW1040" s="177"/>
      <c r="BX1040" s="177"/>
      <c r="BY1040" s="177"/>
      <c r="BZ1040" s="177"/>
      <c r="CA1040" s="177"/>
      <c r="CB1040" s="177"/>
      <c r="CC1040" s="177"/>
      <c r="CD1040" s="177"/>
      <c r="CE1040" s="177"/>
      <c r="CF1040" s="177"/>
      <c r="CG1040" s="177"/>
      <c r="CH1040" s="177"/>
      <c r="CI1040" s="177"/>
      <c r="CJ1040" s="177"/>
      <c r="CK1040" s="177"/>
      <c r="CL1040" s="177"/>
      <c r="CM1040" s="177"/>
      <c r="CN1040" s="177"/>
    </row>
    <row r="1041" spans="1:102" ht="14.25" customHeight="1" x14ac:dyDescent="0.35">
      <c r="D1041" s="210" t="s">
        <v>623</v>
      </c>
      <c r="E1041" s="211"/>
      <c r="F1041" s="211"/>
      <c r="G1041" s="211"/>
      <c r="H1041" s="211"/>
      <c r="I1041" s="211"/>
      <c r="J1041" s="211"/>
      <c r="K1041" s="211"/>
      <c r="L1041" s="211"/>
      <c r="M1041" s="211"/>
      <c r="N1041" s="211"/>
      <c r="O1041" s="211"/>
      <c r="P1041" s="211"/>
      <c r="Q1041" s="211"/>
      <c r="R1041" s="211"/>
      <c r="S1041" s="211"/>
      <c r="T1041" s="211"/>
      <c r="U1041" s="211"/>
      <c r="V1041" s="211"/>
      <c r="W1041" s="211"/>
      <c r="X1041" s="211"/>
      <c r="Y1041" s="212"/>
      <c r="Z1041" s="210">
        <v>17</v>
      </c>
      <c r="AA1041" s="211"/>
      <c r="AB1041" s="211"/>
      <c r="AC1041" s="211"/>
      <c r="AD1041" s="211"/>
      <c r="AE1041" s="212"/>
      <c r="AF1041" s="210" t="s">
        <v>913</v>
      </c>
      <c r="AG1041" s="211"/>
      <c r="AH1041" s="211"/>
      <c r="AI1041" s="211"/>
      <c r="AJ1041" s="211"/>
      <c r="AK1041" s="211"/>
      <c r="AL1041" s="211"/>
      <c r="AM1041" s="212"/>
      <c r="AN1041" s="210"/>
      <c r="AO1041" s="211"/>
      <c r="AP1041" s="211"/>
      <c r="AQ1041" s="211"/>
      <c r="AR1041" s="211"/>
      <c r="AS1041" s="211"/>
      <c r="AT1041" s="212"/>
      <c r="AV1041" s="210"/>
      <c r="AW1041" s="211"/>
      <c r="AX1041" s="211"/>
      <c r="AY1041" s="211"/>
      <c r="AZ1041" s="211"/>
      <c r="BA1041" s="211"/>
      <c r="BB1041" s="211"/>
      <c r="BC1041" s="211"/>
      <c r="BD1041" s="211"/>
      <c r="BE1041" s="211"/>
      <c r="BF1041" s="211"/>
      <c r="BG1041" s="211"/>
      <c r="BH1041" s="211"/>
      <c r="BI1041" s="211"/>
      <c r="BJ1041" s="211"/>
      <c r="BK1041" s="211"/>
      <c r="BL1041" s="211"/>
      <c r="BM1041" s="211"/>
      <c r="BN1041" s="211"/>
      <c r="BO1041" s="211"/>
      <c r="BP1041" s="211"/>
      <c r="BQ1041" s="211"/>
      <c r="BR1041" s="177"/>
      <c r="BS1041" s="177"/>
      <c r="BT1041" s="177"/>
      <c r="BU1041" s="177"/>
      <c r="BV1041" s="177"/>
      <c r="BW1041" s="177"/>
      <c r="BX1041" s="177"/>
      <c r="BY1041" s="177"/>
      <c r="BZ1041" s="177"/>
      <c r="CA1041" s="177"/>
      <c r="CB1041" s="177"/>
      <c r="CC1041" s="177"/>
      <c r="CD1041" s="177"/>
      <c r="CE1041" s="177"/>
      <c r="CF1041" s="177"/>
      <c r="CG1041" s="177"/>
      <c r="CH1041" s="177"/>
      <c r="CI1041" s="177"/>
      <c r="CJ1041" s="177"/>
      <c r="CK1041" s="177"/>
      <c r="CL1041" s="177"/>
      <c r="CM1041" s="177"/>
      <c r="CN1041" s="177"/>
    </row>
    <row r="1042" spans="1:102" ht="14.25" customHeight="1" x14ac:dyDescent="0.35">
      <c r="D1042" s="210"/>
      <c r="E1042" s="211"/>
      <c r="F1042" s="211"/>
      <c r="G1042" s="211"/>
      <c r="H1042" s="211"/>
      <c r="I1042" s="211"/>
      <c r="J1042" s="211"/>
      <c r="K1042" s="211"/>
      <c r="L1042" s="211"/>
      <c r="M1042" s="211"/>
      <c r="N1042" s="211"/>
      <c r="O1042" s="211"/>
      <c r="P1042" s="211"/>
      <c r="Q1042" s="211"/>
      <c r="R1042" s="211"/>
      <c r="S1042" s="211"/>
      <c r="T1042" s="211"/>
      <c r="U1042" s="211"/>
      <c r="V1042" s="211"/>
      <c r="W1042" s="211"/>
      <c r="X1042" s="211"/>
      <c r="Y1042" s="212"/>
      <c r="Z1042" s="210"/>
      <c r="AA1042" s="211"/>
      <c r="AB1042" s="211"/>
      <c r="AC1042" s="211"/>
      <c r="AD1042" s="211"/>
      <c r="AE1042" s="212"/>
      <c r="AF1042" s="210"/>
      <c r="AG1042" s="211"/>
      <c r="AH1042" s="211"/>
      <c r="AI1042" s="211"/>
      <c r="AJ1042" s="211"/>
      <c r="AK1042" s="211"/>
      <c r="AL1042" s="211"/>
      <c r="AM1042" s="212"/>
      <c r="AN1042" s="210"/>
      <c r="AO1042" s="211"/>
      <c r="AP1042" s="211"/>
      <c r="AQ1042" s="211"/>
      <c r="AR1042" s="211"/>
      <c r="AS1042" s="211"/>
      <c r="AT1042" s="212"/>
      <c r="AV1042" s="210"/>
      <c r="AW1042" s="211"/>
      <c r="AX1042" s="211"/>
      <c r="AY1042" s="211"/>
      <c r="AZ1042" s="211"/>
      <c r="BA1042" s="211"/>
      <c r="BB1042" s="211"/>
      <c r="BC1042" s="211"/>
      <c r="BD1042" s="211"/>
      <c r="BE1042" s="211"/>
      <c r="BF1042" s="211"/>
      <c r="BG1042" s="211"/>
      <c r="BH1042" s="211"/>
      <c r="BI1042" s="211"/>
      <c r="BJ1042" s="211"/>
      <c r="BK1042" s="211"/>
      <c r="BL1042" s="211"/>
      <c r="BM1042" s="211"/>
      <c r="BN1042" s="211"/>
      <c r="BO1042" s="211"/>
      <c r="BP1042" s="211"/>
      <c r="BQ1042" s="211"/>
      <c r="BR1042" s="177"/>
      <c r="BS1042" s="177"/>
      <c r="BT1042" s="177"/>
      <c r="BU1042" s="177"/>
      <c r="BV1042" s="177"/>
      <c r="BW1042" s="177"/>
      <c r="BX1042" s="177"/>
      <c r="BY1042" s="177"/>
      <c r="BZ1042" s="177"/>
      <c r="CA1042" s="177"/>
      <c r="CB1042" s="177"/>
      <c r="CC1042" s="177"/>
      <c r="CD1042" s="177"/>
      <c r="CE1042" s="177"/>
      <c r="CF1042" s="177"/>
      <c r="CG1042" s="177"/>
      <c r="CH1042" s="177"/>
      <c r="CI1042" s="177"/>
      <c r="CJ1042" s="177"/>
      <c r="CK1042" s="177"/>
      <c r="CL1042" s="177"/>
      <c r="CM1042" s="177"/>
      <c r="CN1042" s="177"/>
    </row>
    <row r="1043" spans="1:102" ht="14.25" customHeight="1" x14ac:dyDescent="0.35">
      <c r="D1043" s="284" t="s">
        <v>570</v>
      </c>
      <c r="E1043" s="284"/>
      <c r="F1043" s="284"/>
      <c r="G1043" s="284"/>
      <c r="H1043" s="284"/>
      <c r="I1043" s="284"/>
      <c r="J1043" s="284"/>
      <c r="K1043" s="284"/>
      <c r="L1043" s="284"/>
      <c r="M1043" s="284"/>
      <c r="N1043" s="284"/>
      <c r="O1043" s="284"/>
      <c r="P1043" s="284"/>
      <c r="Q1043" s="284"/>
      <c r="R1043" s="284"/>
      <c r="S1043" s="284"/>
      <c r="T1043" s="284"/>
      <c r="U1043" s="284"/>
      <c r="V1043" s="284"/>
      <c r="W1043" s="284"/>
      <c r="X1043" s="284"/>
      <c r="Y1043" s="284"/>
      <c r="Z1043" s="284"/>
      <c r="AA1043" s="284"/>
      <c r="AB1043" s="284"/>
      <c r="AC1043" s="284"/>
      <c r="AD1043" s="284"/>
      <c r="AE1043" s="284"/>
      <c r="AF1043" s="284"/>
      <c r="AG1043" s="284"/>
      <c r="AH1043" s="284"/>
      <c r="AI1043" s="284"/>
      <c r="AJ1043" s="284"/>
      <c r="AK1043" s="284"/>
      <c r="AL1043" s="284"/>
      <c r="AM1043" s="284"/>
      <c r="AN1043" s="284"/>
      <c r="AO1043" s="284"/>
      <c r="AP1043" s="284"/>
      <c r="AQ1043" s="284"/>
      <c r="AR1043" s="284"/>
      <c r="AS1043" s="284"/>
      <c r="AT1043" s="284"/>
      <c r="AV1043" s="284" t="s">
        <v>570</v>
      </c>
      <c r="AW1043" s="284"/>
      <c r="AX1043" s="284"/>
      <c r="AY1043" s="284"/>
      <c r="AZ1043" s="284"/>
      <c r="BA1043" s="284"/>
      <c r="BB1043" s="284"/>
      <c r="BC1043" s="284"/>
      <c r="BD1043" s="284"/>
      <c r="BE1043" s="284"/>
      <c r="BF1043" s="284"/>
      <c r="BG1043" s="284"/>
      <c r="BH1043" s="284"/>
      <c r="BI1043" s="284"/>
      <c r="BJ1043" s="284"/>
      <c r="BK1043" s="284"/>
      <c r="BL1043" s="284"/>
      <c r="BM1043" s="284"/>
      <c r="BN1043" s="284"/>
      <c r="BO1043" s="284"/>
      <c r="BP1043" s="284"/>
      <c r="BQ1043" s="284"/>
      <c r="BR1043" s="298"/>
      <c r="BS1043" s="298"/>
      <c r="BT1043" s="298"/>
      <c r="BU1043" s="298"/>
      <c r="BV1043" s="298"/>
      <c r="BW1043" s="298"/>
      <c r="BX1043" s="298"/>
      <c r="BY1043" s="298"/>
      <c r="BZ1043" s="298"/>
      <c r="CA1043" s="298"/>
      <c r="CB1043" s="298"/>
      <c r="CC1043" s="298"/>
      <c r="CD1043" s="298"/>
      <c r="CE1043" s="298"/>
      <c r="CF1043" s="298"/>
      <c r="CG1043" s="298"/>
      <c r="CH1043" s="298"/>
      <c r="CI1043" s="298"/>
      <c r="CJ1043" s="298"/>
      <c r="CK1043" s="298"/>
      <c r="CL1043" s="298"/>
    </row>
    <row r="1044" spans="1:102" ht="14.25" customHeight="1" x14ac:dyDescent="0.35"/>
    <row r="1045" spans="1:102" ht="14.25" customHeight="1" x14ac:dyDescent="0.35">
      <c r="A1045" s="285"/>
      <c r="B1045" s="285"/>
      <c r="C1045" s="285"/>
      <c r="D1045" s="285"/>
      <c r="E1045" s="285"/>
      <c r="F1045" s="285"/>
      <c r="G1045" s="285"/>
      <c r="H1045" s="285"/>
      <c r="I1045" s="285"/>
      <c r="J1045" s="285"/>
      <c r="K1045" s="285"/>
      <c r="L1045" s="285"/>
      <c r="M1045" s="285"/>
      <c r="N1045" s="285"/>
      <c r="O1045" s="285"/>
      <c r="P1045" s="285"/>
      <c r="Q1045" s="285"/>
      <c r="R1045" s="285"/>
      <c r="S1045" s="285"/>
      <c r="T1045" s="285"/>
      <c r="U1045" s="285"/>
      <c r="V1045" s="285"/>
      <c r="W1045" s="285"/>
      <c r="X1045" s="285"/>
      <c r="Y1045" s="285"/>
      <c r="Z1045" s="285"/>
      <c r="AA1045" s="285"/>
      <c r="AB1045" s="285"/>
      <c r="AC1045" s="285"/>
      <c r="AD1045" s="285"/>
      <c r="AE1045" s="285"/>
      <c r="AF1045" s="285"/>
      <c r="AG1045" s="285"/>
      <c r="AH1045" s="285"/>
      <c r="AI1045" s="285"/>
      <c r="AJ1045" s="285"/>
      <c r="AK1045" s="285"/>
      <c r="AL1045" s="285"/>
      <c r="AM1045" s="285"/>
      <c r="AN1045" s="285"/>
      <c r="AO1045" s="285"/>
      <c r="AP1045" s="285"/>
      <c r="AQ1045" s="285"/>
      <c r="AR1045" s="285"/>
      <c r="AS1045" s="285"/>
      <c r="AT1045" s="285"/>
      <c r="AU1045" s="285"/>
      <c r="AV1045" s="285"/>
      <c r="AW1045" s="285"/>
      <c r="AX1045" s="285"/>
      <c r="AY1045" s="285"/>
      <c r="AZ1045" s="285"/>
      <c r="BA1045" s="285"/>
      <c r="BB1045" s="285"/>
      <c r="BC1045" s="285"/>
      <c r="BD1045" s="285"/>
      <c r="BE1045" s="285"/>
      <c r="BF1045" s="285"/>
      <c r="BG1045" s="285"/>
      <c r="BH1045" s="285"/>
      <c r="BI1045" s="285"/>
      <c r="BJ1045" s="285"/>
      <c r="BK1045" s="285"/>
      <c r="BL1045" s="285"/>
      <c r="BM1045" s="285"/>
      <c r="BN1045" s="285"/>
      <c r="BO1045" s="285"/>
      <c r="BP1045" s="285"/>
      <c r="BQ1045" s="285"/>
      <c r="BR1045" s="285"/>
      <c r="BS1045" s="285"/>
      <c r="BT1045" s="285"/>
      <c r="BU1045" s="285"/>
      <c r="BV1045" s="285"/>
      <c r="BW1045" s="285"/>
      <c r="BX1045" s="285"/>
      <c r="BY1045" s="285"/>
      <c r="BZ1045" s="285"/>
      <c r="CA1045" s="285"/>
      <c r="CB1045" s="285"/>
      <c r="CC1045" s="285"/>
      <c r="CD1045" s="285"/>
      <c r="CE1045" s="285"/>
      <c r="CF1045" s="285"/>
      <c r="CG1045" s="285"/>
      <c r="CH1045" s="285"/>
      <c r="CI1045" s="285"/>
      <c r="CJ1045" s="285"/>
      <c r="CK1045" s="285"/>
      <c r="CL1045" s="285"/>
      <c r="CM1045" s="285"/>
      <c r="CN1045" s="285"/>
    </row>
    <row r="1046" spans="1:102" ht="14.25" customHeight="1" x14ac:dyDescent="0.35">
      <c r="A1046" s="285"/>
      <c r="B1046" s="285"/>
      <c r="C1046" s="285"/>
      <c r="D1046" s="285"/>
      <c r="E1046" s="285"/>
      <c r="F1046" s="285"/>
      <c r="G1046" s="285"/>
      <c r="H1046" s="285"/>
      <c r="I1046" s="285"/>
      <c r="J1046" s="285"/>
      <c r="K1046" s="285"/>
      <c r="L1046" s="285"/>
      <c r="M1046" s="285"/>
      <c r="N1046" s="285"/>
      <c r="O1046" s="285"/>
      <c r="P1046" s="285"/>
      <c r="Q1046" s="285"/>
      <c r="R1046" s="285"/>
      <c r="S1046" s="285"/>
      <c r="T1046" s="285"/>
      <c r="U1046" s="285"/>
      <c r="V1046" s="285"/>
      <c r="W1046" s="285"/>
      <c r="X1046" s="285"/>
      <c r="Y1046" s="285"/>
      <c r="Z1046" s="285"/>
      <c r="AA1046" s="285"/>
      <c r="AB1046" s="285"/>
      <c r="AC1046" s="285"/>
      <c r="AD1046" s="285"/>
      <c r="AE1046" s="285"/>
      <c r="AF1046" s="285"/>
      <c r="AG1046" s="285"/>
      <c r="AH1046" s="285"/>
      <c r="AI1046" s="285"/>
      <c r="AJ1046" s="285"/>
      <c r="AK1046" s="285"/>
      <c r="AL1046" s="285"/>
      <c r="AM1046" s="285"/>
      <c r="AN1046" s="285"/>
      <c r="AO1046" s="285"/>
      <c r="AP1046" s="285"/>
      <c r="AQ1046" s="285"/>
      <c r="AR1046" s="285"/>
      <c r="AS1046" s="285"/>
      <c r="AT1046" s="285"/>
      <c r="AU1046" s="285"/>
      <c r="AV1046" s="285"/>
      <c r="AW1046" s="285"/>
      <c r="AX1046" s="285"/>
      <c r="AY1046" s="285"/>
      <c r="AZ1046" s="285"/>
      <c r="BA1046" s="285"/>
      <c r="BB1046" s="285"/>
      <c r="BC1046" s="285"/>
      <c r="BD1046" s="285"/>
      <c r="BE1046" s="285"/>
      <c r="BF1046" s="285"/>
      <c r="BG1046" s="285"/>
      <c r="BH1046" s="285"/>
      <c r="BI1046" s="285"/>
      <c r="BJ1046" s="285"/>
      <c r="BK1046" s="285"/>
      <c r="BL1046" s="285"/>
      <c r="BM1046" s="285"/>
      <c r="BN1046" s="285"/>
      <c r="BO1046" s="285"/>
      <c r="BP1046" s="285"/>
      <c r="BQ1046" s="285"/>
      <c r="BR1046" s="285"/>
      <c r="BS1046" s="285"/>
      <c r="BT1046" s="285"/>
      <c r="BU1046" s="285"/>
      <c r="BV1046" s="285"/>
      <c r="BW1046" s="285"/>
      <c r="BX1046" s="285"/>
      <c r="BY1046" s="285"/>
      <c r="BZ1046" s="285"/>
      <c r="CA1046" s="285"/>
      <c r="CB1046" s="285"/>
      <c r="CC1046" s="285"/>
      <c r="CD1046" s="285"/>
      <c r="CE1046" s="285"/>
      <c r="CF1046" s="285"/>
      <c r="CG1046" s="285"/>
      <c r="CH1046" s="285"/>
      <c r="CI1046" s="285"/>
      <c r="CJ1046" s="285"/>
      <c r="CK1046" s="285"/>
      <c r="CL1046" s="285"/>
      <c r="CM1046" s="285"/>
      <c r="CN1046" s="285"/>
    </row>
    <row r="1047" spans="1:102" ht="14.25" customHeight="1" x14ac:dyDescent="0.35">
      <c r="AT1047" s="74"/>
      <c r="CM1047" s="302"/>
      <c r="CN1047" s="302"/>
    </row>
    <row r="1048" spans="1:102" ht="14.25" customHeight="1" x14ac:dyDescent="0.35">
      <c r="D1048" s="193" t="s">
        <v>598</v>
      </c>
      <c r="E1048" s="193"/>
      <c r="F1048" s="193"/>
      <c r="G1048" s="193"/>
      <c r="H1048" s="193"/>
      <c r="I1048" s="193"/>
      <c r="J1048" s="193"/>
      <c r="K1048" s="193"/>
      <c r="L1048" s="193"/>
      <c r="M1048" s="193"/>
      <c r="N1048" s="193"/>
      <c r="O1048" s="193"/>
      <c r="P1048" s="193"/>
      <c r="Q1048" s="193"/>
      <c r="R1048" s="193"/>
      <c r="S1048" s="193"/>
      <c r="T1048" s="193"/>
      <c r="U1048" s="193"/>
      <c r="V1048" s="193"/>
      <c r="W1048" s="193"/>
      <c r="X1048" s="193"/>
      <c r="Y1048" s="193"/>
      <c r="Z1048" s="193"/>
      <c r="AA1048" s="193"/>
      <c r="AB1048" s="193"/>
      <c r="AC1048" s="193"/>
      <c r="AD1048" s="193"/>
      <c r="AE1048" s="193"/>
      <c r="AF1048" s="193"/>
      <c r="AG1048" s="193"/>
      <c r="AH1048" s="193"/>
      <c r="AI1048" s="193"/>
      <c r="AJ1048" s="193"/>
      <c r="AK1048" s="193"/>
      <c r="AL1048" s="193"/>
      <c r="AM1048" s="193"/>
      <c r="AN1048" s="193"/>
      <c r="AO1048" s="193"/>
      <c r="AP1048" s="193"/>
      <c r="AQ1048" s="193"/>
      <c r="AR1048" s="193"/>
      <c r="AS1048" s="193"/>
      <c r="AT1048" s="193"/>
      <c r="AU1048" s="193"/>
      <c r="AV1048" s="193"/>
      <c r="AW1048" s="193"/>
      <c r="AX1048" s="193"/>
      <c r="AY1048" s="193"/>
      <c r="AZ1048" s="193"/>
      <c r="BA1048" s="193"/>
      <c r="BB1048" s="193"/>
      <c r="BC1048" s="193"/>
      <c r="BD1048" s="193"/>
      <c r="BE1048" s="193"/>
      <c r="BF1048" s="193"/>
      <c r="BG1048" s="193"/>
      <c r="BH1048" s="193"/>
      <c r="BI1048" s="193"/>
      <c r="BJ1048" s="193"/>
      <c r="BK1048" s="193"/>
      <c r="BL1048" s="193"/>
      <c r="BM1048" s="193"/>
      <c r="BN1048" s="193"/>
      <c r="BO1048" s="193"/>
      <c r="BP1048" s="193"/>
      <c r="BQ1048" s="193"/>
      <c r="BR1048" s="193"/>
      <c r="BS1048" s="193"/>
      <c r="BT1048" s="193"/>
      <c r="BU1048" s="193"/>
      <c r="BV1048" s="193"/>
      <c r="BW1048" s="193"/>
      <c r="BX1048" s="193"/>
      <c r="BY1048" s="193"/>
      <c r="BZ1048" s="193"/>
      <c r="CA1048" s="193"/>
      <c r="CB1048" s="193"/>
      <c r="CC1048" s="193"/>
      <c r="CD1048" s="193"/>
      <c r="CE1048" s="193"/>
      <c r="CF1048" s="193"/>
      <c r="CG1048" s="193"/>
      <c r="CH1048" s="193"/>
      <c r="CI1048" s="193"/>
      <c r="CJ1048" s="193"/>
      <c r="CK1048" s="193"/>
      <c r="CL1048" s="193"/>
      <c r="CM1048" s="193"/>
      <c r="CN1048" s="193"/>
    </row>
    <row r="1049" spans="1:102" ht="14.25" customHeight="1" x14ac:dyDescent="0.35">
      <c r="D1049" s="193"/>
      <c r="E1049" s="193"/>
      <c r="F1049" s="193"/>
      <c r="G1049" s="193"/>
      <c r="H1049" s="193"/>
      <c r="I1049" s="193"/>
      <c r="J1049" s="193"/>
      <c r="K1049" s="193"/>
      <c r="L1049" s="193"/>
      <c r="M1049" s="193"/>
      <c r="N1049" s="193"/>
      <c r="O1049" s="193"/>
      <c r="P1049" s="193"/>
      <c r="Q1049" s="193"/>
      <c r="R1049" s="193"/>
      <c r="S1049" s="193"/>
      <c r="T1049" s="193"/>
      <c r="U1049" s="193"/>
      <c r="V1049" s="193"/>
      <c r="W1049" s="193"/>
      <c r="X1049" s="193"/>
      <c r="Y1049" s="193"/>
      <c r="Z1049" s="193"/>
      <c r="AA1049" s="193"/>
      <c r="AB1049" s="193"/>
      <c r="AC1049" s="193"/>
      <c r="AD1049" s="193"/>
      <c r="AE1049" s="193"/>
      <c r="AF1049" s="193"/>
      <c r="AG1049" s="193"/>
      <c r="AH1049" s="193"/>
      <c r="AI1049" s="193"/>
      <c r="AJ1049" s="193"/>
      <c r="AK1049" s="193"/>
      <c r="AL1049" s="193"/>
      <c r="AM1049" s="193"/>
      <c r="AN1049" s="193"/>
      <c r="AO1049" s="193"/>
      <c r="AP1049" s="193"/>
      <c r="AQ1049" s="193"/>
      <c r="AR1049" s="193"/>
      <c r="AS1049" s="193"/>
      <c r="AT1049" s="193"/>
      <c r="AU1049" s="193"/>
      <c r="AV1049" s="193"/>
      <c r="AW1049" s="193"/>
      <c r="AX1049" s="193"/>
      <c r="AY1049" s="193"/>
      <c r="AZ1049" s="193"/>
      <c r="BA1049" s="193"/>
      <c r="BB1049" s="193"/>
      <c r="BC1049" s="193"/>
      <c r="BD1049" s="193"/>
      <c r="BE1049" s="193"/>
      <c r="BF1049" s="193"/>
      <c r="BG1049" s="193"/>
      <c r="BH1049" s="193"/>
      <c r="BI1049" s="193"/>
      <c r="BJ1049" s="193"/>
      <c r="BK1049" s="193"/>
      <c r="BL1049" s="193"/>
      <c r="BM1049" s="193"/>
      <c r="BN1049" s="193"/>
      <c r="BO1049" s="193"/>
      <c r="BP1049" s="193"/>
      <c r="BQ1049" s="193"/>
      <c r="BR1049" s="193"/>
      <c r="BS1049" s="193"/>
      <c r="BT1049" s="193"/>
      <c r="BU1049" s="193"/>
      <c r="BV1049" s="193"/>
      <c r="BW1049" s="193"/>
      <c r="BX1049" s="193"/>
      <c r="BY1049" s="193"/>
      <c r="BZ1049" s="193"/>
      <c r="CA1049" s="193"/>
      <c r="CB1049" s="193"/>
      <c r="CC1049" s="193"/>
      <c r="CD1049" s="193"/>
      <c r="CE1049" s="193"/>
      <c r="CF1049" s="193"/>
      <c r="CG1049" s="193"/>
      <c r="CH1049" s="193"/>
      <c r="CI1049" s="193"/>
      <c r="CJ1049" s="193"/>
      <c r="CK1049" s="193"/>
      <c r="CL1049" s="193"/>
      <c r="CM1049" s="193"/>
      <c r="CN1049" s="193"/>
    </row>
    <row r="1050" spans="1:102" ht="14.25" customHeight="1" x14ac:dyDescent="0.35">
      <c r="D1050" s="275" t="s">
        <v>588</v>
      </c>
      <c r="E1050" s="275"/>
      <c r="F1050" s="275"/>
      <c r="G1050" s="275"/>
      <c r="H1050" s="275"/>
      <c r="I1050" s="275"/>
      <c r="J1050" s="275"/>
      <c r="K1050" s="275"/>
      <c r="L1050" s="275"/>
      <c r="M1050" s="275"/>
      <c r="N1050" s="275"/>
      <c r="O1050" s="275"/>
      <c r="P1050" s="275"/>
      <c r="Q1050" s="275"/>
      <c r="R1050" s="275"/>
      <c r="S1050" s="275"/>
      <c r="T1050" s="275"/>
      <c r="U1050" s="275"/>
      <c r="V1050" s="275"/>
      <c r="W1050" s="275"/>
      <c r="X1050" s="275"/>
      <c r="Y1050" s="275"/>
      <c r="Z1050" s="275"/>
      <c r="AA1050" s="275"/>
      <c r="AB1050" s="275"/>
      <c r="AC1050" s="275"/>
      <c r="AD1050" s="275"/>
      <c r="AE1050" s="275"/>
      <c r="AF1050" s="275"/>
      <c r="AG1050" s="275"/>
      <c r="AH1050" s="275"/>
      <c r="AI1050" s="275"/>
      <c r="AJ1050" s="275"/>
      <c r="AK1050" s="275"/>
      <c r="AL1050" s="275"/>
      <c r="AM1050" s="275"/>
      <c r="AN1050" s="275"/>
      <c r="AO1050" s="275"/>
      <c r="AP1050" s="275"/>
      <c r="AQ1050" s="275"/>
      <c r="AR1050" s="275"/>
      <c r="AS1050" s="275"/>
      <c r="AT1050" s="275"/>
      <c r="AU1050" s="98"/>
      <c r="AV1050" s="241" t="s">
        <v>590</v>
      </c>
      <c r="AW1050" s="241"/>
      <c r="AX1050" s="241"/>
      <c r="AY1050" s="241"/>
      <c r="AZ1050" s="241"/>
      <c r="BA1050" s="241"/>
      <c r="BB1050" s="241"/>
      <c r="BC1050" s="241"/>
      <c r="BD1050" s="241"/>
      <c r="BE1050" s="241"/>
      <c r="BF1050" s="241"/>
      <c r="BG1050" s="241"/>
      <c r="BH1050" s="241"/>
      <c r="BI1050" s="241"/>
      <c r="BJ1050" s="241"/>
      <c r="BK1050" s="241"/>
      <c r="BL1050" s="241"/>
      <c r="BM1050" s="241"/>
      <c r="BN1050" s="241"/>
      <c r="BO1050" s="241"/>
      <c r="BP1050" s="241"/>
      <c r="BQ1050" s="241"/>
      <c r="BR1050" s="241"/>
      <c r="BS1050" s="241"/>
      <c r="BT1050" s="241"/>
      <c r="BU1050" s="241"/>
      <c r="BV1050" s="241"/>
      <c r="BW1050" s="241"/>
      <c r="BX1050" s="241"/>
      <c r="BY1050" s="241"/>
      <c r="BZ1050" s="241"/>
      <c r="CA1050" s="241"/>
      <c r="CB1050" s="241"/>
      <c r="CC1050" s="241"/>
      <c r="CD1050" s="241"/>
      <c r="CE1050" s="241"/>
      <c r="CF1050" s="241"/>
      <c r="CG1050" s="241"/>
      <c r="CH1050" s="241"/>
      <c r="CI1050" s="241"/>
      <c r="CJ1050" s="241"/>
      <c r="CK1050" s="241"/>
      <c r="CL1050" s="241"/>
      <c r="CM1050" s="241"/>
      <c r="CN1050" s="241"/>
      <c r="CO1050" s="99"/>
      <c r="CP1050" s="159"/>
      <c r="CQ1050" s="159"/>
      <c r="CR1050" s="159"/>
      <c r="CS1050" s="159"/>
      <c r="CT1050" s="159"/>
      <c r="CU1050" s="159"/>
      <c r="CV1050" s="159"/>
      <c r="CW1050" s="159"/>
      <c r="CX1050" s="159"/>
    </row>
    <row r="1051" spans="1:102" ht="14.25" customHeight="1" x14ac:dyDescent="0.35">
      <c r="D1051" s="230"/>
      <c r="E1051" s="230"/>
      <c r="F1051" s="230"/>
      <c r="G1051" s="230"/>
      <c r="H1051" s="230"/>
      <c r="I1051" s="230"/>
      <c r="J1051" s="230"/>
      <c r="K1051" s="230"/>
      <c r="L1051" s="230"/>
      <c r="M1051" s="230"/>
      <c r="N1051" s="230"/>
      <c r="O1051" s="230"/>
      <c r="P1051" s="230"/>
      <c r="Q1051" s="230"/>
      <c r="R1051" s="230"/>
      <c r="S1051" s="230"/>
      <c r="T1051" s="230"/>
      <c r="U1051" s="230"/>
      <c r="V1051" s="230"/>
      <c r="W1051" s="230"/>
      <c r="X1051" s="230"/>
      <c r="Y1051" s="230"/>
      <c r="Z1051" s="230"/>
      <c r="AA1051" s="230"/>
      <c r="AB1051" s="230"/>
      <c r="AC1051" s="230"/>
      <c r="AD1051" s="230"/>
      <c r="AE1051" s="230"/>
      <c r="AF1051" s="230"/>
      <c r="AG1051" s="230"/>
      <c r="AH1051" s="230"/>
      <c r="AI1051" s="230"/>
      <c r="AJ1051" s="230"/>
      <c r="AK1051" s="230"/>
      <c r="AL1051" s="230"/>
      <c r="AM1051" s="230"/>
      <c r="AN1051" s="230"/>
      <c r="AO1051" s="230"/>
      <c r="AP1051" s="230"/>
      <c r="AQ1051" s="230"/>
      <c r="AR1051" s="230"/>
      <c r="AS1051" s="230"/>
      <c r="AT1051" s="230"/>
      <c r="AU1051" s="98"/>
      <c r="AV1051" s="241"/>
      <c r="AW1051" s="241"/>
      <c r="AX1051" s="241"/>
      <c r="AY1051" s="241"/>
      <c r="AZ1051" s="241"/>
      <c r="BA1051" s="241"/>
      <c r="BB1051" s="241"/>
      <c r="BC1051" s="241"/>
      <c r="BD1051" s="241"/>
      <c r="BE1051" s="241"/>
      <c r="BF1051" s="241"/>
      <c r="BG1051" s="241"/>
      <c r="BH1051" s="241"/>
      <c r="BI1051" s="241"/>
      <c r="BJ1051" s="241"/>
      <c r="BK1051" s="241"/>
      <c r="BL1051" s="241"/>
      <c r="BM1051" s="241"/>
      <c r="BN1051" s="241"/>
      <c r="BO1051" s="241"/>
      <c r="BP1051" s="241"/>
      <c r="BQ1051" s="241"/>
      <c r="BR1051" s="241"/>
      <c r="BS1051" s="241"/>
      <c r="BT1051" s="241"/>
      <c r="BU1051" s="241"/>
      <c r="BV1051" s="241"/>
      <c r="BW1051" s="241"/>
      <c r="BX1051" s="241"/>
      <c r="BY1051" s="241"/>
      <c r="BZ1051" s="241"/>
      <c r="CA1051" s="241"/>
      <c r="CB1051" s="241"/>
      <c r="CC1051" s="241"/>
      <c r="CD1051" s="241"/>
      <c r="CE1051" s="241"/>
      <c r="CF1051" s="241"/>
      <c r="CG1051" s="241"/>
      <c r="CH1051" s="241"/>
      <c r="CI1051" s="241"/>
      <c r="CJ1051" s="241"/>
      <c r="CK1051" s="241"/>
      <c r="CL1051" s="241"/>
      <c r="CM1051" s="241"/>
      <c r="CN1051" s="241"/>
      <c r="CO1051" s="99"/>
      <c r="CP1051" s="159"/>
      <c r="CQ1051" s="159"/>
      <c r="CR1051" s="159"/>
      <c r="CS1051" s="159"/>
      <c r="CT1051" s="159"/>
      <c r="CU1051" s="159"/>
      <c r="CV1051" s="159"/>
      <c r="CW1051" s="159"/>
      <c r="CX1051" s="159"/>
    </row>
    <row r="1052" spans="1:102" ht="14.25" customHeight="1" x14ac:dyDescent="0.35">
      <c r="D1052" s="196" t="s">
        <v>628</v>
      </c>
      <c r="E1052" s="196"/>
      <c r="F1052" s="196"/>
      <c r="G1052" s="196"/>
      <c r="H1052" s="196"/>
      <c r="I1052" s="196"/>
      <c r="J1052" s="196"/>
      <c r="K1052" s="196"/>
      <c r="L1052" s="196"/>
      <c r="M1052" s="196"/>
      <c r="N1052" s="196"/>
      <c r="O1052" s="196" t="s">
        <v>626</v>
      </c>
      <c r="P1052" s="196"/>
      <c r="Q1052" s="196"/>
      <c r="R1052" s="196"/>
      <c r="S1052" s="196"/>
      <c r="T1052" s="196"/>
      <c r="U1052" s="196"/>
      <c r="V1052" s="196"/>
      <c r="W1052" s="196" t="s">
        <v>627</v>
      </c>
      <c r="X1052" s="196"/>
      <c r="Y1052" s="196"/>
      <c r="Z1052" s="196"/>
      <c r="AA1052" s="196"/>
      <c r="AB1052" s="196"/>
      <c r="AC1052" s="196"/>
      <c r="AD1052" s="196"/>
      <c r="AE1052" s="206" t="s">
        <v>625</v>
      </c>
      <c r="AF1052" s="196"/>
      <c r="AG1052" s="196"/>
      <c r="AH1052" s="196"/>
      <c r="AI1052" s="196"/>
      <c r="AJ1052" s="196"/>
      <c r="AK1052" s="196"/>
      <c r="AL1052" s="196"/>
      <c r="AM1052" s="196"/>
      <c r="AN1052" s="196"/>
      <c r="AO1052" s="196"/>
      <c r="AP1052" s="196"/>
      <c r="AQ1052" s="196"/>
      <c r="AR1052" s="196"/>
      <c r="AS1052" s="196"/>
      <c r="AT1052" s="196"/>
      <c r="AU1052" s="98"/>
      <c r="AV1052" s="197" t="s">
        <v>583</v>
      </c>
      <c r="AW1052" s="198"/>
      <c r="AX1052" s="198"/>
      <c r="AY1052" s="198"/>
      <c r="AZ1052" s="198"/>
      <c r="BA1052" s="198"/>
      <c r="BB1052" s="198"/>
      <c r="BC1052" s="198"/>
      <c r="BD1052" s="198"/>
      <c r="BE1052" s="198"/>
      <c r="BF1052" s="198"/>
      <c r="BG1052" s="198"/>
      <c r="BH1052" s="198"/>
      <c r="BI1052" s="198"/>
      <c r="BJ1052" s="198"/>
      <c r="BK1052" s="196" t="s">
        <v>580</v>
      </c>
      <c r="BL1052" s="196"/>
      <c r="BM1052" s="196"/>
      <c r="BN1052" s="196"/>
      <c r="BO1052" s="196"/>
      <c r="BP1052" s="196"/>
      <c r="BQ1052" s="196"/>
      <c r="BR1052" s="196" t="s">
        <v>581</v>
      </c>
      <c r="BS1052" s="196"/>
      <c r="BT1052" s="196"/>
      <c r="BU1052" s="196"/>
      <c r="BV1052" s="196"/>
      <c r="BW1052" s="196"/>
      <c r="BX1052" s="196"/>
      <c r="BY1052" s="204" t="s">
        <v>584</v>
      </c>
      <c r="BZ1052" s="205"/>
      <c r="CA1052" s="205"/>
      <c r="CB1052" s="205"/>
      <c r="CC1052" s="205"/>
      <c r="CD1052" s="205"/>
      <c r="CE1052" s="205"/>
      <c r="CF1052" s="205"/>
      <c r="CG1052" s="205"/>
      <c r="CH1052" s="205"/>
      <c r="CI1052" s="205"/>
      <c r="CJ1052" s="205"/>
      <c r="CK1052" s="205"/>
      <c r="CL1052" s="205"/>
      <c r="CM1052" s="205"/>
      <c r="CN1052" s="206"/>
      <c r="CO1052" s="7"/>
      <c r="CP1052" s="123"/>
      <c r="CQ1052" s="123"/>
      <c r="CR1052" s="123"/>
      <c r="CS1052" s="123"/>
      <c r="CT1052" s="123"/>
      <c r="CU1052" s="123"/>
      <c r="CV1052" s="123"/>
      <c r="CW1052" s="123"/>
      <c r="CX1052" s="123"/>
    </row>
    <row r="1053" spans="1:102" ht="14.25" customHeight="1" x14ac:dyDescent="0.35">
      <c r="D1053" s="196"/>
      <c r="E1053" s="196"/>
      <c r="F1053" s="196"/>
      <c r="G1053" s="196"/>
      <c r="H1053" s="196"/>
      <c r="I1053" s="196"/>
      <c r="J1053" s="196"/>
      <c r="K1053" s="196"/>
      <c r="L1053" s="196"/>
      <c r="M1053" s="196"/>
      <c r="N1053" s="196"/>
      <c r="O1053" s="196"/>
      <c r="P1053" s="196"/>
      <c r="Q1053" s="196"/>
      <c r="R1053" s="196"/>
      <c r="S1053" s="196"/>
      <c r="T1053" s="196"/>
      <c r="U1053" s="196"/>
      <c r="V1053" s="196"/>
      <c r="W1053" s="196"/>
      <c r="X1053" s="196"/>
      <c r="Y1053" s="196"/>
      <c r="Z1053" s="196"/>
      <c r="AA1053" s="196"/>
      <c r="AB1053" s="196"/>
      <c r="AC1053" s="196"/>
      <c r="AD1053" s="196"/>
      <c r="AE1053" s="206" t="s">
        <v>624</v>
      </c>
      <c r="AF1053" s="196"/>
      <c r="AG1053" s="196"/>
      <c r="AH1053" s="196"/>
      <c r="AI1053" s="196"/>
      <c r="AJ1053" s="196"/>
      <c r="AK1053" s="196"/>
      <c r="AL1053" s="196"/>
      <c r="AM1053" s="196" t="s">
        <v>582</v>
      </c>
      <c r="AN1053" s="196"/>
      <c r="AO1053" s="196"/>
      <c r="AP1053" s="196"/>
      <c r="AQ1053" s="196"/>
      <c r="AR1053" s="196"/>
      <c r="AS1053" s="196"/>
      <c r="AT1053" s="196"/>
      <c r="AU1053" s="98"/>
      <c r="AV1053" s="231"/>
      <c r="AW1053" s="232"/>
      <c r="AX1053" s="232"/>
      <c r="AY1053" s="232"/>
      <c r="AZ1053" s="232"/>
      <c r="BA1053" s="232"/>
      <c r="BB1053" s="232"/>
      <c r="BC1053" s="232"/>
      <c r="BD1053" s="232"/>
      <c r="BE1053" s="232"/>
      <c r="BF1053" s="232"/>
      <c r="BG1053" s="232"/>
      <c r="BH1053" s="232"/>
      <c r="BI1053" s="232"/>
      <c r="BJ1053" s="232"/>
      <c r="BK1053" s="196"/>
      <c r="BL1053" s="196"/>
      <c r="BM1053" s="196"/>
      <c r="BN1053" s="196"/>
      <c r="BO1053" s="196"/>
      <c r="BP1053" s="196"/>
      <c r="BQ1053" s="196"/>
      <c r="BR1053" s="196"/>
      <c r="BS1053" s="196"/>
      <c r="BT1053" s="196"/>
      <c r="BU1053" s="196"/>
      <c r="BV1053" s="196"/>
      <c r="BW1053" s="196"/>
      <c r="BX1053" s="196"/>
      <c r="BY1053" s="204" t="s">
        <v>585</v>
      </c>
      <c r="BZ1053" s="205"/>
      <c r="CA1053" s="206"/>
      <c r="CB1053" s="204" t="s">
        <v>586</v>
      </c>
      <c r="CC1053" s="205"/>
      <c r="CD1053" s="205"/>
      <c r="CE1053" s="205"/>
      <c r="CF1053" s="205"/>
      <c r="CG1053" s="205"/>
      <c r="CH1053" s="205"/>
      <c r="CI1053" s="205"/>
      <c r="CJ1053" s="206"/>
      <c r="CK1053" s="204" t="s">
        <v>587</v>
      </c>
      <c r="CL1053" s="205"/>
      <c r="CM1053" s="205"/>
      <c r="CN1053" s="206"/>
      <c r="CO1053" s="7"/>
      <c r="CP1053" s="123"/>
      <c r="CQ1053" s="123"/>
      <c r="CR1053" s="123"/>
      <c r="CS1053" s="123"/>
      <c r="CT1053" s="123"/>
      <c r="CU1053" s="123"/>
      <c r="CV1053" s="123"/>
      <c r="CW1053" s="123"/>
      <c r="CX1053" s="123"/>
    </row>
    <row r="1054" spans="1:102" ht="14.25" customHeight="1" x14ac:dyDescent="0.35">
      <c r="D1054" s="177">
        <v>724</v>
      </c>
      <c r="E1054" s="177"/>
      <c r="F1054" s="177"/>
      <c r="G1054" s="177"/>
      <c r="H1054" s="177"/>
      <c r="I1054" s="177"/>
      <c r="J1054" s="177"/>
      <c r="K1054" s="177"/>
      <c r="L1054" s="177"/>
      <c r="M1054" s="177"/>
      <c r="N1054" s="177"/>
      <c r="O1054" s="177">
        <v>256</v>
      </c>
      <c r="P1054" s="177"/>
      <c r="Q1054" s="177"/>
      <c r="R1054" s="177"/>
      <c r="S1054" s="177"/>
      <c r="T1054" s="177"/>
      <c r="U1054" s="177"/>
      <c r="V1054" s="177"/>
      <c r="W1054" s="177">
        <v>468</v>
      </c>
      <c r="X1054" s="177"/>
      <c r="Y1054" s="177"/>
      <c r="Z1054" s="177"/>
      <c r="AA1054" s="177"/>
      <c r="AB1054" s="177"/>
      <c r="AC1054" s="177"/>
      <c r="AD1054" s="177"/>
      <c r="AE1054" s="177"/>
      <c r="AF1054" s="177"/>
      <c r="AG1054" s="177"/>
      <c r="AH1054" s="177"/>
      <c r="AI1054" s="177"/>
      <c r="AJ1054" s="177"/>
      <c r="AK1054" s="177"/>
      <c r="AL1054" s="177"/>
      <c r="AM1054" s="177"/>
      <c r="AN1054" s="177"/>
      <c r="AO1054" s="177"/>
      <c r="AP1054" s="177"/>
      <c r="AQ1054" s="177"/>
      <c r="AR1054" s="177"/>
      <c r="AS1054" s="177"/>
      <c r="AT1054" s="177"/>
      <c r="AU1054" s="98"/>
      <c r="AV1054" s="210">
        <v>4.5519999999999996</v>
      </c>
      <c r="AW1054" s="211"/>
      <c r="AX1054" s="211"/>
      <c r="AY1054" s="211"/>
      <c r="AZ1054" s="211"/>
      <c r="BA1054" s="211"/>
      <c r="BB1054" s="211"/>
      <c r="BC1054" s="211"/>
      <c r="BD1054" s="211"/>
      <c r="BE1054" s="211"/>
      <c r="BF1054" s="211"/>
      <c r="BG1054" s="211"/>
      <c r="BH1054" s="211"/>
      <c r="BI1054" s="211"/>
      <c r="BJ1054" s="212"/>
      <c r="BK1054" s="210">
        <v>2.956</v>
      </c>
      <c r="BL1054" s="211"/>
      <c r="BM1054" s="211"/>
      <c r="BN1054" s="211"/>
      <c r="BO1054" s="211"/>
      <c r="BP1054" s="211"/>
      <c r="BQ1054" s="212"/>
      <c r="BR1054" s="210">
        <v>1.587</v>
      </c>
      <c r="BS1054" s="211"/>
      <c r="BT1054" s="211"/>
      <c r="BU1054" s="211"/>
      <c r="BV1054" s="211"/>
      <c r="BW1054" s="211"/>
      <c r="BX1054" s="212"/>
      <c r="BY1054" s="210"/>
      <c r="BZ1054" s="211"/>
      <c r="CA1054" s="212"/>
      <c r="CB1054" s="210"/>
      <c r="CC1054" s="211"/>
      <c r="CD1054" s="211"/>
      <c r="CE1054" s="211"/>
      <c r="CF1054" s="211"/>
      <c r="CG1054" s="211"/>
      <c r="CH1054" s="211"/>
      <c r="CI1054" s="211"/>
      <c r="CJ1054" s="212"/>
      <c r="CK1054" s="210"/>
      <c r="CL1054" s="211"/>
      <c r="CM1054" s="211"/>
      <c r="CN1054" s="212"/>
      <c r="CO1054" s="8"/>
      <c r="CP1054" s="124"/>
      <c r="CQ1054" s="124"/>
      <c r="CR1054" s="124"/>
      <c r="CS1054" s="124"/>
      <c r="CT1054" s="124"/>
      <c r="CU1054" s="124"/>
      <c r="CV1054" s="124"/>
      <c r="CW1054" s="124"/>
      <c r="CX1054" s="124"/>
    </row>
    <row r="1055" spans="1:102" ht="14.25" customHeight="1" x14ac:dyDescent="0.35">
      <c r="D1055" s="177"/>
      <c r="E1055" s="177"/>
      <c r="F1055" s="177"/>
      <c r="G1055" s="177"/>
      <c r="H1055" s="177"/>
      <c r="I1055" s="177"/>
      <c r="J1055" s="177"/>
      <c r="K1055" s="177"/>
      <c r="L1055" s="177"/>
      <c r="M1055" s="177"/>
      <c r="N1055" s="177"/>
      <c r="O1055" s="177"/>
      <c r="P1055" s="177"/>
      <c r="Q1055" s="177"/>
      <c r="R1055" s="177"/>
      <c r="S1055" s="177"/>
      <c r="T1055" s="177"/>
      <c r="U1055" s="177"/>
      <c r="V1055" s="177"/>
      <c r="W1055" s="177"/>
      <c r="X1055" s="177"/>
      <c r="Y1055" s="177"/>
      <c r="Z1055" s="177"/>
      <c r="AA1055" s="177"/>
      <c r="AB1055" s="177"/>
      <c r="AC1055" s="177"/>
      <c r="AD1055" s="177"/>
      <c r="AE1055" s="177"/>
      <c r="AF1055" s="177"/>
      <c r="AG1055" s="177"/>
      <c r="AH1055" s="177"/>
      <c r="AI1055" s="177"/>
      <c r="AJ1055" s="177"/>
      <c r="AK1055" s="177"/>
      <c r="AL1055" s="177"/>
      <c r="AM1055" s="177"/>
      <c r="AN1055" s="177"/>
      <c r="AO1055" s="177"/>
      <c r="AP1055" s="177"/>
      <c r="AQ1055" s="177"/>
      <c r="AR1055" s="177"/>
      <c r="AS1055" s="177"/>
      <c r="AT1055" s="177"/>
      <c r="AU1055" s="98"/>
      <c r="AV1055" s="210"/>
      <c r="AW1055" s="211"/>
      <c r="AX1055" s="211"/>
      <c r="AY1055" s="211"/>
      <c r="AZ1055" s="211"/>
      <c r="BA1055" s="211"/>
      <c r="BB1055" s="211"/>
      <c r="BC1055" s="211"/>
      <c r="BD1055" s="211"/>
      <c r="BE1055" s="211"/>
      <c r="BF1055" s="211"/>
      <c r="BG1055" s="211"/>
      <c r="BH1055" s="211"/>
      <c r="BI1055" s="211"/>
      <c r="BJ1055" s="212"/>
      <c r="BK1055" s="210"/>
      <c r="BL1055" s="211"/>
      <c r="BM1055" s="211"/>
      <c r="BN1055" s="211"/>
      <c r="BO1055" s="211"/>
      <c r="BP1055" s="211"/>
      <c r="BQ1055" s="212"/>
      <c r="BR1055" s="210"/>
      <c r="BS1055" s="211"/>
      <c r="BT1055" s="211"/>
      <c r="BU1055" s="211"/>
      <c r="BV1055" s="211"/>
      <c r="BW1055" s="211"/>
      <c r="BX1055" s="212"/>
      <c r="BY1055" s="210"/>
      <c r="BZ1055" s="211"/>
      <c r="CA1055" s="212"/>
      <c r="CB1055" s="210"/>
      <c r="CC1055" s="211"/>
      <c r="CD1055" s="211"/>
      <c r="CE1055" s="211"/>
      <c r="CF1055" s="211"/>
      <c r="CG1055" s="211"/>
      <c r="CH1055" s="211"/>
      <c r="CI1055" s="211"/>
      <c r="CJ1055" s="212"/>
      <c r="CK1055" s="210"/>
      <c r="CL1055" s="211"/>
      <c r="CM1055" s="211"/>
      <c r="CN1055" s="212"/>
      <c r="CO1055" s="8"/>
      <c r="CP1055" s="124"/>
      <c r="CQ1055" s="124"/>
      <c r="CR1055" s="124"/>
      <c r="CS1055" s="124"/>
      <c r="CT1055" s="124"/>
      <c r="CU1055" s="124"/>
      <c r="CV1055" s="124"/>
      <c r="CW1055" s="124"/>
      <c r="CX1055" s="124"/>
    </row>
    <row r="1056" spans="1:102" ht="14.25" customHeight="1" x14ac:dyDescent="0.35">
      <c r="D1056" s="177"/>
      <c r="E1056" s="177"/>
      <c r="F1056" s="177"/>
      <c r="G1056" s="177"/>
      <c r="H1056" s="177"/>
      <c r="I1056" s="177"/>
      <c r="J1056" s="177"/>
      <c r="K1056" s="177"/>
      <c r="L1056" s="177"/>
      <c r="M1056" s="177"/>
      <c r="N1056" s="177"/>
      <c r="O1056" s="177"/>
      <c r="P1056" s="177"/>
      <c r="Q1056" s="177"/>
      <c r="R1056" s="177"/>
      <c r="S1056" s="177"/>
      <c r="T1056" s="177"/>
      <c r="U1056" s="177"/>
      <c r="V1056" s="177"/>
      <c r="W1056" s="177"/>
      <c r="X1056" s="177"/>
      <c r="Y1056" s="177"/>
      <c r="Z1056" s="177"/>
      <c r="AA1056" s="177"/>
      <c r="AB1056" s="177"/>
      <c r="AC1056" s="177"/>
      <c r="AD1056" s="177"/>
      <c r="AE1056" s="177"/>
      <c r="AF1056" s="177"/>
      <c r="AG1056" s="177"/>
      <c r="AH1056" s="177"/>
      <c r="AI1056" s="177"/>
      <c r="AJ1056" s="177"/>
      <c r="AK1056" s="177"/>
      <c r="AL1056" s="177"/>
      <c r="AM1056" s="177"/>
      <c r="AN1056" s="177"/>
      <c r="AO1056" s="177"/>
      <c r="AP1056" s="177"/>
      <c r="AQ1056" s="177"/>
      <c r="AR1056" s="177"/>
      <c r="AS1056" s="177"/>
      <c r="AT1056" s="177"/>
      <c r="AU1056" s="98"/>
      <c r="AV1056" s="210"/>
      <c r="AW1056" s="211"/>
      <c r="AX1056" s="211"/>
      <c r="AY1056" s="211"/>
      <c r="AZ1056" s="211"/>
      <c r="BA1056" s="211"/>
      <c r="BB1056" s="211"/>
      <c r="BC1056" s="211"/>
      <c r="BD1056" s="211"/>
      <c r="BE1056" s="211"/>
      <c r="BF1056" s="211"/>
      <c r="BG1056" s="211"/>
      <c r="BH1056" s="211"/>
      <c r="BI1056" s="211"/>
      <c r="BJ1056" s="212"/>
      <c r="BK1056" s="210"/>
      <c r="BL1056" s="211"/>
      <c r="BM1056" s="211"/>
      <c r="BN1056" s="211"/>
      <c r="BO1056" s="211"/>
      <c r="BP1056" s="211"/>
      <c r="BQ1056" s="212"/>
      <c r="BR1056" s="210"/>
      <c r="BS1056" s="211"/>
      <c r="BT1056" s="211"/>
      <c r="BU1056" s="211"/>
      <c r="BV1056" s="211"/>
      <c r="BW1056" s="211"/>
      <c r="BX1056" s="212"/>
      <c r="BY1056" s="210"/>
      <c r="BZ1056" s="211"/>
      <c r="CA1056" s="212"/>
      <c r="CB1056" s="210"/>
      <c r="CC1056" s="211"/>
      <c r="CD1056" s="211"/>
      <c r="CE1056" s="211"/>
      <c r="CF1056" s="211"/>
      <c r="CG1056" s="211"/>
      <c r="CH1056" s="211"/>
      <c r="CI1056" s="211"/>
      <c r="CJ1056" s="212"/>
      <c r="CK1056" s="210"/>
      <c r="CL1056" s="211"/>
      <c r="CM1056" s="211"/>
      <c r="CN1056" s="212"/>
      <c r="CO1056" s="8"/>
      <c r="CP1056" s="124"/>
      <c r="CQ1056" s="124"/>
      <c r="CR1056" s="124"/>
      <c r="CS1056" s="124"/>
      <c r="CT1056" s="124"/>
      <c r="CU1056" s="124"/>
      <c r="CV1056" s="124"/>
      <c r="CW1056" s="124"/>
      <c r="CX1056" s="124"/>
    </row>
    <row r="1057" spans="3:102" ht="14.25" customHeight="1" x14ac:dyDescent="0.35">
      <c r="D1057" s="177"/>
      <c r="E1057" s="177"/>
      <c r="F1057" s="177"/>
      <c r="G1057" s="177"/>
      <c r="H1057" s="177"/>
      <c r="I1057" s="177"/>
      <c r="J1057" s="177"/>
      <c r="K1057" s="177"/>
      <c r="L1057" s="177"/>
      <c r="M1057" s="177"/>
      <c r="N1057" s="177"/>
      <c r="O1057" s="177"/>
      <c r="P1057" s="177"/>
      <c r="Q1057" s="177"/>
      <c r="R1057" s="177"/>
      <c r="S1057" s="177"/>
      <c r="T1057" s="177"/>
      <c r="U1057" s="177"/>
      <c r="V1057" s="177"/>
      <c r="W1057" s="177"/>
      <c r="X1057" s="177"/>
      <c r="Y1057" s="177"/>
      <c r="Z1057" s="177"/>
      <c r="AA1057" s="177"/>
      <c r="AB1057" s="177"/>
      <c r="AC1057" s="177"/>
      <c r="AD1057" s="177"/>
      <c r="AE1057" s="177"/>
      <c r="AF1057" s="177"/>
      <c r="AG1057" s="177"/>
      <c r="AH1057" s="177"/>
      <c r="AI1057" s="177"/>
      <c r="AJ1057" s="177"/>
      <c r="AK1057" s="177"/>
      <c r="AL1057" s="177"/>
      <c r="AM1057" s="177"/>
      <c r="AN1057" s="177"/>
      <c r="AO1057" s="177"/>
      <c r="AP1057" s="177"/>
      <c r="AQ1057" s="177"/>
      <c r="AR1057" s="177"/>
      <c r="AS1057" s="177"/>
      <c r="AT1057" s="177"/>
      <c r="AU1057" s="98"/>
      <c r="AV1057" s="210"/>
      <c r="AW1057" s="211"/>
      <c r="AX1057" s="211"/>
      <c r="AY1057" s="211"/>
      <c r="AZ1057" s="211"/>
      <c r="BA1057" s="211"/>
      <c r="BB1057" s="211"/>
      <c r="BC1057" s="211"/>
      <c r="BD1057" s="211"/>
      <c r="BE1057" s="211"/>
      <c r="BF1057" s="211"/>
      <c r="BG1057" s="211"/>
      <c r="BH1057" s="211"/>
      <c r="BI1057" s="211"/>
      <c r="BJ1057" s="212"/>
      <c r="BK1057" s="210"/>
      <c r="BL1057" s="211"/>
      <c r="BM1057" s="211"/>
      <c r="BN1057" s="211"/>
      <c r="BO1057" s="211"/>
      <c r="BP1057" s="211"/>
      <c r="BQ1057" s="212"/>
      <c r="BR1057" s="210"/>
      <c r="BS1057" s="211"/>
      <c r="BT1057" s="211"/>
      <c r="BU1057" s="211"/>
      <c r="BV1057" s="211"/>
      <c r="BW1057" s="211"/>
      <c r="BX1057" s="212"/>
      <c r="BY1057" s="210"/>
      <c r="BZ1057" s="211"/>
      <c r="CA1057" s="212"/>
      <c r="CB1057" s="210"/>
      <c r="CC1057" s="211"/>
      <c r="CD1057" s="211"/>
      <c r="CE1057" s="211"/>
      <c r="CF1057" s="211"/>
      <c r="CG1057" s="211"/>
      <c r="CH1057" s="211"/>
      <c r="CI1057" s="211"/>
      <c r="CJ1057" s="212"/>
      <c r="CK1057" s="210"/>
      <c r="CL1057" s="211"/>
      <c r="CM1057" s="211"/>
      <c r="CN1057" s="212"/>
      <c r="CO1057" s="8"/>
      <c r="CP1057" s="124"/>
      <c r="CQ1057" s="124"/>
      <c r="CR1057" s="124"/>
      <c r="CS1057" s="124"/>
      <c r="CT1057" s="124"/>
      <c r="CU1057" s="124"/>
      <c r="CV1057" s="124"/>
      <c r="CW1057" s="124"/>
      <c r="CX1057" s="124"/>
    </row>
    <row r="1058" spans="3:102" ht="14.25" customHeight="1" x14ac:dyDescent="0.35">
      <c r="D1058" s="177"/>
      <c r="E1058" s="177"/>
      <c r="F1058" s="177"/>
      <c r="G1058" s="177"/>
      <c r="H1058" s="177"/>
      <c r="I1058" s="177"/>
      <c r="J1058" s="177"/>
      <c r="K1058" s="177"/>
      <c r="L1058" s="177"/>
      <c r="M1058" s="177"/>
      <c r="N1058" s="177"/>
      <c r="O1058" s="177"/>
      <c r="P1058" s="177"/>
      <c r="Q1058" s="177"/>
      <c r="R1058" s="177"/>
      <c r="S1058" s="177"/>
      <c r="T1058" s="177"/>
      <c r="U1058" s="177"/>
      <c r="V1058" s="177"/>
      <c r="W1058" s="177"/>
      <c r="X1058" s="177"/>
      <c r="Y1058" s="177"/>
      <c r="Z1058" s="177"/>
      <c r="AA1058" s="177"/>
      <c r="AB1058" s="177"/>
      <c r="AC1058" s="177"/>
      <c r="AD1058" s="177"/>
      <c r="AE1058" s="177"/>
      <c r="AF1058" s="177"/>
      <c r="AG1058" s="177"/>
      <c r="AH1058" s="177"/>
      <c r="AI1058" s="177"/>
      <c r="AJ1058" s="177"/>
      <c r="AK1058" s="177"/>
      <c r="AL1058" s="177"/>
      <c r="AM1058" s="177"/>
      <c r="AN1058" s="177"/>
      <c r="AO1058" s="177"/>
      <c r="AP1058" s="177"/>
      <c r="AQ1058" s="177"/>
      <c r="AR1058" s="177"/>
      <c r="AS1058" s="177"/>
      <c r="AT1058" s="177"/>
      <c r="AU1058" s="98"/>
      <c r="AV1058" s="210"/>
      <c r="AW1058" s="211"/>
      <c r="AX1058" s="211"/>
      <c r="AY1058" s="211"/>
      <c r="AZ1058" s="211"/>
      <c r="BA1058" s="211"/>
      <c r="BB1058" s="211"/>
      <c r="BC1058" s="211"/>
      <c r="BD1058" s="211"/>
      <c r="BE1058" s="211"/>
      <c r="BF1058" s="211"/>
      <c r="BG1058" s="211"/>
      <c r="BH1058" s="211"/>
      <c r="BI1058" s="211"/>
      <c r="BJ1058" s="212"/>
      <c r="BK1058" s="210"/>
      <c r="BL1058" s="211"/>
      <c r="BM1058" s="211"/>
      <c r="BN1058" s="211"/>
      <c r="BO1058" s="211"/>
      <c r="BP1058" s="211"/>
      <c r="BQ1058" s="212"/>
      <c r="BR1058" s="210"/>
      <c r="BS1058" s="211"/>
      <c r="BT1058" s="211"/>
      <c r="BU1058" s="211"/>
      <c r="BV1058" s="211"/>
      <c r="BW1058" s="211"/>
      <c r="BX1058" s="212"/>
      <c r="BY1058" s="210"/>
      <c r="BZ1058" s="211"/>
      <c r="CA1058" s="212"/>
      <c r="CB1058" s="210"/>
      <c r="CC1058" s="211"/>
      <c r="CD1058" s="211"/>
      <c r="CE1058" s="211"/>
      <c r="CF1058" s="211"/>
      <c r="CG1058" s="211"/>
      <c r="CH1058" s="211"/>
      <c r="CI1058" s="211"/>
      <c r="CJ1058" s="212"/>
      <c r="CK1058" s="210"/>
      <c r="CL1058" s="211"/>
      <c r="CM1058" s="211"/>
      <c r="CN1058" s="212"/>
      <c r="CO1058" s="8"/>
      <c r="CP1058" s="124"/>
      <c r="CQ1058" s="124"/>
      <c r="CR1058" s="124"/>
      <c r="CS1058" s="124"/>
      <c r="CT1058" s="124"/>
      <c r="CU1058" s="124"/>
      <c r="CV1058" s="124"/>
      <c r="CW1058" s="124"/>
      <c r="CX1058" s="124"/>
    </row>
    <row r="1059" spans="3:102" ht="14.25" customHeight="1" x14ac:dyDescent="0.35">
      <c r="D1059" s="116" t="s">
        <v>597</v>
      </c>
      <c r="AK1059" s="8"/>
      <c r="AL1059" s="8"/>
      <c r="AM1059" s="8"/>
      <c r="AN1059" s="8"/>
      <c r="AO1059" s="8"/>
      <c r="AP1059" s="8"/>
      <c r="AQ1059" s="8"/>
      <c r="AR1059" s="8"/>
      <c r="AS1059" s="8"/>
      <c r="AT1059" s="8"/>
      <c r="AU1059" s="98"/>
      <c r="AV1059" s="284" t="s">
        <v>597</v>
      </c>
      <c r="AW1059" s="284"/>
      <c r="AX1059" s="284"/>
      <c r="AY1059" s="284"/>
      <c r="AZ1059" s="284"/>
      <c r="BA1059" s="284"/>
      <c r="BB1059" s="284"/>
      <c r="BC1059" s="284"/>
      <c r="BD1059" s="284"/>
      <c r="BE1059" s="284"/>
      <c r="BF1059" s="284"/>
      <c r="BG1059" s="284"/>
      <c r="BH1059" s="284"/>
      <c r="BI1059" s="284"/>
      <c r="BJ1059" s="284"/>
      <c r="BK1059" s="284"/>
      <c r="BL1059" s="284"/>
      <c r="BM1059" s="284"/>
      <c r="BN1059" s="284"/>
      <c r="BO1059" s="284"/>
      <c r="BP1059" s="284"/>
      <c r="BQ1059" s="284"/>
      <c r="BR1059" s="284"/>
      <c r="BS1059" s="284"/>
      <c r="BT1059" s="284"/>
      <c r="BU1059" s="284"/>
      <c r="BV1059" s="284"/>
      <c r="BW1059" s="284"/>
      <c r="BX1059" s="284"/>
      <c r="BY1059" s="284"/>
      <c r="BZ1059" s="284"/>
      <c r="CA1059" s="284"/>
      <c r="CB1059" s="284"/>
      <c r="CC1059" s="284"/>
      <c r="CD1059" s="284"/>
      <c r="CE1059" s="284"/>
      <c r="CF1059" s="298"/>
      <c r="CG1059" s="298"/>
      <c r="CH1059" s="298"/>
      <c r="CI1059" s="298"/>
      <c r="CJ1059" s="298"/>
      <c r="CK1059" s="298"/>
      <c r="CL1059" s="298"/>
      <c r="CM1059" s="96"/>
      <c r="CN1059" s="96"/>
      <c r="CO1059" s="6"/>
    </row>
    <row r="1060" spans="3:102" ht="14.25" customHeight="1" x14ac:dyDescent="0.35">
      <c r="D1060" s="120"/>
      <c r="AK1060" s="8"/>
      <c r="AL1060" s="8"/>
      <c r="AM1060" s="8"/>
      <c r="AN1060" s="8"/>
      <c r="AO1060" s="8"/>
      <c r="AP1060" s="8"/>
      <c r="AQ1060" s="8"/>
      <c r="AR1060" s="8"/>
      <c r="AS1060" s="8"/>
      <c r="AT1060" s="8"/>
      <c r="AU1060" s="98"/>
      <c r="AV1060" s="120"/>
      <c r="AW1060" s="120"/>
      <c r="AX1060" s="120"/>
      <c r="AY1060" s="120"/>
      <c r="AZ1060" s="120"/>
      <c r="BA1060" s="120"/>
      <c r="BB1060" s="120"/>
      <c r="BC1060" s="120"/>
      <c r="BD1060" s="120"/>
      <c r="BE1060" s="120"/>
      <c r="BF1060" s="120"/>
      <c r="BG1060" s="120"/>
      <c r="BH1060" s="120"/>
      <c r="BI1060" s="120"/>
      <c r="BJ1060" s="120"/>
      <c r="BK1060" s="120"/>
      <c r="BL1060" s="120"/>
      <c r="BM1060" s="120"/>
      <c r="BN1060" s="120"/>
      <c r="BO1060" s="120"/>
      <c r="BP1060" s="120"/>
      <c r="BQ1060" s="120"/>
      <c r="BR1060" s="120"/>
      <c r="BS1060" s="120"/>
      <c r="BT1060" s="120"/>
      <c r="BU1060" s="120"/>
      <c r="BV1060" s="120"/>
      <c r="BW1060" s="120"/>
      <c r="BX1060" s="120"/>
      <c r="BY1060" s="120"/>
      <c r="BZ1060" s="120"/>
      <c r="CA1060" s="120"/>
      <c r="CB1060" s="120"/>
      <c r="CC1060" s="120"/>
      <c r="CD1060" s="120"/>
      <c r="CE1060" s="120"/>
      <c r="CF1060" s="120"/>
      <c r="CG1060" s="120"/>
      <c r="CH1060" s="120"/>
      <c r="CI1060" s="120"/>
      <c r="CJ1060" s="120"/>
      <c r="CK1060" s="120"/>
      <c r="CL1060" s="120"/>
      <c r="CM1060" s="96"/>
      <c r="CN1060" s="96"/>
      <c r="CO1060" s="6"/>
    </row>
    <row r="1061" spans="3:102" ht="14.25" customHeight="1" x14ac:dyDescent="0.35">
      <c r="C1061" s="14"/>
      <c r="D1061" s="275" t="s">
        <v>589</v>
      </c>
      <c r="E1061" s="275"/>
      <c r="F1061" s="275"/>
      <c r="G1061" s="275"/>
      <c r="H1061" s="275"/>
      <c r="I1061" s="275"/>
      <c r="J1061" s="275"/>
      <c r="K1061" s="275"/>
      <c r="L1061" s="275"/>
      <c r="M1061" s="275"/>
      <c r="N1061" s="275"/>
      <c r="O1061" s="275"/>
      <c r="P1061" s="275"/>
      <c r="Q1061" s="275"/>
      <c r="R1061" s="275"/>
      <c r="S1061" s="275"/>
      <c r="T1061" s="275"/>
      <c r="U1061" s="275"/>
      <c r="V1061" s="275"/>
      <c r="W1061" s="275"/>
      <c r="X1061" s="275"/>
      <c r="Y1061" s="275"/>
      <c r="Z1061" s="275"/>
      <c r="AA1061" s="275"/>
      <c r="AB1061" s="275"/>
      <c r="AC1061" s="275"/>
      <c r="AD1061" s="275"/>
      <c r="AE1061" s="275"/>
      <c r="AF1061" s="275"/>
      <c r="AG1061" s="275"/>
      <c r="AH1061" s="275"/>
      <c r="AI1061" s="275"/>
      <c r="AJ1061" s="275"/>
      <c r="AK1061" s="275"/>
      <c r="AL1061" s="275"/>
      <c r="AM1061" s="275"/>
      <c r="AN1061" s="275"/>
      <c r="AO1061" s="275"/>
      <c r="AP1061" s="275"/>
      <c r="AQ1061" s="275"/>
      <c r="AR1061" s="275"/>
      <c r="AS1061" s="275"/>
      <c r="AT1061" s="275"/>
      <c r="AU1061" s="98"/>
      <c r="AV1061" s="241" t="s">
        <v>591</v>
      </c>
      <c r="AW1061" s="241"/>
      <c r="AX1061" s="241"/>
      <c r="AY1061" s="241"/>
      <c r="AZ1061" s="241"/>
      <c r="BA1061" s="241"/>
      <c r="BB1061" s="241"/>
      <c r="BC1061" s="241"/>
      <c r="BD1061" s="241"/>
      <c r="BE1061" s="241"/>
      <c r="BF1061" s="241"/>
      <c r="BG1061" s="241"/>
      <c r="BH1061" s="241"/>
      <c r="BI1061" s="241"/>
      <c r="BJ1061" s="241"/>
      <c r="BK1061" s="241"/>
      <c r="BL1061" s="241"/>
      <c r="BM1061" s="241"/>
      <c r="BN1061" s="241"/>
      <c r="BO1061" s="241"/>
      <c r="BP1061" s="241"/>
      <c r="BQ1061" s="241"/>
      <c r="BR1061" s="241"/>
      <c r="BS1061" s="241"/>
      <c r="BT1061" s="241"/>
      <c r="BU1061" s="241"/>
      <c r="BV1061" s="241"/>
      <c r="BW1061" s="241"/>
      <c r="BX1061" s="241"/>
      <c r="BY1061" s="241"/>
      <c r="BZ1061" s="241"/>
      <c r="CA1061" s="241"/>
      <c r="CB1061" s="241"/>
      <c r="CC1061" s="241"/>
      <c r="CD1061" s="241"/>
      <c r="CE1061" s="241"/>
      <c r="CF1061" s="241"/>
      <c r="CG1061" s="241"/>
      <c r="CH1061" s="241"/>
      <c r="CI1061" s="241"/>
      <c r="CJ1061" s="241"/>
      <c r="CK1061" s="241"/>
      <c r="CL1061" s="241"/>
      <c r="CM1061" s="241"/>
      <c r="CN1061" s="241"/>
      <c r="CO1061" s="6"/>
    </row>
    <row r="1062" spans="3:102" ht="14.25" customHeight="1" x14ac:dyDescent="0.35">
      <c r="C1062" s="14"/>
      <c r="D1062" s="275"/>
      <c r="E1062" s="275"/>
      <c r="F1062" s="275"/>
      <c r="G1062" s="275"/>
      <c r="H1062" s="275"/>
      <c r="I1062" s="275"/>
      <c r="J1062" s="275"/>
      <c r="K1062" s="275"/>
      <c r="L1062" s="275"/>
      <c r="M1062" s="275"/>
      <c r="N1062" s="275"/>
      <c r="O1062" s="275"/>
      <c r="P1062" s="275"/>
      <c r="Q1062" s="275"/>
      <c r="R1062" s="275"/>
      <c r="S1062" s="275"/>
      <c r="T1062" s="275"/>
      <c r="U1062" s="275"/>
      <c r="V1062" s="275"/>
      <c r="W1062" s="275"/>
      <c r="X1062" s="275"/>
      <c r="Y1062" s="275"/>
      <c r="Z1062" s="275"/>
      <c r="AA1062" s="275"/>
      <c r="AB1062" s="275"/>
      <c r="AC1062" s="275"/>
      <c r="AD1062" s="275"/>
      <c r="AE1062" s="275"/>
      <c r="AF1062" s="275"/>
      <c r="AG1062" s="275"/>
      <c r="AH1062" s="275"/>
      <c r="AI1062" s="275"/>
      <c r="AJ1062" s="275"/>
      <c r="AK1062" s="275"/>
      <c r="AL1062" s="275"/>
      <c r="AM1062" s="275"/>
      <c r="AN1062" s="275"/>
      <c r="AO1062" s="275"/>
      <c r="AP1062" s="275"/>
      <c r="AQ1062" s="275"/>
      <c r="AR1062" s="275"/>
      <c r="AS1062" s="275"/>
      <c r="AT1062" s="275"/>
      <c r="AU1062" s="98"/>
      <c r="AV1062" s="241"/>
      <c r="AW1062" s="241"/>
      <c r="AX1062" s="241"/>
      <c r="AY1062" s="241"/>
      <c r="AZ1062" s="241"/>
      <c r="BA1062" s="241"/>
      <c r="BB1062" s="241"/>
      <c r="BC1062" s="241"/>
      <c r="BD1062" s="241"/>
      <c r="BE1062" s="241"/>
      <c r="BF1062" s="241"/>
      <c r="BG1062" s="241"/>
      <c r="BH1062" s="241"/>
      <c r="BI1062" s="241"/>
      <c r="BJ1062" s="241"/>
      <c r="BK1062" s="241"/>
      <c r="BL1062" s="241"/>
      <c r="BM1062" s="241"/>
      <c r="BN1062" s="241"/>
      <c r="BO1062" s="241"/>
      <c r="BP1062" s="241"/>
      <c r="BQ1062" s="241"/>
      <c r="BR1062" s="241"/>
      <c r="BS1062" s="241"/>
      <c r="BT1062" s="241"/>
      <c r="BU1062" s="241"/>
      <c r="BV1062" s="241"/>
      <c r="BW1062" s="241"/>
      <c r="BX1062" s="241"/>
      <c r="BY1062" s="241"/>
      <c r="BZ1062" s="241"/>
      <c r="CA1062" s="241"/>
      <c r="CB1062" s="241"/>
      <c r="CC1062" s="241"/>
      <c r="CD1062" s="241"/>
      <c r="CE1062" s="241"/>
      <c r="CF1062" s="241"/>
      <c r="CG1062" s="241"/>
      <c r="CH1062" s="241"/>
      <c r="CI1062" s="241"/>
      <c r="CJ1062" s="241"/>
      <c r="CK1062" s="241"/>
      <c r="CL1062" s="241"/>
      <c r="CM1062" s="241"/>
      <c r="CN1062" s="241"/>
      <c r="CO1062" s="6"/>
    </row>
    <row r="1063" spans="3:102" ht="14.25" customHeight="1" x14ac:dyDescent="0.35">
      <c r="C1063" s="7"/>
      <c r="D1063" s="196" t="s">
        <v>628</v>
      </c>
      <c r="E1063" s="196"/>
      <c r="F1063" s="196"/>
      <c r="G1063" s="196"/>
      <c r="H1063" s="196"/>
      <c r="I1063" s="196"/>
      <c r="J1063" s="196"/>
      <c r="K1063" s="196"/>
      <c r="L1063" s="196"/>
      <c r="M1063" s="196"/>
      <c r="N1063" s="196"/>
      <c r="O1063" s="196" t="s">
        <v>626</v>
      </c>
      <c r="P1063" s="196"/>
      <c r="Q1063" s="196"/>
      <c r="R1063" s="196"/>
      <c r="S1063" s="196"/>
      <c r="T1063" s="196"/>
      <c r="U1063" s="196"/>
      <c r="V1063" s="196"/>
      <c r="W1063" s="196" t="s">
        <v>627</v>
      </c>
      <c r="X1063" s="196"/>
      <c r="Y1063" s="196"/>
      <c r="Z1063" s="196"/>
      <c r="AA1063" s="196"/>
      <c r="AB1063" s="196"/>
      <c r="AC1063" s="196"/>
      <c r="AD1063" s="196"/>
      <c r="AE1063" s="206" t="s">
        <v>625</v>
      </c>
      <c r="AF1063" s="196"/>
      <c r="AG1063" s="196"/>
      <c r="AH1063" s="196"/>
      <c r="AI1063" s="196"/>
      <c r="AJ1063" s="196"/>
      <c r="AK1063" s="196"/>
      <c r="AL1063" s="196"/>
      <c r="AM1063" s="196"/>
      <c r="AN1063" s="196"/>
      <c r="AO1063" s="196"/>
      <c r="AP1063" s="196"/>
      <c r="AQ1063" s="196"/>
      <c r="AR1063" s="196"/>
      <c r="AS1063" s="196"/>
      <c r="AT1063" s="196"/>
      <c r="AU1063" s="98"/>
      <c r="AV1063" s="197" t="s">
        <v>583</v>
      </c>
      <c r="AW1063" s="198"/>
      <c r="AX1063" s="198"/>
      <c r="AY1063" s="198"/>
      <c r="AZ1063" s="198"/>
      <c r="BA1063" s="198"/>
      <c r="BB1063" s="198"/>
      <c r="BC1063" s="198"/>
      <c r="BD1063" s="198"/>
      <c r="BE1063" s="198"/>
      <c r="BF1063" s="198"/>
      <c r="BG1063" s="198"/>
      <c r="BH1063" s="198"/>
      <c r="BI1063" s="198"/>
      <c r="BJ1063" s="198"/>
      <c r="BK1063" s="196" t="s">
        <v>580</v>
      </c>
      <c r="BL1063" s="196"/>
      <c r="BM1063" s="196"/>
      <c r="BN1063" s="196"/>
      <c r="BO1063" s="196"/>
      <c r="BP1063" s="196"/>
      <c r="BQ1063" s="196"/>
      <c r="BR1063" s="196" t="s">
        <v>581</v>
      </c>
      <c r="BS1063" s="196"/>
      <c r="BT1063" s="196"/>
      <c r="BU1063" s="196"/>
      <c r="BV1063" s="196"/>
      <c r="BW1063" s="196"/>
      <c r="BX1063" s="196"/>
      <c r="BY1063" s="204" t="s">
        <v>584</v>
      </c>
      <c r="BZ1063" s="205"/>
      <c r="CA1063" s="205"/>
      <c r="CB1063" s="205"/>
      <c r="CC1063" s="205"/>
      <c r="CD1063" s="205"/>
      <c r="CE1063" s="205"/>
      <c r="CF1063" s="205"/>
      <c r="CG1063" s="205"/>
      <c r="CH1063" s="205"/>
      <c r="CI1063" s="205"/>
      <c r="CJ1063" s="205"/>
      <c r="CK1063" s="205"/>
      <c r="CL1063" s="205"/>
      <c r="CM1063" s="205"/>
      <c r="CN1063" s="206"/>
      <c r="CO1063" s="6"/>
    </row>
    <row r="1064" spans="3:102" ht="14.25" customHeight="1" x14ac:dyDescent="0.35">
      <c r="C1064" s="7"/>
      <c r="D1064" s="196"/>
      <c r="E1064" s="196"/>
      <c r="F1064" s="196"/>
      <c r="G1064" s="196"/>
      <c r="H1064" s="196"/>
      <c r="I1064" s="196"/>
      <c r="J1064" s="196"/>
      <c r="K1064" s="196"/>
      <c r="L1064" s="196"/>
      <c r="M1064" s="196"/>
      <c r="N1064" s="196"/>
      <c r="O1064" s="196"/>
      <c r="P1064" s="196"/>
      <c r="Q1064" s="196"/>
      <c r="R1064" s="196"/>
      <c r="S1064" s="196"/>
      <c r="T1064" s="196"/>
      <c r="U1064" s="196"/>
      <c r="V1064" s="196"/>
      <c r="W1064" s="196"/>
      <c r="X1064" s="196"/>
      <c r="Y1064" s="196"/>
      <c r="Z1064" s="196"/>
      <c r="AA1064" s="196"/>
      <c r="AB1064" s="196"/>
      <c r="AC1064" s="196"/>
      <c r="AD1064" s="196"/>
      <c r="AE1064" s="206" t="s">
        <v>624</v>
      </c>
      <c r="AF1064" s="196"/>
      <c r="AG1064" s="196"/>
      <c r="AH1064" s="196"/>
      <c r="AI1064" s="196"/>
      <c r="AJ1064" s="196"/>
      <c r="AK1064" s="196"/>
      <c r="AL1064" s="196"/>
      <c r="AM1064" s="196" t="s">
        <v>582</v>
      </c>
      <c r="AN1064" s="196"/>
      <c r="AO1064" s="196"/>
      <c r="AP1064" s="196"/>
      <c r="AQ1064" s="196"/>
      <c r="AR1064" s="196"/>
      <c r="AS1064" s="196"/>
      <c r="AT1064" s="196"/>
      <c r="AU1064" s="98"/>
      <c r="AV1064" s="231"/>
      <c r="AW1064" s="232"/>
      <c r="AX1064" s="232"/>
      <c r="AY1064" s="232"/>
      <c r="AZ1064" s="232"/>
      <c r="BA1064" s="232"/>
      <c r="BB1064" s="232"/>
      <c r="BC1064" s="232"/>
      <c r="BD1064" s="232"/>
      <c r="BE1064" s="232"/>
      <c r="BF1064" s="232"/>
      <c r="BG1064" s="232"/>
      <c r="BH1064" s="232"/>
      <c r="BI1064" s="232"/>
      <c r="BJ1064" s="232"/>
      <c r="BK1064" s="196"/>
      <c r="BL1064" s="196"/>
      <c r="BM1064" s="196"/>
      <c r="BN1064" s="196"/>
      <c r="BO1064" s="196"/>
      <c r="BP1064" s="196"/>
      <c r="BQ1064" s="196"/>
      <c r="BR1064" s="196"/>
      <c r="BS1064" s="196"/>
      <c r="BT1064" s="196"/>
      <c r="BU1064" s="196"/>
      <c r="BV1064" s="196"/>
      <c r="BW1064" s="196"/>
      <c r="BX1064" s="196"/>
      <c r="BY1064" s="204" t="s">
        <v>585</v>
      </c>
      <c r="BZ1064" s="205"/>
      <c r="CA1064" s="206"/>
      <c r="CB1064" s="204" t="s">
        <v>586</v>
      </c>
      <c r="CC1064" s="205"/>
      <c r="CD1064" s="205"/>
      <c r="CE1064" s="205"/>
      <c r="CF1064" s="205"/>
      <c r="CG1064" s="205"/>
      <c r="CH1064" s="205"/>
      <c r="CI1064" s="205"/>
      <c r="CJ1064" s="206"/>
      <c r="CK1064" s="204" t="s">
        <v>587</v>
      </c>
      <c r="CL1064" s="205"/>
      <c r="CM1064" s="205"/>
      <c r="CN1064" s="206"/>
      <c r="CO1064" s="6"/>
    </row>
    <row r="1065" spans="3:102" ht="14.25" customHeight="1" x14ac:dyDescent="0.35">
      <c r="C1065" s="8"/>
      <c r="D1065" s="177">
        <v>361</v>
      </c>
      <c r="E1065" s="177"/>
      <c r="F1065" s="177"/>
      <c r="G1065" s="177"/>
      <c r="H1065" s="177"/>
      <c r="I1065" s="177"/>
      <c r="J1065" s="177"/>
      <c r="K1065" s="177"/>
      <c r="L1065" s="177"/>
      <c r="M1065" s="177"/>
      <c r="N1065" s="177"/>
      <c r="O1065" s="177">
        <v>191</v>
      </c>
      <c r="P1065" s="177"/>
      <c r="Q1065" s="177"/>
      <c r="R1065" s="177"/>
      <c r="S1065" s="177"/>
      <c r="T1065" s="177"/>
      <c r="U1065" s="177"/>
      <c r="V1065" s="177"/>
      <c r="W1065" s="177">
        <v>170</v>
      </c>
      <c r="X1065" s="177"/>
      <c r="Y1065" s="177"/>
      <c r="Z1065" s="177"/>
      <c r="AA1065" s="177"/>
      <c r="AB1065" s="177"/>
      <c r="AC1065" s="177"/>
      <c r="AD1065" s="177"/>
      <c r="AE1065" s="177"/>
      <c r="AF1065" s="177"/>
      <c r="AG1065" s="177"/>
      <c r="AH1065" s="177"/>
      <c r="AI1065" s="177"/>
      <c r="AJ1065" s="177"/>
      <c r="AK1065" s="177"/>
      <c r="AL1065" s="177"/>
      <c r="AM1065" s="177"/>
      <c r="AN1065" s="177"/>
      <c r="AO1065" s="177"/>
      <c r="AP1065" s="177"/>
      <c r="AQ1065" s="177"/>
      <c r="AR1065" s="177"/>
      <c r="AS1065" s="177"/>
      <c r="AT1065" s="177"/>
      <c r="AU1065" s="98"/>
      <c r="AV1065" s="210">
        <v>603</v>
      </c>
      <c r="AW1065" s="211"/>
      <c r="AX1065" s="211"/>
      <c r="AY1065" s="211"/>
      <c r="AZ1065" s="211"/>
      <c r="BA1065" s="211"/>
      <c r="BB1065" s="211"/>
      <c r="BC1065" s="211"/>
      <c r="BD1065" s="211"/>
      <c r="BE1065" s="211"/>
      <c r="BF1065" s="211"/>
      <c r="BG1065" s="211"/>
      <c r="BH1065" s="211"/>
      <c r="BI1065" s="211"/>
      <c r="BJ1065" s="212"/>
      <c r="BK1065" s="210">
        <v>190</v>
      </c>
      <c r="BL1065" s="211"/>
      <c r="BM1065" s="211"/>
      <c r="BN1065" s="211"/>
      <c r="BO1065" s="211"/>
      <c r="BP1065" s="211"/>
      <c r="BQ1065" s="212"/>
      <c r="BR1065" s="210">
        <v>413</v>
      </c>
      <c r="BS1065" s="211"/>
      <c r="BT1065" s="211"/>
      <c r="BU1065" s="211"/>
      <c r="BV1065" s="211"/>
      <c r="BW1065" s="211"/>
      <c r="BX1065" s="212"/>
      <c r="BY1065" s="210"/>
      <c r="BZ1065" s="211"/>
      <c r="CA1065" s="212"/>
      <c r="CB1065" s="210"/>
      <c r="CC1065" s="211"/>
      <c r="CD1065" s="211"/>
      <c r="CE1065" s="211"/>
      <c r="CF1065" s="211"/>
      <c r="CG1065" s="211"/>
      <c r="CH1065" s="211"/>
      <c r="CI1065" s="211"/>
      <c r="CJ1065" s="212"/>
      <c r="CK1065" s="210" t="s">
        <v>913</v>
      </c>
      <c r="CL1065" s="211"/>
      <c r="CM1065" s="211"/>
      <c r="CN1065" s="212"/>
      <c r="CO1065" s="6"/>
    </row>
    <row r="1066" spans="3:102" ht="14.25" customHeight="1" x14ac:dyDescent="0.35">
      <c r="C1066" s="8"/>
      <c r="D1066" s="177"/>
      <c r="E1066" s="177"/>
      <c r="F1066" s="177"/>
      <c r="G1066" s="177"/>
      <c r="H1066" s="177"/>
      <c r="I1066" s="177"/>
      <c r="J1066" s="177"/>
      <c r="K1066" s="177"/>
      <c r="L1066" s="177"/>
      <c r="M1066" s="177"/>
      <c r="N1066" s="177"/>
      <c r="O1066" s="177"/>
      <c r="P1066" s="177"/>
      <c r="Q1066" s="177"/>
      <c r="R1066" s="177"/>
      <c r="S1066" s="177"/>
      <c r="T1066" s="177"/>
      <c r="U1066" s="177"/>
      <c r="V1066" s="177"/>
      <c r="W1066" s="177"/>
      <c r="X1066" s="177"/>
      <c r="Y1066" s="177"/>
      <c r="Z1066" s="177"/>
      <c r="AA1066" s="177"/>
      <c r="AB1066" s="177"/>
      <c r="AC1066" s="177"/>
      <c r="AD1066" s="177"/>
      <c r="AE1066" s="177"/>
      <c r="AF1066" s="177"/>
      <c r="AG1066" s="177"/>
      <c r="AH1066" s="177"/>
      <c r="AI1066" s="177"/>
      <c r="AJ1066" s="177"/>
      <c r="AK1066" s="177"/>
      <c r="AL1066" s="177"/>
      <c r="AM1066" s="177"/>
      <c r="AN1066" s="177"/>
      <c r="AO1066" s="177"/>
      <c r="AP1066" s="177"/>
      <c r="AQ1066" s="177"/>
      <c r="AR1066" s="177"/>
      <c r="AS1066" s="177"/>
      <c r="AT1066" s="177"/>
      <c r="AU1066" s="6"/>
      <c r="AV1066" s="210"/>
      <c r="AW1066" s="211"/>
      <c r="AX1066" s="211"/>
      <c r="AY1066" s="211"/>
      <c r="AZ1066" s="211"/>
      <c r="BA1066" s="211"/>
      <c r="BB1066" s="211"/>
      <c r="BC1066" s="211"/>
      <c r="BD1066" s="211"/>
      <c r="BE1066" s="211"/>
      <c r="BF1066" s="211"/>
      <c r="BG1066" s="211"/>
      <c r="BH1066" s="211"/>
      <c r="BI1066" s="211"/>
      <c r="BJ1066" s="212"/>
      <c r="BK1066" s="210"/>
      <c r="BL1066" s="211"/>
      <c r="BM1066" s="211"/>
      <c r="BN1066" s="211"/>
      <c r="BO1066" s="211"/>
      <c r="BP1066" s="211"/>
      <c r="BQ1066" s="212"/>
      <c r="BR1066" s="210"/>
      <c r="BS1066" s="211"/>
      <c r="BT1066" s="211"/>
      <c r="BU1066" s="211"/>
      <c r="BV1066" s="211"/>
      <c r="BW1066" s="211"/>
      <c r="BX1066" s="212"/>
      <c r="BY1066" s="210"/>
      <c r="BZ1066" s="211"/>
      <c r="CA1066" s="212"/>
      <c r="CB1066" s="210"/>
      <c r="CC1066" s="211"/>
      <c r="CD1066" s="211"/>
      <c r="CE1066" s="211"/>
      <c r="CF1066" s="211"/>
      <c r="CG1066" s="211"/>
      <c r="CH1066" s="211"/>
      <c r="CI1066" s="211"/>
      <c r="CJ1066" s="212"/>
      <c r="CK1066" s="210"/>
      <c r="CL1066" s="211"/>
      <c r="CM1066" s="211"/>
      <c r="CN1066" s="212"/>
    </row>
    <row r="1067" spans="3:102" ht="14.25" customHeight="1" x14ac:dyDescent="0.35">
      <c r="C1067" s="8"/>
      <c r="D1067" s="177"/>
      <c r="E1067" s="177"/>
      <c r="F1067" s="177"/>
      <c r="G1067" s="177"/>
      <c r="H1067" s="177"/>
      <c r="I1067" s="177"/>
      <c r="J1067" s="177"/>
      <c r="K1067" s="177"/>
      <c r="L1067" s="177"/>
      <c r="M1067" s="177"/>
      <c r="N1067" s="177"/>
      <c r="O1067" s="177"/>
      <c r="P1067" s="177"/>
      <c r="Q1067" s="177"/>
      <c r="R1067" s="177"/>
      <c r="S1067" s="177"/>
      <c r="T1067" s="177"/>
      <c r="U1067" s="177"/>
      <c r="V1067" s="177"/>
      <c r="W1067" s="177"/>
      <c r="X1067" s="177"/>
      <c r="Y1067" s="177"/>
      <c r="Z1067" s="177"/>
      <c r="AA1067" s="177"/>
      <c r="AB1067" s="177"/>
      <c r="AC1067" s="177"/>
      <c r="AD1067" s="177"/>
      <c r="AE1067" s="177"/>
      <c r="AF1067" s="177"/>
      <c r="AG1067" s="177"/>
      <c r="AH1067" s="177"/>
      <c r="AI1067" s="177"/>
      <c r="AJ1067" s="177"/>
      <c r="AK1067" s="177"/>
      <c r="AL1067" s="177"/>
      <c r="AM1067" s="177"/>
      <c r="AN1067" s="177"/>
      <c r="AO1067" s="177"/>
      <c r="AP1067" s="177"/>
      <c r="AQ1067" s="177"/>
      <c r="AR1067" s="177"/>
      <c r="AS1067" s="177"/>
      <c r="AT1067" s="177"/>
      <c r="AU1067" s="6"/>
      <c r="AV1067" s="210"/>
      <c r="AW1067" s="211"/>
      <c r="AX1067" s="211"/>
      <c r="AY1067" s="211"/>
      <c r="AZ1067" s="211"/>
      <c r="BA1067" s="211"/>
      <c r="BB1067" s="211"/>
      <c r="BC1067" s="211"/>
      <c r="BD1067" s="211"/>
      <c r="BE1067" s="211"/>
      <c r="BF1067" s="211"/>
      <c r="BG1067" s="211"/>
      <c r="BH1067" s="211"/>
      <c r="BI1067" s="211"/>
      <c r="BJ1067" s="212"/>
      <c r="BK1067" s="210"/>
      <c r="BL1067" s="211"/>
      <c r="BM1067" s="211"/>
      <c r="BN1067" s="211"/>
      <c r="BO1067" s="211"/>
      <c r="BP1067" s="211"/>
      <c r="BQ1067" s="212"/>
      <c r="BR1067" s="210"/>
      <c r="BS1067" s="211"/>
      <c r="BT1067" s="211"/>
      <c r="BU1067" s="211"/>
      <c r="BV1067" s="211"/>
      <c r="BW1067" s="211"/>
      <c r="BX1067" s="212"/>
      <c r="BY1067" s="210"/>
      <c r="BZ1067" s="211"/>
      <c r="CA1067" s="212"/>
      <c r="CB1067" s="210"/>
      <c r="CC1067" s="211"/>
      <c r="CD1067" s="211"/>
      <c r="CE1067" s="211"/>
      <c r="CF1067" s="211"/>
      <c r="CG1067" s="211"/>
      <c r="CH1067" s="211"/>
      <c r="CI1067" s="211"/>
      <c r="CJ1067" s="212"/>
      <c r="CK1067" s="210"/>
      <c r="CL1067" s="211"/>
      <c r="CM1067" s="211"/>
      <c r="CN1067" s="212"/>
    </row>
    <row r="1068" spans="3:102" ht="14.25" customHeight="1" x14ac:dyDescent="0.35">
      <c r="C1068" s="8"/>
      <c r="D1068" s="177"/>
      <c r="E1068" s="177"/>
      <c r="F1068" s="177"/>
      <c r="G1068" s="177"/>
      <c r="H1068" s="177"/>
      <c r="I1068" s="177"/>
      <c r="J1068" s="177"/>
      <c r="K1068" s="177"/>
      <c r="L1068" s="177"/>
      <c r="M1068" s="177"/>
      <c r="N1068" s="177"/>
      <c r="O1068" s="177"/>
      <c r="P1068" s="177"/>
      <c r="Q1068" s="177"/>
      <c r="R1068" s="177"/>
      <c r="S1068" s="177"/>
      <c r="T1068" s="177"/>
      <c r="U1068" s="177"/>
      <c r="V1068" s="177"/>
      <c r="W1068" s="177"/>
      <c r="X1068" s="177"/>
      <c r="Y1068" s="177"/>
      <c r="Z1068" s="177"/>
      <c r="AA1068" s="177"/>
      <c r="AB1068" s="177"/>
      <c r="AC1068" s="177"/>
      <c r="AD1068" s="177"/>
      <c r="AE1068" s="177"/>
      <c r="AF1068" s="177"/>
      <c r="AG1068" s="177"/>
      <c r="AH1068" s="177"/>
      <c r="AI1068" s="177"/>
      <c r="AJ1068" s="177"/>
      <c r="AK1068" s="177"/>
      <c r="AL1068" s="177"/>
      <c r="AM1068" s="177"/>
      <c r="AN1068" s="177"/>
      <c r="AO1068" s="177"/>
      <c r="AP1068" s="177"/>
      <c r="AQ1068" s="177"/>
      <c r="AR1068" s="177"/>
      <c r="AS1068" s="177"/>
      <c r="AT1068" s="177"/>
      <c r="AU1068" s="6"/>
      <c r="AV1068" s="210"/>
      <c r="AW1068" s="211"/>
      <c r="AX1068" s="211"/>
      <c r="AY1068" s="211"/>
      <c r="AZ1068" s="211"/>
      <c r="BA1068" s="211"/>
      <c r="BB1068" s="211"/>
      <c r="BC1068" s="211"/>
      <c r="BD1068" s="211"/>
      <c r="BE1068" s="211"/>
      <c r="BF1068" s="211"/>
      <c r="BG1068" s="211"/>
      <c r="BH1068" s="211"/>
      <c r="BI1068" s="211"/>
      <c r="BJ1068" s="212"/>
      <c r="BK1068" s="210"/>
      <c r="BL1068" s="211"/>
      <c r="BM1068" s="211"/>
      <c r="BN1068" s="211"/>
      <c r="BO1068" s="211"/>
      <c r="BP1068" s="211"/>
      <c r="BQ1068" s="212"/>
      <c r="BR1068" s="210"/>
      <c r="BS1068" s="211"/>
      <c r="BT1068" s="211"/>
      <c r="BU1068" s="211"/>
      <c r="BV1068" s="211"/>
      <c r="BW1068" s="211"/>
      <c r="BX1068" s="212"/>
      <c r="BY1068" s="210"/>
      <c r="BZ1068" s="211"/>
      <c r="CA1068" s="212"/>
      <c r="CB1068" s="210"/>
      <c r="CC1068" s="211"/>
      <c r="CD1068" s="211"/>
      <c r="CE1068" s="211"/>
      <c r="CF1068" s="211"/>
      <c r="CG1068" s="211"/>
      <c r="CH1068" s="211"/>
      <c r="CI1068" s="211"/>
      <c r="CJ1068" s="212"/>
      <c r="CK1068" s="210"/>
      <c r="CL1068" s="211"/>
      <c r="CM1068" s="211"/>
      <c r="CN1068" s="212"/>
    </row>
    <row r="1069" spans="3:102" ht="14.25" customHeight="1" x14ac:dyDescent="0.35">
      <c r="C1069" s="8"/>
      <c r="D1069" s="177"/>
      <c r="E1069" s="177"/>
      <c r="F1069" s="177"/>
      <c r="G1069" s="177"/>
      <c r="H1069" s="177"/>
      <c r="I1069" s="177"/>
      <c r="J1069" s="177"/>
      <c r="K1069" s="177"/>
      <c r="L1069" s="177"/>
      <c r="M1069" s="177"/>
      <c r="N1069" s="177"/>
      <c r="O1069" s="177"/>
      <c r="P1069" s="177"/>
      <c r="Q1069" s="177"/>
      <c r="R1069" s="177"/>
      <c r="S1069" s="177"/>
      <c r="T1069" s="177"/>
      <c r="U1069" s="177"/>
      <c r="V1069" s="177"/>
      <c r="W1069" s="177"/>
      <c r="X1069" s="177"/>
      <c r="Y1069" s="177"/>
      <c r="Z1069" s="177"/>
      <c r="AA1069" s="177"/>
      <c r="AB1069" s="177"/>
      <c r="AC1069" s="177"/>
      <c r="AD1069" s="177"/>
      <c r="AE1069" s="177"/>
      <c r="AF1069" s="177"/>
      <c r="AG1069" s="177"/>
      <c r="AH1069" s="177"/>
      <c r="AI1069" s="177"/>
      <c r="AJ1069" s="177"/>
      <c r="AK1069" s="177"/>
      <c r="AL1069" s="177"/>
      <c r="AM1069" s="177"/>
      <c r="AN1069" s="177"/>
      <c r="AO1069" s="177"/>
      <c r="AP1069" s="177"/>
      <c r="AQ1069" s="177"/>
      <c r="AR1069" s="177"/>
      <c r="AS1069" s="177"/>
      <c r="AT1069" s="177"/>
      <c r="AU1069" s="6"/>
      <c r="AV1069" s="210"/>
      <c r="AW1069" s="211"/>
      <c r="AX1069" s="211"/>
      <c r="AY1069" s="211"/>
      <c r="AZ1069" s="211"/>
      <c r="BA1069" s="211"/>
      <c r="BB1069" s="211"/>
      <c r="BC1069" s="211"/>
      <c r="BD1069" s="211"/>
      <c r="BE1069" s="211"/>
      <c r="BF1069" s="211"/>
      <c r="BG1069" s="211"/>
      <c r="BH1069" s="211"/>
      <c r="BI1069" s="211"/>
      <c r="BJ1069" s="212"/>
      <c r="BK1069" s="210"/>
      <c r="BL1069" s="211"/>
      <c r="BM1069" s="211"/>
      <c r="BN1069" s="211"/>
      <c r="BO1069" s="211"/>
      <c r="BP1069" s="211"/>
      <c r="BQ1069" s="212"/>
      <c r="BR1069" s="210"/>
      <c r="BS1069" s="211"/>
      <c r="BT1069" s="211"/>
      <c r="BU1069" s="211"/>
      <c r="BV1069" s="211"/>
      <c r="BW1069" s="211"/>
      <c r="BX1069" s="212"/>
      <c r="BY1069" s="210"/>
      <c r="BZ1069" s="211"/>
      <c r="CA1069" s="212"/>
      <c r="CB1069" s="210"/>
      <c r="CC1069" s="211"/>
      <c r="CD1069" s="211"/>
      <c r="CE1069" s="211"/>
      <c r="CF1069" s="211"/>
      <c r="CG1069" s="211"/>
      <c r="CH1069" s="211"/>
      <c r="CI1069" s="211"/>
      <c r="CJ1069" s="212"/>
      <c r="CK1069" s="210"/>
      <c r="CL1069" s="211"/>
      <c r="CM1069" s="211"/>
      <c r="CN1069" s="212"/>
    </row>
    <row r="1070" spans="3:102" ht="14.25" customHeight="1" x14ac:dyDescent="0.35">
      <c r="C1070" s="8"/>
      <c r="D1070" s="284" t="s">
        <v>597</v>
      </c>
      <c r="E1070" s="284"/>
      <c r="F1070" s="284"/>
      <c r="G1070" s="284"/>
      <c r="H1070" s="284"/>
      <c r="I1070" s="284"/>
      <c r="J1070" s="284"/>
      <c r="K1070" s="284"/>
      <c r="L1070" s="284"/>
      <c r="M1070" s="284"/>
      <c r="N1070" s="284"/>
      <c r="O1070" s="284"/>
      <c r="P1070" s="284"/>
      <c r="Q1070" s="284"/>
      <c r="R1070" s="284"/>
      <c r="S1070" s="284"/>
      <c r="T1070" s="284"/>
      <c r="U1070" s="284"/>
      <c r="V1070" s="284"/>
      <c r="W1070" s="284"/>
      <c r="X1070" s="284"/>
      <c r="Y1070" s="284"/>
      <c r="Z1070" s="284"/>
      <c r="AA1070" s="284"/>
      <c r="AB1070" s="284"/>
      <c r="AC1070" s="284"/>
      <c r="AD1070" s="284"/>
      <c r="AE1070" s="284"/>
      <c r="AF1070" s="284"/>
      <c r="AG1070" s="284"/>
      <c r="AH1070" s="284"/>
      <c r="AI1070" s="284"/>
      <c r="AJ1070" s="284"/>
      <c r="AK1070" s="298"/>
      <c r="AL1070" s="298"/>
      <c r="AM1070" s="298"/>
      <c r="AN1070" s="298"/>
      <c r="AO1070" s="298"/>
      <c r="AP1070" s="298"/>
      <c r="AQ1070" s="298"/>
      <c r="AR1070" s="298"/>
      <c r="AS1070" s="298"/>
      <c r="AT1070" s="298"/>
      <c r="AU1070" s="6"/>
      <c r="AV1070" s="284" t="s">
        <v>597</v>
      </c>
      <c r="AW1070" s="284"/>
      <c r="AX1070" s="284"/>
      <c r="AY1070" s="284"/>
      <c r="AZ1070" s="284"/>
      <c r="BA1070" s="284"/>
      <c r="BB1070" s="284"/>
      <c r="BC1070" s="284"/>
      <c r="BD1070" s="284"/>
      <c r="BE1070" s="284"/>
      <c r="BF1070" s="284"/>
      <c r="BG1070" s="284"/>
      <c r="BH1070" s="284"/>
      <c r="BI1070" s="284"/>
      <c r="BJ1070" s="284"/>
      <c r="BK1070" s="284"/>
      <c r="BL1070" s="284"/>
      <c r="BM1070" s="284"/>
      <c r="BN1070" s="284"/>
      <c r="BO1070" s="284"/>
      <c r="BP1070" s="284"/>
      <c r="BQ1070" s="284"/>
      <c r="BR1070" s="284"/>
      <c r="BS1070" s="284"/>
      <c r="BT1070" s="284"/>
      <c r="BU1070" s="284"/>
      <c r="BV1070" s="284"/>
      <c r="BW1070" s="284"/>
      <c r="BX1070" s="284"/>
      <c r="BY1070" s="284"/>
      <c r="BZ1070" s="284"/>
      <c r="CA1070" s="284"/>
      <c r="CB1070" s="284"/>
      <c r="CC1070" s="284"/>
      <c r="CD1070" s="284"/>
      <c r="CE1070" s="284"/>
      <c r="CF1070" s="298"/>
      <c r="CG1070" s="298"/>
      <c r="CH1070" s="298"/>
      <c r="CI1070" s="298"/>
      <c r="CJ1070" s="298"/>
      <c r="CK1070" s="298"/>
      <c r="CL1070" s="298"/>
      <c r="CM1070" s="96"/>
      <c r="CN1070" s="96"/>
    </row>
    <row r="1071" spans="3:102" ht="14.25" customHeight="1" x14ac:dyDescent="0.35">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115"/>
      <c r="AG1071" s="115"/>
      <c r="AH1071" s="115"/>
      <c r="AI1071" s="115"/>
      <c r="AJ1071" s="115"/>
      <c r="AK1071" s="115"/>
      <c r="AL1071" s="115"/>
      <c r="AM1071" s="115"/>
      <c r="AN1071" s="8"/>
      <c r="AO1071" s="8"/>
      <c r="AP1071" s="8"/>
      <c r="AQ1071" s="8"/>
      <c r="AR1071" s="8"/>
      <c r="AS1071" s="8"/>
      <c r="AT1071" s="8"/>
      <c r="AU1071" s="6"/>
      <c r="AV1071" s="6"/>
      <c r="AW1071" s="6"/>
      <c r="AX1071" s="6"/>
      <c r="AY1071" s="6"/>
      <c r="AZ1071" s="6"/>
      <c r="BA1071" s="6"/>
      <c r="BB1071" s="6"/>
      <c r="BC1071" s="6"/>
      <c r="BD1071" s="6"/>
      <c r="BE1071" s="6"/>
      <c r="BF1071" s="6"/>
      <c r="BG1071" s="6"/>
      <c r="BH1071" s="6"/>
      <c r="BI1071" s="6"/>
      <c r="BJ1071" s="6"/>
      <c r="BK1071" s="6"/>
      <c r="BL1071" s="6"/>
      <c r="BM1071" s="6"/>
      <c r="BN1071" s="6"/>
      <c r="BO1071" s="6"/>
      <c r="BP1071" s="6"/>
      <c r="BQ1071" s="6"/>
      <c r="BR1071" s="6"/>
      <c r="BS1071" s="6"/>
      <c r="BT1071" s="6"/>
      <c r="BU1071" s="6"/>
      <c r="BV1071" s="6"/>
      <c r="BW1071" s="6"/>
      <c r="BX1071" s="6"/>
      <c r="BY1071" s="6"/>
      <c r="BZ1071" s="6"/>
      <c r="CA1071" s="6"/>
      <c r="CB1071" s="6"/>
      <c r="CC1071" s="6"/>
      <c r="CD1071" s="6"/>
      <c r="CE1071" s="6"/>
      <c r="CF1071" s="6"/>
      <c r="CG1071" s="6"/>
      <c r="CH1071" s="6"/>
      <c r="CI1071" s="6"/>
      <c r="CJ1071" s="6"/>
      <c r="CK1071" s="6"/>
      <c r="CL1071" s="6"/>
      <c r="CM1071" s="6"/>
      <c r="CN1071" s="6"/>
    </row>
    <row r="1072" spans="3:102" ht="14.25" customHeight="1" x14ac:dyDescent="0.35">
      <c r="D1072" s="275" t="s">
        <v>592</v>
      </c>
      <c r="E1072" s="275"/>
      <c r="F1072" s="275"/>
      <c r="G1072" s="275"/>
      <c r="H1072" s="275"/>
      <c r="I1072" s="275"/>
      <c r="J1072" s="275"/>
      <c r="K1072" s="275"/>
      <c r="L1072" s="275"/>
      <c r="M1072" s="275"/>
      <c r="N1072" s="275"/>
      <c r="O1072" s="275"/>
      <c r="P1072" s="275"/>
      <c r="Q1072" s="275"/>
      <c r="R1072" s="275"/>
      <c r="S1072" s="275"/>
      <c r="T1072" s="275"/>
      <c r="U1072" s="275"/>
      <c r="V1072" s="275"/>
      <c r="W1072" s="275"/>
      <c r="X1072" s="275"/>
      <c r="Y1072" s="275"/>
      <c r="Z1072" s="275"/>
      <c r="AA1072" s="275"/>
      <c r="AB1072" s="275"/>
      <c r="AC1072" s="275"/>
      <c r="AD1072" s="275"/>
      <c r="AE1072" s="275"/>
      <c r="AF1072" s="275"/>
      <c r="AG1072" s="275"/>
      <c r="AH1072" s="275"/>
      <c r="AI1072" s="275"/>
      <c r="AJ1072" s="275"/>
      <c r="AK1072" s="275"/>
      <c r="AL1072" s="275"/>
      <c r="AM1072" s="275"/>
      <c r="AN1072" s="275"/>
      <c r="AO1072" s="275"/>
      <c r="AP1072" s="275"/>
      <c r="AQ1072" s="275"/>
      <c r="AR1072" s="275"/>
      <c r="AS1072" s="275"/>
      <c r="AT1072" s="275"/>
      <c r="AU1072" s="6"/>
      <c r="AV1072" s="275" t="s">
        <v>596</v>
      </c>
      <c r="AW1072" s="275"/>
      <c r="AX1072" s="275"/>
      <c r="AY1072" s="275"/>
      <c r="AZ1072" s="275"/>
      <c r="BA1072" s="275"/>
      <c r="BB1072" s="275"/>
      <c r="BC1072" s="275"/>
      <c r="BD1072" s="275"/>
      <c r="BE1072" s="275"/>
      <c r="BF1072" s="275"/>
      <c r="BG1072" s="275"/>
      <c r="BH1072" s="275"/>
      <c r="BI1072" s="275"/>
      <c r="BJ1072" s="275"/>
      <c r="BK1072" s="275"/>
      <c r="BL1072" s="275"/>
      <c r="BM1072" s="275"/>
      <c r="BN1072" s="275"/>
      <c r="BO1072" s="275"/>
      <c r="BP1072" s="275"/>
      <c r="BQ1072" s="275"/>
      <c r="BR1072" s="275"/>
      <c r="BS1072" s="275"/>
      <c r="BT1072" s="275"/>
      <c r="BU1072" s="275"/>
      <c r="BV1072" s="275"/>
      <c r="BW1072" s="275"/>
      <c r="BX1072" s="275"/>
      <c r="BY1072" s="275"/>
      <c r="BZ1072" s="275"/>
      <c r="CA1072" s="275"/>
      <c r="CB1072" s="275"/>
      <c r="CC1072" s="275"/>
      <c r="CD1072" s="275"/>
      <c r="CE1072" s="275"/>
      <c r="CF1072" s="275"/>
      <c r="CG1072" s="275"/>
      <c r="CH1072" s="275"/>
      <c r="CI1072" s="275"/>
      <c r="CJ1072" s="275"/>
      <c r="CK1072" s="275"/>
      <c r="CL1072" s="275"/>
      <c r="CM1072" s="275"/>
      <c r="CN1072" s="275"/>
    </row>
    <row r="1073" spans="4:95" ht="14.25" customHeight="1" x14ac:dyDescent="0.35">
      <c r="D1073" s="230"/>
      <c r="E1073" s="230"/>
      <c r="F1073" s="230"/>
      <c r="G1073" s="230"/>
      <c r="H1073" s="230"/>
      <c r="I1073" s="230"/>
      <c r="J1073" s="230"/>
      <c r="K1073" s="230"/>
      <c r="L1073" s="230"/>
      <c r="M1073" s="230"/>
      <c r="N1073" s="230"/>
      <c r="O1073" s="230"/>
      <c r="P1073" s="230"/>
      <c r="Q1073" s="230"/>
      <c r="R1073" s="230"/>
      <c r="S1073" s="230"/>
      <c r="T1073" s="230"/>
      <c r="U1073" s="230"/>
      <c r="V1073" s="230"/>
      <c r="W1073" s="230"/>
      <c r="X1073" s="230"/>
      <c r="Y1073" s="230"/>
      <c r="Z1073" s="230"/>
      <c r="AA1073" s="230"/>
      <c r="AB1073" s="230"/>
      <c r="AC1073" s="230"/>
      <c r="AD1073" s="230"/>
      <c r="AE1073" s="230"/>
      <c r="AF1073" s="230"/>
      <c r="AG1073" s="230"/>
      <c r="AH1073" s="230"/>
      <c r="AI1073" s="230"/>
      <c r="AJ1073" s="230"/>
      <c r="AK1073" s="230"/>
      <c r="AL1073" s="230"/>
      <c r="AM1073" s="230"/>
      <c r="AN1073" s="230"/>
      <c r="AO1073" s="230"/>
      <c r="AP1073" s="230"/>
      <c r="AQ1073" s="230"/>
      <c r="AR1073" s="230"/>
      <c r="AS1073" s="230"/>
      <c r="AT1073" s="230"/>
      <c r="AU1073" s="6"/>
      <c r="AV1073" s="230"/>
      <c r="AW1073" s="230"/>
      <c r="AX1073" s="230"/>
      <c r="AY1073" s="230"/>
      <c r="AZ1073" s="230"/>
      <c r="BA1073" s="230"/>
      <c r="BB1073" s="230"/>
      <c r="BC1073" s="230"/>
      <c r="BD1073" s="230"/>
      <c r="BE1073" s="230"/>
      <c r="BF1073" s="230"/>
      <c r="BG1073" s="230"/>
      <c r="BH1073" s="230"/>
      <c r="BI1073" s="230"/>
      <c r="BJ1073" s="230"/>
      <c r="BK1073" s="230"/>
      <c r="BL1073" s="230"/>
      <c r="BM1073" s="230"/>
      <c r="BN1073" s="230"/>
      <c r="BO1073" s="230"/>
      <c r="BP1073" s="230"/>
      <c r="BQ1073" s="230"/>
      <c r="BR1073" s="230"/>
      <c r="BS1073" s="230"/>
      <c r="BT1073" s="230"/>
      <c r="BU1073" s="230"/>
      <c r="BV1073" s="230"/>
      <c r="BW1073" s="230"/>
      <c r="BX1073" s="230"/>
      <c r="BY1073" s="230"/>
      <c r="BZ1073" s="230"/>
      <c r="CA1073" s="230"/>
      <c r="CB1073" s="230"/>
      <c r="CC1073" s="230"/>
      <c r="CD1073" s="230"/>
      <c r="CE1073" s="230"/>
      <c r="CF1073" s="230"/>
      <c r="CG1073" s="230"/>
      <c r="CH1073" s="230"/>
      <c r="CI1073" s="230"/>
      <c r="CJ1073" s="230"/>
      <c r="CK1073" s="230"/>
      <c r="CL1073" s="230"/>
      <c r="CM1073" s="230"/>
      <c r="CN1073" s="230"/>
    </row>
    <row r="1074" spans="4:95" ht="14.25" customHeight="1" x14ac:dyDescent="0.35">
      <c r="D1074" s="196" t="s">
        <v>593</v>
      </c>
      <c r="E1074" s="196"/>
      <c r="F1074" s="196"/>
      <c r="G1074" s="196"/>
      <c r="H1074" s="196"/>
      <c r="I1074" s="196"/>
      <c r="J1074" s="196"/>
      <c r="K1074" s="196"/>
      <c r="L1074" s="196"/>
      <c r="M1074" s="196"/>
      <c r="N1074" s="196"/>
      <c r="O1074" s="196"/>
      <c r="P1074" s="196"/>
      <c r="Q1074" s="196"/>
      <c r="R1074" s="196"/>
      <c r="S1074" s="196"/>
      <c r="T1074" s="196"/>
      <c r="U1074" s="196"/>
      <c r="V1074" s="196"/>
      <c r="W1074" s="196"/>
      <c r="X1074" s="196"/>
      <c r="Y1074" s="196" t="s">
        <v>629</v>
      </c>
      <c r="Z1074" s="196"/>
      <c r="AA1074" s="196"/>
      <c r="AB1074" s="196"/>
      <c r="AC1074" s="196"/>
      <c r="AD1074" s="196"/>
      <c r="AE1074" s="196"/>
      <c r="AF1074" s="196"/>
      <c r="AG1074" s="196"/>
      <c r="AH1074" s="196"/>
      <c r="AI1074" s="196"/>
      <c r="AJ1074" s="196"/>
      <c r="AK1074" s="196"/>
      <c r="AL1074" s="196"/>
      <c r="AM1074" s="196"/>
      <c r="AN1074" s="196"/>
      <c r="AO1074" s="196"/>
      <c r="AP1074" s="196"/>
      <c r="AQ1074" s="196"/>
      <c r="AR1074" s="196"/>
      <c r="AS1074" s="196"/>
      <c r="AT1074" s="196"/>
      <c r="AU1074" s="6"/>
      <c r="AV1074" s="197" t="s">
        <v>595</v>
      </c>
      <c r="AW1074" s="198"/>
      <c r="AX1074" s="198"/>
      <c r="AY1074" s="198"/>
      <c r="AZ1074" s="198"/>
      <c r="BA1074" s="198"/>
      <c r="BB1074" s="198"/>
      <c r="BC1074" s="198"/>
      <c r="BD1074" s="198"/>
      <c r="BE1074" s="198"/>
      <c r="BF1074" s="198"/>
      <c r="BG1074" s="198"/>
      <c r="BH1074" s="198"/>
      <c r="BI1074" s="198"/>
      <c r="BJ1074" s="198"/>
      <c r="BK1074" s="198"/>
      <c r="BL1074" s="198"/>
      <c r="BM1074" s="198"/>
      <c r="BN1074" s="198"/>
      <c r="BO1074" s="198"/>
      <c r="BP1074" s="199"/>
      <c r="BQ1074" s="196" t="s">
        <v>126</v>
      </c>
      <c r="BR1074" s="196"/>
      <c r="BS1074" s="196"/>
      <c r="BT1074" s="196"/>
      <c r="BU1074" s="196"/>
      <c r="BV1074" s="196"/>
      <c r="BW1074" s="196"/>
      <c r="BX1074" s="196"/>
      <c r="BY1074" s="196" t="s">
        <v>584</v>
      </c>
      <c r="BZ1074" s="196"/>
      <c r="CA1074" s="196"/>
      <c r="CB1074" s="196"/>
      <c r="CC1074" s="196"/>
      <c r="CD1074" s="196"/>
      <c r="CE1074" s="196"/>
      <c r="CF1074" s="196"/>
      <c r="CG1074" s="196"/>
      <c r="CH1074" s="196"/>
      <c r="CI1074" s="196"/>
      <c r="CJ1074" s="196"/>
      <c r="CK1074" s="196"/>
      <c r="CL1074" s="196"/>
      <c r="CM1074" s="196"/>
      <c r="CN1074" s="196"/>
    </row>
    <row r="1075" spans="4:95" ht="14.25" customHeight="1" x14ac:dyDescent="0.35">
      <c r="D1075" s="196"/>
      <c r="E1075" s="196"/>
      <c r="F1075" s="196"/>
      <c r="G1075" s="196"/>
      <c r="H1075" s="196"/>
      <c r="I1075" s="196"/>
      <c r="J1075" s="196"/>
      <c r="K1075" s="196"/>
      <c r="L1075" s="196"/>
      <c r="M1075" s="196"/>
      <c r="N1075" s="196"/>
      <c r="O1075" s="196"/>
      <c r="P1075" s="196"/>
      <c r="Q1075" s="196"/>
      <c r="R1075" s="196"/>
      <c r="S1075" s="196"/>
      <c r="T1075" s="196"/>
      <c r="U1075" s="196"/>
      <c r="V1075" s="196"/>
      <c r="W1075" s="196"/>
      <c r="X1075" s="196"/>
      <c r="Y1075" s="196" t="s">
        <v>630</v>
      </c>
      <c r="Z1075" s="196"/>
      <c r="AA1075" s="196"/>
      <c r="AB1075" s="196"/>
      <c r="AC1075" s="196"/>
      <c r="AD1075" s="196"/>
      <c r="AE1075" s="196"/>
      <c r="AF1075" s="196"/>
      <c r="AG1075" s="196"/>
      <c r="AH1075" s="196"/>
      <c r="AI1075" s="196"/>
      <c r="AJ1075" s="196" t="s">
        <v>594</v>
      </c>
      <c r="AK1075" s="196"/>
      <c r="AL1075" s="196"/>
      <c r="AM1075" s="196"/>
      <c r="AN1075" s="196"/>
      <c r="AO1075" s="196"/>
      <c r="AP1075" s="196"/>
      <c r="AQ1075" s="196"/>
      <c r="AR1075" s="196"/>
      <c r="AS1075" s="196"/>
      <c r="AT1075" s="196"/>
      <c r="AU1075" s="6"/>
      <c r="AV1075" s="231"/>
      <c r="AW1075" s="232"/>
      <c r="AX1075" s="232"/>
      <c r="AY1075" s="232"/>
      <c r="AZ1075" s="232"/>
      <c r="BA1075" s="232"/>
      <c r="BB1075" s="232"/>
      <c r="BC1075" s="232"/>
      <c r="BD1075" s="232"/>
      <c r="BE1075" s="232"/>
      <c r="BF1075" s="232"/>
      <c r="BG1075" s="232"/>
      <c r="BH1075" s="232"/>
      <c r="BI1075" s="232"/>
      <c r="BJ1075" s="232"/>
      <c r="BK1075" s="232"/>
      <c r="BL1075" s="232"/>
      <c r="BM1075" s="232"/>
      <c r="BN1075" s="232"/>
      <c r="BO1075" s="232"/>
      <c r="BP1075" s="233"/>
      <c r="BQ1075" s="196"/>
      <c r="BR1075" s="196"/>
      <c r="BS1075" s="196"/>
      <c r="BT1075" s="196"/>
      <c r="BU1075" s="196"/>
      <c r="BV1075" s="196"/>
      <c r="BW1075" s="196"/>
      <c r="BX1075" s="196"/>
      <c r="BY1075" s="196"/>
      <c r="BZ1075" s="196"/>
      <c r="CA1075" s="196"/>
      <c r="CB1075" s="196"/>
      <c r="CC1075" s="196"/>
      <c r="CD1075" s="196"/>
      <c r="CE1075" s="196"/>
      <c r="CF1075" s="196"/>
      <c r="CG1075" s="196"/>
      <c r="CH1075" s="196"/>
      <c r="CI1075" s="196"/>
      <c r="CJ1075" s="196"/>
      <c r="CK1075" s="196"/>
      <c r="CL1075" s="196"/>
      <c r="CM1075" s="196"/>
      <c r="CN1075" s="196"/>
    </row>
    <row r="1076" spans="4:95" ht="14.25" customHeight="1" x14ac:dyDescent="0.35">
      <c r="D1076" s="177">
        <v>6720</v>
      </c>
      <c r="E1076" s="177"/>
      <c r="F1076" s="177"/>
      <c r="G1076" s="177"/>
      <c r="H1076" s="177"/>
      <c r="I1076" s="177"/>
      <c r="J1076" s="177"/>
      <c r="K1076" s="177"/>
      <c r="L1076" s="177"/>
      <c r="M1076" s="177"/>
      <c r="N1076" s="177"/>
      <c r="O1076" s="177"/>
      <c r="P1076" s="177"/>
      <c r="Q1076" s="177"/>
      <c r="R1076" s="177"/>
      <c r="S1076" s="177"/>
      <c r="T1076" s="177"/>
      <c r="U1076" s="177"/>
      <c r="V1076" s="177"/>
      <c r="W1076" s="177"/>
      <c r="X1076" s="177"/>
      <c r="Y1076" s="177">
        <v>4.032</v>
      </c>
      <c r="Z1076" s="177"/>
      <c r="AA1076" s="177"/>
      <c r="AB1076" s="177"/>
      <c r="AC1076" s="177"/>
      <c r="AD1076" s="177"/>
      <c r="AE1076" s="177"/>
      <c r="AF1076" s="177"/>
      <c r="AG1076" s="177"/>
      <c r="AH1076" s="177"/>
      <c r="AI1076" s="177"/>
      <c r="AJ1076" s="177">
        <v>2.6880000000000002</v>
      </c>
      <c r="AK1076" s="177"/>
      <c r="AL1076" s="177"/>
      <c r="AM1076" s="177"/>
      <c r="AN1076" s="177"/>
      <c r="AO1076" s="177"/>
      <c r="AP1076" s="177"/>
      <c r="AQ1076" s="177"/>
      <c r="AR1076" s="177"/>
      <c r="AS1076" s="177"/>
      <c r="AT1076" s="177"/>
      <c r="AU1076" s="6"/>
      <c r="AV1076" s="210" t="s">
        <v>914</v>
      </c>
      <c r="AW1076" s="211"/>
      <c r="AX1076" s="211"/>
      <c r="AY1076" s="211"/>
      <c r="AZ1076" s="211"/>
      <c r="BA1076" s="211"/>
      <c r="BB1076" s="211"/>
      <c r="BC1076" s="211"/>
      <c r="BD1076" s="211"/>
      <c r="BE1076" s="211"/>
      <c r="BF1076" s="211"/>
      <c r="BG1076" s="211"/>
      <c r="BH1076" s="211"/>
      <c r="BI1076" s="211"/>
      <c r="BJ1076" s="211"/>
      <c r="BK1076" s="211"/>
      <c r="BL1076" s="211"/>
      <c r="BM1076" s="211"/>
      <c r="BN1076" s="211"/>
      <c r="BO1076" s="211"/>
      <c r="BP1076" s="212"/>
      <c r="BQ1076" s="163">
        <v>360</v>
      </c>
      <c r="BR1076" s="163"/>
      <c r="BS1076" s="163"/>
      <c r="BT1076" s="163"/>
      <c r="BU1076" s="163"/>
      <c r="BV1076" s="163"/>
      <c r="BW1076" s="163"/>
      <c r="BX1076" s="163"/>
      <c r="BY1076" s="163"/>
      <c r="BZ1076" s="163"/>
      <c r="CA1076" s="163"/>
      <c r="CB1076" s="163"/>
      <c r="CC1076" s="163"/>
      <c r="CD1076" s="163"/>
      <c r="CE1076" s="163"/>
      <c r="CF1076" s="163"/>
      <c r="CG1076" s="163"/>
      <c r="CH1076" s="163"/>
      <c r="CI1076" s="163"/>
      <c r="CJ1076" s="163"/>
      <c r="CK1076" s="163"/>
      <c r="CL1076" s="163"/>
      <c r="CM1076" s="163"/>
      <c r="CN1076" s="163"/>
    </row>
    <row r="1077" spans="4:95" ht="14.25" customHeight="1" x14ac:dyDescent="0.35">
      <c r="D1077" s="177"/>
      <c r="E1077" s="177"/>
      <c r="F1077" s="177"/>
      <c r="G1077" s="177"/>
      <c r="H1077" s="177"/>
      <c r="I1077" s="177"/>
      <c r="J1077" s="177"/>
      <c r="K1077" s="177"/>
      <c r="L1077" s="177"/>
      <c r="M1077" s="177"/>
      <c r="N1077" s="177"/>
      <c r="O1077" s="177"/>
      <c r="P1077" s="177"/>
      <c r="Q1077" s="177"/>
      <c r="R1077" s="177"/>
      <c r="S1077" s="177"/>
      <c r="T1077" s="177"/>
      <c r="U1077" s="177"/>
      <c r="V1077" s="177"/>
      <c r="W1077" s="177"/>
      <c r="X1077" s="177"/>
      <c r="Y1077" s="177"/>
      <c r="Z1077" s="177"/>
      <c r="AA1077" s="177"/>
      <c r="AB1077" s="177"/>
      <c r="AC1077" s="177"/>
      <c r="AD1077" s="177"/>
      <c r="AE1077" s="177"/>
      <c r="AF1077" s="177"/>
      <c r="AG1077" s="177"/>
      <c r="AH1077" s="177"/>
      <c r="AI1077" s="177"/>
      <c r="AJ1077" s="177"/>
      <c r="AK1077" s="177"/>
      <c r="AL1077" s="177"/>
      <c r="AM1077" s="177"/>
      <c r="AN1077" s="177"/>
      <c r="AO1077" s="177"/>
      <c r="AP1077" s="177"/>
      <c r="AQ1077" s="177"/>
      <c r="AR1077" s="177"/>
      <c r="AS1077" s="177"/>
      <c r="AT1077" s="177"/>
      <c r="AV1077" s="210" t="s">
        <v>915</v>
      </c>
      <c r="AW1077" s="211"/>
      <c r="AX1077" s="211"/>
      <c r="AY1077" s="211"/>
      <c r="AZ1077" s="211"/>
      <c r="BA1077" s="211"/>
      <c r="BB1077" s="211"/>
      <c r="BC1077" s="211"/>
      <c r="BD1077" s="211"/>
      <c r="BE1077" s="211"/>
      <c r="BF1077" s="211"/>
      <c r="BG1077" s="211"/>
      <c r="BH1077" s="211"/>
      <c r="BI1077" s="211"/>
      <c r="BJ1077" s="211"/>
      <c r="BK1077" s="211"/>
      <c r="BL1077" s="211"/>
      <c r="BM1077" s="211"/>
      <c r="BN1077" s="211"/>
      <c r="BO1077" s="211"/>
      <c r="BP1077" s="212"/>
      <c r="BQ1077" s="163">
        <v>16</v>
      </c>
      <c r="BR1077" s="163"/>
      <c r="BS1077" s="163"/>
      <c r="BT1077" s="163"/>
      <c r="BU1077" s="163"/>
      <c r="BV1077" s="163"/>
      <c r="BW1077" s="163"/>
      <c r="BX1077" s="163"/>
      <c r="BY1077" s="163"/>
      <c r="BZ1077" s="163"/>
      <c r="CA1077" s="163"/>
      <c r="CB1077" s="163"/>
      <c r="CC1077" s="163"/>
      <c r="CD1077" s="163"/>
      <c r="CE1077" s="163"/>
      <c r="CF1077" s="163"/>
      <c r="CG1077" s="163"/>
      <c r="CH1077" s="163"/>
      <c r="CI1077" s="163"/>
      <c r="CJ1077" s="163"/>
      <c r="CK1077" s="163"/>
      <c r="CL1077" s="163"/>
      <c r="CM1077" s="163"/>
      <c r="CN1077" s="163"/>
    </row>
    <row r="1078" spans="4:95" ht="14.25" customHeight="1" x14ac:dyDescent="0.35">
      <c r="D1078" s="177"/>
      <c r="E1078" s="177"/>
      <c r="F1078" s="177"/>
      <c r="G1078" s="177"/>
      <c r="H1078" s="177"/>
      <c r="I1078" s="177"/>
      <c r="J1078" s="177"/>
      <c r="K1078" s="177"/>
      <c r="L1078" s="177"/>
      <c r="M1078" s="177"/>
      <c r="N1078" s="177"/>
      <c r="O1078" s="177"/>
      <c r="P1078" s="177"/>
      <c r="Q1078" s="177"/>
      <c r="R1078" s="177"/>
      <c r="S1078" s="177"/>
      <c r="T1078" s="177"/>
      <c r="U1078" s="177"/>
      <c r="V1078" s="177"/>
      <c r="W1078" s="177"/>
      <c r="X1078" s="177"/>
      <c r="Y1078" s="177"/>
      <c r="Z1078" s="177"/>
      <c r="AA1078" s="177"/>
      <c r="AB1078" s="177"/>
      <c r="AC1078" s="177"/>
      <c r="AD1078" s="177"/>
      <c r="AE1078" s="177"/>
      <c r="AF1078" s="177"/>
      <c r="AG1078" s="177"/>
      <c r="AH1078" s="177"/>
      <c r="AI1078" s="177"/>
      <c r="AJ1078" s="177"/>
      <c r="AK1078" s="177"/>
      <c r="AL1078" s="177"/>
      <c r="AM1078" s="177"/>
      <c r="AN1078" s="177"/>
      <c r="AO1078" s="177"/>
      <c r="AP1078" s="177"/>
      <c r="AQ1078" s="177"/>
      <c r="AR1078" s="177"/>
      <c r="AS1078" s="177"/>
      <c r="AT1078" s="177"/>
      <c r="AV1078" s="210" t="s">
        <v>916</v>
      </c>
      <c r="AW1078" s="211"/>
      <c r="AX1078" s="211"/>
      <c r="AY1078" s="211"/>
      <c r="AZ1078" s="211"/>
      <c r="BA1078" s="211"/>
      <c r="BB1078" s="211"/>
      <c r="BC1078" s="211"/>
      <c r="BD1078" s="211"/>
      <c r="BE1078" s="211"/>
      <c r="BF1078" s="211"/>
      <c r="BG1078" s="211"/>
      <c r="BH1078" s="211"/>
      <c r="BI1078" s="211"/>
      <c r="BJ1078" s="211"/>
      <c r="BK1078" s="211"/>
      <c r="BL1078" s="211"/>
      <c r="BM1078" s="211"/>
      <c r="BN1078" s="211"/>
      <c r="BO1078" s="211"/>
      <c r="BP1078" s="212"/>
      <c r="BQ1078" s="163">
        <v>3</v>
      </c>
      <c r="BR1078" s="163"/>
      <c r="BS1078" s="163"/>
      <c r="BT1078" s="163"/>
      <c r="BU1078" s="163"/>
      <c r="BV1078" s="163"/>
      <c r="BW1078" s="163"/>
      <c r="BX1078" s="163"/>
      <c r="BY1078" s="163"/>
      <c r="BZ1078" s="163"/>
      <c r="CA1078" s="163"/>
      <c r="CB1078" s="163"/>
      <c r="CC1078" s="163"/>
      <c r="CD1078" s="163"/>
      <c r="CE1078" s="163"/>
      <c r="CF1078" s="163"/>
      <c r="CG1078" s="163"/>
      <c r="CH1078" s="163"/>
      <c r="CI1078" s="163"/>
      <c r="CJ1078" s="163"/>
      <c r="CK1078" s="163"/>
      <c r="CL1078" s="163"/>
      <c r="CM1078" s="163"/>
      <c r="CN1078" s="163"/>
    </row>
    <row r="1079" spans="4:95" ht="14.25" customHeight="1" x14ac:dyDescent="0.35">
      <c r="D1079" s="177"/>
      <c r="E1079" s="177"/>
      <c r="F1079" s="177"/>
      <c r="G1079" s="177"/>
      <c r="H1079" s="177"/>
      <c r="I1079" s="177"/>
      <c r="J1079" s="177"/>
      <c r="K1079" s="177"/>
      <c r="L1079" s="177"/>
      <c r="M1079" s="177"/>
      <c r="N1079" s="177"/>
      <c r="O1079" s="177"/>
      <c r="P1079" s="177"/>
      <c r="Q1079" s="177"/>
      <c r="R1079" s="177"/>
      <c r="S1079" s="177"/>
      <c r="T1079" s="177"/>
      <c r="U1079" s="177"/>
      <c r="V1079" s="177"/>
      <c r="W1079" s="177"/>
      <c r="X1079" s="177"/>
      <c r="Y1079" s="177"/>
      <c r="Z1079" s="177"/>
      <c r="AA1079" s="177"/>
      <c r="AB1079" s="177"/>
      <c r="AC1079" s="177"/>
      <c r="AD1079" s="177"/>
      <c r="AE1079" s="177"/>
      <c r="AF1079" s="177"/>
      <c r="AG1079" s="177"/>
      <c r="AH1079" s="177"/>
      <c r="AI1079" s="177"/>
      <c r="AJ1079" s="177"/>
      <c r="AK1079" s="177"/>
      <c r="AL1079" s="177"/>
      <c r="AM1079" s="177"/>
      <c r="AN1079" s="177"/>
      <c r="AO1079" s="177"/>
      <c r="AP1079" s="177"/>
      <c r="AQ1079" s="177"/>
      <c r="AR1079" s="177"/>
      <c r="AS1079" s="177"/>
      <c r="AT1079" s="177"/>
      <c r="AV1079" s="210"/>
      <c r="AW1079" s="211"/>
      <c r="AX1079" s="211"/>
      <c r="AY1079" s="211"/>
      <c r="AZ1079" s="211"/>
      <c r="BA1079" s="211"/>
      <c r="BB1079" s="211"/>
      <c r="BC1079" s="211"/>
      <c r="BD1079" s="211"/>
      <c r="BE1079" s="211"/>
      <c r="BF1079" s="211"/>
      <c r="BG1079" s="211"/>
      <c r="BH1079" s="211"/>
      <c r="BI1079" s="211"/>
      <c r="BJ1079" s="211"/>
      <c r="BK1079" s="211"/>
      <c r="BL1079" s="211"/>
      <c r="BM1079" s="211"/>
      <c r="BN1079" s="211"/>
      <c r="BO1079" s="211"/>
      <c r="BP1079" s="212"/>
      <c r="BQ1079" s="163"/>
      <c r="BR1079" s="163"/>
      <c r="BS1079" s="163"/>
      <c r="BT1079" s="163"/>
      <c r="BU1079" s="163"/>
      <c r="BV1079" s="163"/>
      <c r="BW1079" s="163"/>
      <c r="BX1079" s="163"/>
      <c r="BY1079" s="163"/>
      <c r="BZ1079" s="163"/>
      <c r="CA1079" s="163"/>
      <c r="CB1079" s="163"/>
      <c r="CC1079" s="163"/>
      <c r="CD1079" s="163"/>
      <c r="CE1079" s="163"/>
      <c r="CF1079" s="163"/>
      <c r="CG1079" s="163"/>
      <c r="CH1079" s="163"/>
      <c r="CI1079" s="163"/>
      <c r="CJ1079" s="163"/>
      <c r="CK1079" s="163"/>
      <c r="CL1079" s="163"/>
      <c r="CM1079" s="163"/>
      <c r="CN1079" s="163"/>
    </row>
    <row r="1080" spans="4:95" ht="14.25" customHeight="1" x14ac:dyDescent="0.35">
      <c r="D1080" s="284" t="s">
        <v>597</v>
      </c>
      <c r="E1080" s="284"/>
      <c r="F1080" s="284"/>
      <c r="G1080" s="284"/>
      <c r="H1080" s="284"/>
      <c r="I1080" s="284"/>
      <c r="J1080" s="284"/>
      <c r="K1080" s="284"/>
      <c r="L1080" s="284"/>
      <c r="M1080" s="284"/>
      <c r="N1080" s="284"/>
      <c r="O1080" s="284"/>
      <c r="P1080" s="284"/>
      <c r="Q1080" s="284"/>
      <c r="R1080" s="284"/>
      <c r="S1080" s="284"/>
      <c r="T1080" s="284"/>
      <c r="U1080" s="284"/>
      <c r="V1080" s="284"/>
      <c r="W1080" s="284"/>
      <c r="X1080" s="284"/>
      <c r="Y1080" s="298"/>
      <c r="Z1080" s="298"/>
      <c r="AA1080" s="298"/>
      <c r="AB1080" s="298"/>
      <c r="AC1080" s="298"/>
      <c r="AD1080" s="298"/>
      <c r="AE1080" s="298"/>
      <c r="AF1080" s="298"/>
      <c r="AG1080" s="298"/>
      <c r="AH1080" s="298"/>
      <c r="AI1080" s="298"/>
      <c r="AJ1080" s="298"/>
      <c r="AK1080" s="298"/>
      <c r="AL1080" s="298"/>
      <c r="AM1080" s="298"/>
      <c r="AN1080" s="298"/>
      <c r="AO1080" s="298"/>
      <c r="AP1080" s="298"/>
      <c r="AQ1080" s="298"/>
      <c r="AR1080" s="298"/>
      <c r="AS1080" s="298"/>
      <c r="AT1080" s="298"/>
      <c r="AV1080" s="284" t="s">
        <v>597</v>
      </c>
      <c r="AW1080" s="284"/>
      <c r="AX1080" s="284"/>
      <c r="AY1080" s="284"/>
      <c r="AZ1080" s="284"/>
      <c r="BA1080" s="284"/>
      <c r="BB1080" s="284"/>
      <c r="BC1080" s="284"/>
      <c r="BD1080" s="284"/>
      <c r="BE1080" s="284"/>
      <c r="BF1080" s="284"/>
      <c r="BG1080" s="284"/>
      <c r="BH1080" s="284"/>
      <c r="BI1080" s="284"/>
      <c r="BJ1080" s="284"/>
      <c r="BK1080" s="284"/>
      <c r="BL1080" s="284"/>
      <c r="BM1080" s="284"/>
      <c r="BN1080" s="284"/>
      <c r="BO1080" s="284"/>
      <c r="BP1080" s="284"/>
      <c r="BQ1080" s="284"/>
      <c r="BR1080" s="284"/>
      <c r="BS1080" s="284"/>
      <c r="BT1080" s="284"/>
      <c r="BU1080" s="284"/>
      <c r="BV1080" s="284"/>
      <c r="BW1080" s="284"/>
      <c r="BX1080" s="284"/>
      <c r="BY1080" s="284"/>
      <c r="BZ1080" s="284"/>
      <c r="CA1080" s="284"/>
      <c r="CB1080" s="284"/>
      <c r="CC1080" s="284"/>
      <c r="CD1080" s="284"/>
      <c r="CE1080" s="284"/>
      <c r="CF1080" s="298"/>
      <c r="CG1080" s="298"/>
      <c r="CH1080" s="298"/>
      <c r="CI1080" s="298"/>
      <c r="CJ1080" s="298"/>
      <c r="CK1080" s="298"/>
      <c r="CL1080" s="298"/>
    </row>
    <row r="1081" spans="4:95" ht="14.25" customHeight="1" x14ac:dyDescent="0.35">
      <c r="AK1081" s="8"/>
      <c r="AL1081" s="8"/>
      <c r="AM1081" s="8"/>
      <c r="AN1081" s="8"/>
      <c r="AO1081" s="8"/>
      <c r="AP1081" s="8"/>
      <c r="AQ1081" s="8"/>
      <c r="AR1081" s="8"/>
      <c r="AS1081" s="8"/>
      <c r="AT1081" s="8"/>
      <c r="AU1081" s="6"/>
    </row>
    <row r="1082" spans="4:95" ht="14.25" customHeight="1" x14ac:dyDescent="0.35">
      <c r="D1082" s="193" t="s">
        <v>600</v>
      </c>
      <c r="E1082" s="193"/>
      <c r="F1082" s="193"/>
      <c r="G1082" s="193"/>
      <c r="H1082" s="193"/>
      <c r="I1082" s="193"/>
      <c r="J1082" s="193"/>
      <c r="K1082" s="193"/>
      <c r="L1082" s="193"/>
      <c r="M1082" s="193"/>
      <c r="N1082" s="193"/>
      <c r="O1082" s="193"/>
      <c r="P1082" s="193"/>
      <c r="Q1082" s="193"/>
      <c r="R1082" s="193"/>
      <c r="S1082" s="193"/>
      <c r="T1082" s="193"/>
      <c r="U1082" s="193"/>
      <c r="V1082" s="193"/>
      <c r="W1082" s="193"/>
      <c r="X1082" s="193"/>
      <c r="Y1082" s="193"/>
      <c r="Z1082" s="193"/>
      <c r="AA1082" s="193"/>
      <c r="AB1082" s="193"/>
      <c r="AC1082" s="193"/>
      <c r="AD1082" s="193"/>
      <c r="AE1082" s="193"/>
      <c r="AF1082" s="193"/>
      <c r="AG1082" s="193"/>
      <c r="AH1082" s="193"/>
      <c r="AI1082" s="193"/>
      <c r="AJ1082" s="193"/>
      <c r="AK1082" s="193"/>
      <c r="AL1082" s="193"/>
      <c r="AM1082" s="193"/>
      <c r="AN1082" s="193"/>
      <c r="AO1082" s="193"/>
      <c r="AP1082" s="193"/>
      <c r="AQ1082" s="193"/>
      <c r="AR1082" s="193"/>
      <c r="AS1082" s="193"/>
      <c r="AT1082" s="193"/>
      <c r="AU1082" s="193"/>
      <c r="AV1082" s="193"/>
      <c r="AW1082" s="193"/>
      <c r="AX1082" s="193"/>
      <c r="AY1082" s="193"/>
      <c r="AZ1082" s="193"/>
      <c r="BA1082" s="193"/>
      <c r="BB1082" s="193"/>
      <c r="BC1082" s="193"/>
      <c r="BD1082" s="193"/>
      <c r="BE1082" s="193"/>
      <c r="BF1082" s="193"/>
      <c r="BG1082" s="193"/>
      <c r="BH1082" s="193"/>
      <c r="BI1082" s="193"/>
      <c r="BJ1082" s="193"/>
      <c r="BK1082" s="193"/>
      <c r="BL1082" s="193"/>
      <c r="BM1082" s="193"/>
      <c r="BN1082" s="193"/>
      <c r="BO1082" s="193"/>
      <c r="BP1082" s="193"/>
      <c r="BQ1082" s="193"/>
      <c r="BR1082" s="193"/>
      <c r="BS1082" s="193"/>
      <c r="BT1082" s="193"/>
      <c r="BU1082" s="193"/>
      <c r="BV1082" s="193"/>
      <c r="BW1082" s="193"/>
      <c r="BX1082" s="193"/>
      <c r="BY1082" s="193"/>
      <c r="BZ1082" s="193"/>
      <c r="CA1082" s="193"/>
      <c r="CB1082" s="193"/>
      <c r="CC1082" s="193"/>
      <c r="CD1082" s="193"/>
      <c r="CE1082" s="193"/>
      <c r="CF1082" s="193"/>
      <c r="CG1082" s="193"/>
      <c r="CH1082" s="193"/>
      <c r="CI1082" s="193"/>
      <c r="CJ1082" s="193"/>
      <c r="CK1082" s="193"/>
      <c r="CL1082" s="193"/>
      <c r="CM1082" s="193"/>
      <c r="CN1082" s="193"/>
    </row>
    <row r="1083" spans="4:95" ht="14.25" customHeight="1" x14ac:dyDescent="0.35">
      <c r="D1083" s="193"/>
      <c r="E1083" s="193"/>
      <c r="F1083" s="193"/>
      <c r="G1083" s="193"/>
      <c r="H1083" s="193"/>
      <c r="I1083" s="193"/>
      <c r="J1083" s="193"/>
      <c r="K1083" s="193"/>
      <c r="L1083" s="193"/>
      <c r="M1083" s="193"/>
      <c r="N1083" s="193"/>
      <c r="O1083" s="193"/>
      <c r="P1083" s="193"/>
      <c r="Q1083" s="193"/>
      <c r="R1083" s="193"/>
      <c r="S1083" s="193"/>
      <c r="T1083" s="193"/>
      <c r="U1083" s="193"/>
      <c r="V1083" s="193"/>
      <c r="W1083" s="193"/>
      <c r="X1083" s="193"/>
      <c r="Y1083" s="193"/>
      <c r="Z1083" s="193"/>
      <c r="AA1083" s="193"/>
      <c r="AB1083" s="193"/>
      <c r="AC1083" s="193"/>
      <c r="AD1083" s="193"/>
      <c r="AE1083" s="193"/>
      <c r="AF1083" s="193"/>
      <c r="AG1083" s="193"/>
      <c r="AH1083" s="193"/>
      <c r="AI1083" s="193"/>
      <c r="AJ1083" s="193"/>
      <c r="AK1083" s="193"/>
      <c r="AL1083" s="193"/>
      <c r="AM1083" s="193"/>
      <c r="AN1083" s="193"/>
      <c r="AO1083" s="193"/>
      <c r="AP1083" s="193"/>
      <c r="AQ1083" s="193"/>
      <c r="AR1083" s="193"/>
      <c r="AS1083" s="193"/>
      <c r="AT1083" s="193"/>
      <c r="AU1083" s="193"/>
      <c r="AV1083" s="193"/>
      <c r="AW1083" s="193"/>
      <c r="AX1083" s="193"/>
      <c r="AY1083" s="193"/>
      <c r="AZ1083" s="193"/>
      <c r="BA1083" s="193"/>
      <c r="BB1083" s="193"/>
      <c r="BC1083" s="193"/>
      <c r="BD1083" s="193"/>
      <c r="BE1083" s="193"/>
      <c r="BF1083" s="193"/>
      <c r="BG1083" s="193"/>
      <c r="BH1083" s="193"/>
      <c r="BI1083" s="193"/>
      <c r="BJ1083" s="193"/>
      <c r="BK1083" s="193"/>
      <c r="BL1083" s="193"/>
      <c r="BM1083" s="193"/>
      <c r="BN1083" s="193"/>
      <c r="BO1083" s="193"/>
      <c r="BP1083" s="193"/>
      <c r="BQ1083" s="193"/>
      <c r="BR1083" s="193"/>
      <c r="BS1083" s="193"/>
      <c r="BT1083" s="193"/>
      <c r="BU1083" s="193"/>
      <c r="BV1083" s="193"/>
      <c r="BW1083" s="193"/>
      <c r="BX1083" s="193"/>
      <c r="BY1083" s="193"/>
      <c r="BZ1083" s="193"/>
      <c r="CA1083" s="193"/>
      <c r="CB1083" s="193"/>
      <c r="CC1083" s="193"/>
      <c r="CD1083" s="193"/>
      <c r="CE1083" s="193"/>
      <c r="CF1083" s="193"/>
      <c r="CG1083" s="193"/>
      <c r="CH1083" s="193"/>
      <c r="CI1083" s="193"/>
      <c r="CJ1083" s="193"/>
      <c r="CK1083" s="193"/>
      <c r="CL1083" s="193"/>
      <c r="CM1083" s="193"/>
      <c r="CN1083" s="193"/>
    </row>
    <row r="1084" spans="4:95" ht="14.25" customHeight="1" x14ac:dyDescent="0.35">
      <c r="D1084" s="275" t="s">
        <v>599</v>
      </c>
      <c r="E1084" s="275"/>
      <c r="F1084" s="275"/>
      <c r="G1084" s="275"/>
      <c r="H1084" s="275"/>
      <c r="I1084" s="275"/>
      <c r="J1084" s="275"/>
      <c r="K1084" s="275"/>
      <c r="L1084" s="275"/>
      <c r="M1084" s="275"/>
      <c r="N1084" s="275"/>
      <c r="O1084" s="275"/>
      <c r="P1084" s="275"/>
      <c r="Q1084" s="275"/>
      <c r="R1084" s="275"/>
      <c r="S1084" s="275"/>
      <c r="T1084" s="275"/>
      <c r="U1084" s="275"/>
      <c r="V1084" s="275"/>
      <c r="W1084" s="275"/>
      <c r="X1084" s="275"/>
      <c r="Y1084" s="275"/>
      <c r="Z1084" s="275"/>
      <c r="AA1084" s="275"/>
      <c r="AB1084" s="275"/>
      <c r="AC1084" s="275"/>
      <c r="AD1084" s="275"/>
      <c r="AE1084" s="275"/>
      <c r="AF1084" s="275"/>
      <c r="AG1084" s="275"/>
      <c r="AH1084" s="275"/>
      <c r="AI1084" s="275"/>
      <c r="AJ1084" s="275"/>
      <c r="AK1084" s="275"/>
      <c r="AL1084" s="275"/>
      <c r="AM1084" s="275"/>
      <c r="AN1084" s="275"/>
      <c r="AO1084" s="275"/>
      <c r="AP1084" s="275"/>
      <c r="AQ1084" s="275"/>
      <c r="AR1084" s="275"/>
      <c r="AS1084" s="275"/>
      <c r="AT1084" s="275"/>
      <c r="AU1084" s="3"/>
      <c r="AV1084" s="275" t="s">
        <v>608</v>
      </c>
      <c r="AW1084" s="275"/>
      <c r="AX1084" s="275"/>
      <c r="AY1084" s="275"/>
      <c r="AZ1084" s="275"/>
      <c r="BA1084" s="275"/>
      <c r="BB1084" s="275"/>
      <c r="BC1084" s="275"/>
      <c r="BD1084" s="275"/>
      <c r="BE1084" s="275"/>
      <c r="BF1084" s="275"/>
      <c r="BG1084" s="275"/>
      <c r="BH1084" s="275"/>
      <c r="BI1084" s="275"/>
      <c r="BJ1084" s="275"/>
      <c r="BK1084" s="275"/>
      <c r="BL1084" s="275"/>
      <c r="BM1084" s="275"/>
      <c r="BN1084" s="275"/>
      <c r="BO1084" s="275"/>
      <c r="BP1084" s="275"/>
      <c r="BQ1084" s="275"/>
      <c r="BR1084" s="275"/>
      <c r="BS1084" s="275"/>
      <c r="BT1084" s="275"/>
      <c r="BU1084" s="275"/>
      <c r="BV1084" s="275"/>
      <c r="BW1084" s="275"/>
      <c r="BX1084" s="275"/>
      <c r="BY1084" s="275"/>
      <c r="BZ1084" s="275"/>
      <c r="CA1084" s="275"/>
      <c r="CB1084" s="275"/>
      <c r="CC1084" s="275"/>
      <c r="CD1084" s="275"/>
      <c r="CE1084" s="275"/>
      <c r="CF1084" s="275"/>
      <c r="CG1084" s="275"/>
      <c r="CH1084" s="275"/>
      <c r="CI1084" s="275"/>
      <c r="CJ1084" s="275"/>
      <c r="CK1084" s="275"/>
      <c r="CL1084" s="275"/>
      <c r="CM1084" s="275"/>
      <c r="CN1084" s="275"/>
      <c r="CO1084" s="98"/>
      <c r="CP1084" s="143"/>
      <c r="CQ1084" s="143"/>
    </row>
    <row r="1085" spans="4:95" ht="14.25" customHeight="1" x14ac:dyDescent="0.35">
      <c r="D1085" s="230"/>
      <c r="E1085" s="230"/>
      <c r="F1085" s="230"/>
      <c r="G1085" s="230"/>
      <c r="H1085" s="230"/>
      <c r="I1085" s="230"/>
      <c r="J1085" s="230"/>
      <c r="K1085" s="230"/>
      <c r="L1085" s="230"/>
      <c r="M1085" s="230"/>
      <c r="N1085" s="230"/>
      <c r="O1085" s="230"/>
      <c r="P1085" s="230"/>
      <c r="Q1085" s="230"/>
      <c r="R1085" s="230"/>
      <c r="S1085" s="230"/>
      <c r="T1085" s="230"/>
      <c r="U1085" s="230"/>
      <c r="V1085" s="230"/>
      <c r="W1085" s="230"/>
      <c r="X1085" s="230"/>
      <c r="Y1085" s="230"/>
      <c r="Z1085" s="230"/>
      <c r="AA1085" s="230"/>
      <c r="AB1085" s="230"/>
      <c r="AC1085" s="230"/>
      <c r="AD1085" s="230"/>
      <c r="AE1085" s="230"/>
      <c r="AF1085" s="230"/>
      <c r="AG1085" s="230"/>
      <c r="AH1085" s="230"/>
      <c r="AI1085" s="230"/>
      <c r="AJ1085" s="230"/>
      <c r="AK1085" s="230"/>
      <c r="AL1085" s="230"/>
      <c r="AM1085" s="230"/>
      <c r="AN1085" s="230"/>
      <c r="AO1085" s="230"/>
      <c r="AP1085" s="230"/>
      <c r="AQ1085" s="230"/>
      <c r="AR1085" s="230"/>
      <c r="AS1085" s="230"/>
      <c r="AT1085" s="230"/>
      <c r="AV1085" s="230"/>
      <c r="AW1085" s="230"/>
      <c r="AX1085" s="230"/>
      <c r="AY1085" s="230"/>
      <c r="AZ1085" s="230"/>
      <c r="BA1085" s="230"/>
      <c r="BB1085" s="230"/>
      <c r="BC1085" s="230"/>
      <c r="BD1085" s="230"/>
      <c r="BE1085" s="230"/>
      <c r="BF1085" s="230"/>
      <c r="BG1085" s="230"/>
      <c r="BH1085" s="230"/>
      <c r="BI1085" s="230"/>
      <c r="BJ1085" s="230"/>
      <c r="BK1085" s="230"/>
      <c r="BL1085" s="230"/>
      <c r="BM1085" s="230"/>
      <c r="BN1085" s="230"/>
      <c r="BO1085" s="230"/>
      <c r="BP1085" s="230"/>
      <c r="BQ1085" s="230"/>
      <c r="BR1085" s="230"/>
      <c r="BS1085" s="230"/>
      <c r="BT1085" s="230"/>
      <c r="BU1085" s="230"/>
      <c r="BV1085" s="230"/>
      <c r="BW1085" s="230"/>
      <c r="BX1085" s="230"/>
      <c r="BY1085" s="230"/>
      <c r="BZ1085" s="230"/>
      <c r="CA1085" s="230"/>
      <c r="CB1085" s="230"/>
      <c r="CC1085" s="230"/>
      <c r="CD1085" s="230"/>
      <c r="CE1085" s="230"/>
      <c r="CF1085" s="230"/>
      <c r="CG1085" s="230"/>
      <c r="CH1085" s="230"/>
      <c r="CI1085" s="230"/>
      <c r="CJ1085" s="230"/>
      <c r="CK1085" s="230"/>
      <c r="CL1085" s="230"/>
      <c r="CM1085" s="230"/>
      <c r="CN1085" s="230"/>
      <c r="CO1085" s="98"/>
      <c r="CP1085" s="143"/>
      <c r="CQ1085" s="143"/>
    </row>
    <row r="1086" spans="4:95" ht="14.25" customHeight="1" x14ac:dyDescent="0.35">
      <c r="D1086" s="196" t="s">
        <v>601</v>
      </c>
      <c r="E1086" s="196"/>
      <c r="F1086" s="196"/>
      <c r="G1086" s="196"/>
      <c r="H1086" s="196"/>
      <c r="I1086" s="196"/>
      <c r="J1086" s="196"/>
      <c r="K1086" s="196"/>
      <c r="L1086" s="196"/>
      <c r="M1086" s="196"/>
      <c r="N1086" s="196"/>
      <c r="O1086" s="196"/>
      <c r="P1086" s="196"/>
      <c r="Q1086" s="204" t="s">
        <v>603</v>
      </c>
      <c r="R1086" s="205"/>
      <c r="S1086" s="205"/>
      <c r="T1086" s="205"/>
      <c r="U1086" s="205"/>
      <c r="V1086" s="205"/>
      <c r="W1086" s="205"/>
      <c r="X1086" s="205"/>
      <c r="Y1086" s="205"/>
      <c r="Z1086" s="205"/>
      <c r="AA1086" s="205"/>
      <c r="AB1086" s="205"/>
      <c r="AC1086" s="205"/>
      <c r="AD1086" s="206"/>
      <c r="AE1086" s="196" t="s">
        <v>602</v>
      </c>
      <c r="AF1086" s="196"/>
      <c r="AG1086" s="196"/>
      <c r="AH1086" s="196"/>
      <c r="AI1086" s="196"/>
      <c r="AJ1086" s="196"/>
      <c r="AK1086" s="196"/>
      <c r="AL1086" s="196"/>
      <c r="AM1086" s="196"/>
      <c r="AN1086" s="196"/>
      <c r="AO1086" s="196"/>
      <c r="AP1086" s="196"/>
      <c r="AQ1086" s="196"/>
      <c r="AR1086" s="196"/>
      <c r="AS1086" s="196"/>
      <c r="AT1086" s="196"/>
      <c r="AV1086" s="196" t="s">
        <v>609</v>
      </c>
      <c r="AW1086" s="196"/>
      <c r="AX1086" s="196"/>
      <c r="AY1086" s="196"/>
      <c r="AZ1086" s="196"/>
      <c r="BA1086" s="196"/>
      <c r="BB1086" s="196"/>
      <c r="BC1086" s="196"/>
      <c r="BD1086" s="196"/>
      <c r="BE1086" s="196"/>
      <c r="BF1086" s="196"/>
      <c r="BG1086" s="196"/>
      <c r="BH1086" s="196"/>
      <c r="BI1086" s="196"/>
      <c r="BJ1086" s="196"/>
      <c r="BK1086" s="196"/>
      <c r="BL1086" s="196"/>
      <c r="BM1086" s="196"/>
      <c r="BN1086" s="196"/>
      <c r="BO1086" s="196"/>
      <c r="BP1086" s="196"/>
      <c r="BQ1086" s="196"/>
      <c r="BR1086" s="196"/>
      <c r="BS1086" s="196"/>
      <c r="BT1086" s="196"/>
      <c r="BU1086" s="196"/>
      <c r="BV1086" s="198" t="s">
        <v>631</v>
      </c>
      <c r="BW1086" s="198"/>
      <c r="BX1086" s="198"/>
      <c r="BY1086" s="198"/>
      <c r="BZ1086" s="198"/>
      <c r="CA1086" s="198"/>
      <c r="CB1086" s="198"/>
      <c r="CC1086" s="198"/>
      <c r="CD1086" s="198"/>
      <c r="CE1086" s="198"/>
      <c r="CF1086" s="198"/>
      <c r="CG1086" s="198"/>
      <c r="CH1086" s="198"/>
      <c r="CI1086" s="198"/>
      <c r="CJ1086" s="198"/>
      <c r="CK1086" s="198"/>
      <c r="CL1086" s="198"/>
      <c r="CM1086" s="198"/>
      <c r="CN1086" s="199"/>
      <c r="CO1086" s="98"/>
      <c r="CP1086" s="143"/>
      <c r="CQ1086" s="143"/>
    </row>
    <row r="1087" spans="4:95" ht="14.25" customHeight="1" x14ac:dyDescent="0.35">
      <c r="D1087" s="196"/>
      <c r="E1087" s="196"/>
      <c r="F1087" s="196"/>
      <c r="G1087" s="196"/>
      <c r="H1087" s="196"/>
      <c r="I1087" s="196"/>
      <c r="J1087" s="196"/>
      <c r="K1087" s="196"/>
      <c r="L1087" s="196"/>
      <c r="M1087" s="196"/>
      <c r="N1087" s="196"/>
      <c r="O1087" s="196"/>
      <c r="P1087" s="196"/>
      <c r="Q1087" s="204" t="s">
        <v>604</v>
      </c>
      <c r="R1087" s="205"/>
      <c r="S1087" s="205"/>
      <c r="T1087" s="205"/>
      <c r="U1087" s="205"/>
      <c r="V1087" s="205"/>
      <c r="W1087" s="206"/>
      <c r="X1087" s="196" t="s">
        <v>605</v>
      </c>
      <c r="Y1087" s="196"/>
      <c r="Z1087" s="196"/>
      <c r="AA1087" s="196"/>
      <c r="AB1087" s="196"/>
      <c r="AC1087" s="196"/>
      <c r="AD1087" s="196"/>
      <c r="AE1087" s="196"/>
      <c r="AF1087" s="196"/>
      <c r="AG1087" s="196"/>
      <c r="AH1087" s="196"/>
      <c r="AI1087" s="196"/>
      <c r="AJ1087" s="196"/>
      <c r="AK1087" s="196"/>
      <c r="AL1087" s="196"/>
      <c r="AM1087" s="196"/>
      <c r="AN1087" s="196"/>
      <c r="AO1087" s="196"/>
      <c r="AP1087" s="196"/>
      <c r="AQ1087" s="196"/>
      <c r="AR1087" s="196"/>
      <c r="AS1087" s="196"/>
      <c r="AT1087" s="196"/>
      <c r="AV1087" s="196"/>
      <c r="AW1087" s="196"/>
      <c r="AX1087" s="196"/>
      <c r="AY1087" s="196"/>
      <c r="AZ1087" s="196"/>
      <c r="BA1087" s="196"/>
      <c r="BB1087" s="196"/>
      <c r="BC1087" s="196"/>
      <c r="BD1087" s="196"/>
      <c r="BE1087" s="196"/>
      <c r="BF1087" s="196"/>
      <c r="BG1087" s="196"/>
      <c r="BH1087" s="196"/>
      <c r="BI1087" s="196"/>
      <c r="BJ1087" s="196"/>
      <c r="BK1087" s="196"/>
      <c r="BL1087" s="196"/>
      <c r="BM1087" s="196"/>
      <c r="BN1087" s="196"/>
      <c r="BO1087" s="196"/>
      <c r="BP1087" s="196"/>
      <c r="BQ1087" s="196"/>
      <c r="BR1087" s="196"/>
      <c r="BS1087" s="196"/>
      <c r="BT1087" s="196"/>
      <c r="BU1087" s="196"/>
      <c r="BV1087" s="232"/>
      <c r="BW1087" s="232"/>
      <c r="BX1087" s="232"/>
      <c r="BY1087" s="232"/>
      <c r="BZ1087" s="232"/>
      <c r="CA1087" s="232"/>
      <c r="CB1087" s="232"/>
      <c r="CC1087" s="232"/>
      <c r="CD1087" s="232"/>
      <c r="CE1087" s="232"/>
      <c r="CF1087" s="232"/>
      <c r="CG1087" s="232"/>
      <c r="CH1087" s="232"/>
      <c r="CI1087" s="232"/>
      <c r="CJ1087" s="232"/>
      <c r="CK1087" s="232"/>
      <c r="CL1087" s="232"/>
      <c r="CM1087" s="232"/>
      <c r="CN1087" s="233"/>
      <c r="CO1087" s="98"/>
      <c r="CP1087" s="143"/>
      <c r="CQ1087" s="143"/>
    </row>
    <row r="1088" spans="4:95" ht="14.25" customHeight="1" x14ac:dyDescent="0.35">
      <c r="D1088" s="210" t="s">
        <v>917</v>
      </c>
      <c r="E1088" s="211"/>
      <c r="F1088" s="211"/>
      <c r="G1088" s="211"/>
      <c r="H1088" s="211"/>
      <c r="I1088" s="211"/>
      <c r="J1088" s="211"/>
      <c r="K1088" s="211"/>
      <c r="L1088" s="211"/>
      <c r="M1088" s="211"/>
      <c r="N1088" s="211"/>
      <c r="O1088" s="211"/>
      <c r="P1088" s="211"/>
      <c r="Q1088" s="177"/>
      <c r="R1088" s="177"/>
      <c r="S1088" s="177"/>
      <c r="T1088" s="177"/>
      <c r="U1088" s="177"/>
      <c r="V1088" s="177"/>
      <c r="W1088" s="177"/>
      <c r="X1088" s="287" t="s">
        <v>396</v>
      </c>
      <c r="Y1088" s="287"/>
      <c r="Z1088" s="287"/>
      <c r="AA1088" s="287"/>
      <c r="AB1088" s="287"/>
      <c r="AC1088" s="287"/>
      <c r="AD1088" s="287"/>
      <c r="AE1088" s="207">
        <v>4.399</v>
      </c>
      <c r="AF1088" s="208"/>
      <c r="AG1088" s="208"/>
      <c r="AH1088" s="208"/>
      <c r="AI1088" s="208"/>
      <c r="AJ1088" s="208"/>
      <c r="AK1088" s="208"/>
      <c r="AL1088" s="208"/>
      <c r="AM1088" s="208"/>
      <c r="AN1088" s="208"/>
      <c r="AO1088" s="208"/>
      <c r="AP1088" s="208"/>
      <c r="AQ1088" s="208"/>
      <c r="AR1088" s="208"/>
      <c r="AS1088" s="208"/>
      <c r="AT1088" s="209"/>
      <c r="AV1088" s="177" t="s">
        <v>611</v>
      </c>
      <c r="AW1088" s="177"/>
      <c r="AX1088" s="177"/>
      <c r="AY1088" s="177"/>
      <c r="AZ1088" s="177"/>
      <c r="BA1088" s="177"/>
      <c r="BB1088" s="177"/>
      <c r="BC1088" s="177"/>
      <c r="BD1088" s="177"/>
      <c r="BE1088" s="177"/>
      <c r="BF1088" s="177"/>
      <c r="BG1088" s="177"/>
      <c r="BH1088" s="177"/>
      <c r="BI1088" s="177"/>
      <c r="BJ1088" s="177"/>
      <c r="BK1088" s="177"/>
      <c r="BL1088" s="177"/>
      <c r="BM1088" s="177"/>
      <c r="BN1088" s="177"/>
      <c r="BO1088" s="177"/>
      <c r="BP1088" s="177"/>
      <c r="BQ1088" s="177"/>
      <c r="BR1088" s="177"/>
      <c r="BS1088" s="177"/>
      <c r="BT1088" s="177"/>
      <c r="BU1088" s="177"/>
      <c r="BV1088" s="210">
        <v>20.406500000000001</v>
      </c>
      <c r="BW1088" s="211"/>
      <c r="BX1088" s="211"/>
      <c r="BY1088" s="211"/>
      <c r="BZ1088" s="211"/>
      <c r="CA1088" s="211"/>
      <c r="CB1088" s="211"/>
      <c r="CC1088" s="211"/>
      <c r="CD1088" s="211"/>
      <c r="CE1088" s="211"/>
      <c r="CF1088" s="211"/>
      <c r="CG1088" s="211"/>
      <c r="CH1088" s="211"/>
      <c r="CI1088" s="211"/>
      <c r="CJ1088" s="211"/>
      <c r="CK1088" s="211"/>
      <c r="CL1088" s="211"/>
      <c r="CM1088" s="211"/>
      <c r="CN1088" s="212"/>
      <c r="CO1088" s="98"/>
      <c r="CP1088" s="143"/>
      <c r="CQ1088" s="143"/>
    </row>
    <row r="1089" spans="4:95" ht="14.25" customHeight="1" x14ac:dyDescent="0.35">
      <c r="D1089" s="210" t="s">
        <v>918</v>
      </c>
      <c r="E1089" s="211"/>
      <c r="F1089" s="211"/>
      <c r="G1089" s="211"/>
      <c r="H1089" s="211"/>
      <c r="I1089" s="211"/>
      <c r="J1089" s="211"/>
      <c r="K1089" s="211"/>
      <c r="L1089" s="211"/>
      <c r="M1089" s="211"/>
      <c r="N1089" s="211"/>
      <c r="O1089" s="211"/>
      <c r="P1089" s="211"/>
      <c r="Q1089" s="177"/>
      <c r="R1089" s="177"/>
      <c r="S1089" s="177"/>
      <c r="T1089" s="177"/>
      <c r="U1089" s="177"/>
      <c r="V1089" s="177"/>
      <c r="W1089" s="177"/>
      <c r="X1089" s="287" t="s">
        <v>396</v>
      </c>
      <c r="Y1089" s="287"/>
      <c r="Z1089" s="287"/>
      <c r="AA1089" s="287"/>
      <c r="AB1089" s="287"/>
      <c r="AC1089" s="287"/>
      <c r="AD1089" s="287"/>
      <c r="AE1089" s="207">
        <v>26</v>
      </c>
      <c r="AF1089" s="208"/>
      <c r="AG1089" s="208"/>
      <c r="AH1089" s="208"/>
      <c r="AI1089" s="208"/>
      <c r="AJ1089" s="208"/>
      <c r="AK1089" s="208"/>
      <c r="AL1089" s="208"/>
      <c r="AM1089" s="208"/>
      <c r="AN1089" s="208"/>
      <c r="AO1089" s="208"/>
      <c r="AP1089" s="208"/>
      <c r="AQ1089" s="208"/>
      <c r="AR1089" s="208"/>
      <c r="AS1089" s="208"/>
      <c r="AT1089" s="209"/>
      <c r="AV1089" s="177" t="s">
        <v>612</v>
      </c>
      <c r="AW1089" s="177"/>
      <c r="AX1089" s="177"/>
      <c r="AY1089" s="177"/>
      <c r="AZ1089" s="177"/>
      <c r="BA1089" s="177"/>
      <c r="BB1089" s="177"/>
      <c r="BC1089" s="177"/>
      <c r="BD1089" s="177"/>
      <c r="BE1089" s="177"/>
      <c r="BF1089" s="177"/>
      <c r="BG1089" s="177"/>
      <c r="BH1089" s="177"/>
      <c r="BI1089" s="177"/>
      <c r="BJ1089" s="177"/>
      <c r="BK1089" s="177"/>
      <c r="BL1089" s="177"/>
      <c r="BM1089" s="177"/>
      <c r="BN1089" s="177"/>
      <c r="BO1089" s="177"/>
      <c r="BP1089" s="177"/>
      <c r="BQ1089" s="177"/>
      <c r="BR1089" s="177"/>
      <c r="BS1089" s="177"/>
      <c r="BT1089" s="177"/>
      <c r="BU1089" s="177"/>
      <c r="BV1089" s="210"/>
      <c r="BW1089" s="211"/>
      <c r="BX1089" s="211"/>
      <c r="BY1089" s="211"/>
      <c r="BZ1089" s="211"/>
      <c r="CA1089" s="211"/>
      <c r="CB1089" s="211"/>
      <c r="CC1089" s="211"/>
      <c r="CD1089" s="211"/>
      <c r="CE1089" s="211"/>
      <c r="CF1089" s="211"/>
      <c r="CG1089" s="211"/>
      <c r="CH1089" s="211"/>
      <c r="CI1089" s="211"/>
      <c r="CJ1089" s="211"/>
      <c r="CK1089" s="211"/>
      <c r="CL1089" s="211"/>
      <c r="CM1089" s="211"/>
      <c r="CN1089" s="212"/>
      <c r="CO1089" s="98"/>
      <c r="CP1089" s="143"/>
      <c r="CQ1089" s="143"/>
    </row>
    <row r="1090" spans="4:95" ht="14.25" customHeight="1" x14ac:dyDescent="0.35">
      <c r="D1090" s="210" t="s">
        <v>919</v>
      </c>
      <c r="E1090" s="211"/>
      <c r="F1090" s="211"/>
      <c r="G1090" s="211"/>
      <c r="H1090" s="211"/>
      <c r="I1090" s="211"/>
      <c r="J1090" s="211"/>
      <c r="K1090" s="211"/>
      <c r="L1090" s="211"/>
      <c r="M1090" s="211"/>
      <c r="N1090" s="211"/>
      <c r="O1090" s="211"/>
      <c r="P1090" s="211"/>
      <c r="Q1090" s="177"/>
      <c r="R1090" s="177"/>
      <c r="S1090" s="177"/>
      <c r="T1090" s="177"/>
      <c r="U1090" s="177"/>
      <c r="V1090" s="177"/>
      <c r="W1090" s="177"/>
      <c r="X1090" s="287" t="s">
        <v>396</v>
      </c>
      <c r="Y1090" s="287"/>
      <c r="Z1090" s="287"/>
      <c r="AA1090" s="287"/>
      <c r="AB1090" s="287"/>
      <c r="AC1090" s="287"/>
      <c r="AD1090" s="287"/>
      <c r="AE1090" s="207">
        <v>13</v>
      </c>
      <c r="AF1090" s="208"/>
      <c r="AG1090" s="208"/>
      <c r="AH1090" s="208"/>
      <c r="AI1090" s="208"/>
      <c r="AJ1090" s="208"/>
      <c r="AK1090" s="208"/>
      <c r="AL1090" s="208"/>
      <c r="AM1090" s="208"/>
      <c r="AN1090" s="208"/>
      <c r="AO1090" s="208"/>
      <c r="AP1090" s="208"/>
      <c r="AQ1090" s="208"/>
      <c r="AR1090" s="208"/>
      <c r="AS1090" s="208"/>
      <c r="AT1090" s="209"/>
      <c r="AV1090" s="177" t="s">
        <v>448</v>
      </c>
      <c r="AW1090" s="177"/>
      <c r="AX1090" s="177"/>
      <c r="AY1090" s="177"/>
      <c r="AZ1090" s="177"/>
      <c r="BA1090" s="177"/>
      <c r="BB1090" s="177"/>
      <c r="BC1090" s="177"/>
      <c r="BD1090" s="177"/>
      <c r="BE1090" s="177"/>
      <c r="BF1090" s="177"/>
      <c r="BG1090" s="177"/>
      <c r="BH1090" s="177"/>
      <c r="BI1090" s="177"/>
      <c r="BJ1090" s="177"/>
      <c r="BK1090" s="177"/>
      <c r="BL1090" s="177"/>
      <c r="BM1090" s="177"/>
      <c r="BN1090" s="177"/>
      <c r="BO1090" s="177"/>
      <c r="BP1090" s="177"/>
      <c r="BQ1090" s="177"/>
      <c r="BR1090" s="177"/>
      <c r="BS1090" s="177"/>
      <c r="BT1090" s="177"/>
      <c r="BU1090" s="177"/>
      <c r="BV1090" s="210"/>
      <c r="BW1090" s="211"/>
      <c r="BX1090" s="211"/>
      <c r="BY1090" s="211"/>
      <c r="BZ1090" s="211"/>
      <c r="CA1090" s="211"/>
      <c r="CB1090" s="211"/>
      <c r="CC1090" s="211"/>
      <c r="CD1090" s="211"/>
      <c r="CE1090" s="211"/>
      <c r="CF1090" s="211"/>
      <c r="CG1090" s="211"/>
      <c r="CH1090" s="211"/>
      <c r="CI1090" s="211"/>
      <c r="CJ1090" s="211"/>
      <c r="CK1090" s="211"/>
      <c r="CL1090" s="211"/>
      <c r="CM1090" s="211"/>
      <c r="CN1090" s="212"/>
      <c r="CO1090" s="98"/>
      <c r="CP1090" s="143"/>
      <c r="CQ1090" s="143"/>
    </row>
    <row r="1091" spans="4:95" ht="14.25" customHeight="1" x14ac:dyDescent="0.35">
      <c r="D1091" s="210" t="s">
        <v>920</v>
      </c>
      <c r="E1091" s="211"/>
      <c r="F1091" s="211"/>
      <c r="G1091" s="211"/>
      <c r="H1091" s="211"/>
      <c r="I1091" s="211"/>
      <c r="J1091" s="211"/>
      <c r="K1091" s="211"/>
      <c r="L1091" s="211"/>
      <c r="M1091" s="211"/>
      <c r="N1091" s="211"/>
      <c r="O1091" s="211"/>
      <c r="P1091" s="211"/>
      <c r="Q1091" s="177"/>
      <c r="R1091" s="177"/>
      <c r="S1091" s="177"/>
      <c r="T1091" s="177"/>
      <c r="U1091" s="177"/>
      <c r="V1091" s="177"/>
      <c r="W1091" s="177"/>
      <c r="X1091" s="287" t="s">
        <v>396</v>
      </c>
      <c r="Y1091" s="287"/>
      <c r="Z1091" s="287"/>
      <c r="AA1091" s="287"/>
      <c r="AB1091" s="287"/>
      <c r="AC1091" s="287"/>
      <c r="AD1091" s="287"/>
      <c r="AE1091" s="207">
        <v>7</v>
      </c>
      <c r="AF1091" s="208"/>
      <c r="AG1091" s="208"/>
      <c r="AH1091" s="208"/>
      <c r="AI1091" s="208"/>
      <c r="AJ1091" s="208"/>
      <c r="AK1091" s="208"/>
      <c r="AL1091" s="208"/>
      <c r="AM1091" s="208"/>
      <c r="AN1091" s="208"/>
      <c r="AO1091" s="208"/>
      <c r="AP1091" s="208"/>
      <c r="AQ1091" s="208"/>
      <c r="AR1091" s="208"/>
      <c r="AS1091" s="208"/>
      <c r="AT1091" s="209"/>
      <c r="AV1091" s="177" t="s">
        <v>447</v>
      </c>
      <c r="AW1091" s="177"/>
      <c r="AX1091" s="177"/>
      <c r="AY1091" s="177"/>
      <c r="AZ1091" s="177"/>
      <c r="BA1091" s="177"/>
      <c r="BB1091" s="177"/>
      <c r="BC1091" s="177"/>
      <c r="BD1091" s="177"/>
      <c r="BE1091" s="177"/>
      <c r="BF1091" s="177"/>
      <c r="BG1091" s="177"/>
      <c r="BH1091" s="177"/>
      <c r="BI1091" s="177"/>
      <c r="BJ1091" s="177"/>
      <c r="BK1091" s="177"/>
      <c r="BL1091" s="177"/>
      <c r="BM1091" s="177"/>
      <c r="BN1091" s="177"/>
      <c r="BO1091" s="177"/>
      <c r="BP1091" s="177"/>
      <c r="BQ1091" s="177"/>
      <c r="BR1091" s="177"/>
      <c r="BS1091" s="177"/>
      <c r="BT1091" s="177"/>
      <c r="BU1091" s="177"/>
      <c r="BV1091" s="210">
        <v>5.3007999999999997</v>
      </c>
      <c r="BW1091" s="211"/>
      <c r="BX1091" s="211"/>
      <c r="BY1091" s="211"/>
      <c r="BZ1091" s="211"/>
      <c r="CA1091" s="211"/>
      <c r="CB1091" s="211"/>
      <c r="CC1091" s="211"/>
      <c r="CD1091" s="211"/>
      <c r="CE1091" s="211"/>
      <c r="CF1091" s="211"/>
      <c r="CG1091" s="211"/>
      <c r="CH1091" s="211"/>
      <c r="CI1091" s="211"/>
      <c r="CJ1091" s="211"/>
      <c r="CK1091" s="211"/>
      <c r="CL1091" s="211"/>
      <c r="CM1091" s="211"/>
      <c r="CN1091" s="212"/>
      <c r="CO1091" s="98"/>
      <c r="CP1091" s="143"/>
      <c r="CQ1091" s="143"/>
    </row>
    <row r="1092" spans="4:95" ht="14.25" customHeight="1" x14ac:dyDescent="0.35">
      <c r="D1092" s="210" t="s">
        <v>921</v>
      </c>
      <c r="E1092" s="211"/>
      <c r="F1092" s="211"/>
      <c r="G1092" s="211"/>
      <c r="H1092" s="211"/>
      <c r="I1092" s="211"/>
      <c r="J1092" s="211"/>
      <c r="K1092" s="211"/>
      <c r="L1092" s="211"/>
      <c r="M1092" s="211"/>
      <c r="N1092" s="211"/>
      <c r="O1092" s="211"/>
      <c r="P1092" s="211"/>
      <c r="Q1092" s="177"/>
      <c r="R1092" s="177"/>
      <c r="S1092" s="177"/>
      <c r="T1092" s="177"/>
      <c r="U1092" s="177"/>
      <c r="V1092" s="177"/>
      <c r="W1092" s="177"/>
      <c r="X1092" s="287" t="s">
        <v>396</v>
      </c>
      <c r="Y1092" s="287"/>
      <c r="Z1092" s="287"/>
      <c r="AA1092" s="287"/>
      <c r="AB1092" s="287"/>
      <c r="AC1092" s="287"/>
      <c r="AD1092" s="287"/>
      <c r="AE1092" s="207">
        <v>24</v>
      </c>
      <c r="AF1092" s="208"/>
      <c r="AG1092" s="208"/>
      <c r="AH1092" s="208"/>
      <c r="AI1092" s="208"/>
      <c r="AJ1092" s="208"/>
      <c r="AK1092" s="208"/>
      <c r="AL1092" s="208"/>
      <c r="AM1092" s="208"/>
      <c r="AN1092" s="208"/>
      <c r="AO1092" s="208"/>
      <c r="AP1092" s="208"/>
      <c r="AQ1092" s="208"/>
      <c r="AR1092" s="208"/>
      <c r="AS1092" s="208"/>
      <c r="AT1092" s="209"/>
      <c r="AV1092" s="177" t="s">
        <v>250</v>
      </c>
      <c r="AW1092" s="177"/>
      <c r="AX1092" s="177"/>
      <c r="AY1092" s="177"/>
      <c r="AZ1092" s="177"/>
      <c r="BA1092" s="177"/>
      <c r="BB1092" s="177"/>
      <c r="BC1092" s="177"/>
      <c r="BD1092" s="177"/>
      <c r="BE1092" s="177"/>
      <c r="BF1092" s="177"/>
      <c r="BG1092" s="177"/>
      <c r="BH1092" s="177"/>
      <c r="BI1092" s="177"/>
      <c r="BJ1092" s="177"/>
      <c r="BK1092" s="177"/>
      <c r="BL1092" s="177"/>
      <c r="BM1092" s="177"/>
      <c r="BN1092" s="177"/>
      <c r="BO1092" s="177"/>
      <c r="BP1092" s="177"/>
      <c r="BQ1092" s="177"/>
      <c r="BR1092" s="177"/>
      <c r="BS1092" s="177"/>
      <c r="BT1092" s="177"/>
      <c r="BU1092" s="177"/>
      <c r="BV1092" s="210"/>
      <c r="BW1092" s="211"/>
      <c r="BX1092" s="211"/>
      <c r="BY1092" s="211"/>
      <c r="BZ1092" s="211"/>
      <c r="CA1092" s="211"/>
      <c r="CB1092" s="211"/>
      <c r="CC1092" s="211"/>
      <c r="CD1092" s="211"/>
      <c r="CE1092" s="211"/>
      <c r="CF1092" s="211"/>
      <c r="CG1092" s="211"/>
      <c r="CH1092" s="211"/>
      <c r="CI1092" s="211"/>
      <c r="CJ1092" s="211"/>
      <c r="CK1092" s="211"/>
      <c r="CL1092" s="211"/>
      <c r="CM1092" s="211"/>
      <c r="CN1092" s="212"/>
      <c r="CO1092" s="98"/>
      <c r="CP1092" s="143"/>
      <c r="CQ1092" s="143"/>
    </row>
    <row r="1093" spans="4:95" ht="14.25" customHeight="1" x14ac:dyDescent="0.35">
      <c r="D1093" s="210" t="s">
        <v>922</v>
      </c>
      <c r="E1093" s="211"/>
      <c r="F1093" s="211"/>
      <c r="G1093" s="211"/>
      <c r="H1093" s="211"/>
      <c r="I1093" s="211"/>
      <c r="J1093" s="211"/>
      <c r="K1093" s="211"/>
      <c r="L1093" s="211"/>
      <c r="M1093" s="211"/>
      <c r="N1093" s="211"/>
      <c r="O1093" s="211"/>
      <c r="P1093" s="211"/>
      <c r="Q1093" s="177"/>
      <c r="R1093" s="177"/>
      <c r="S1093" s="177"/>
      <c r="T1093" s="177"/>
      <c r="U1093" s="177"/>
      <c r="V1093" s="177"/>
      <c r="W1093" s="177"/>
      <c r="X1093" s="287" t="s">
        <v>396</v>
      </c>
      <c r="Y1093" s="287"/>
      <c r="Z1093" s="287"/>
      <c r="AA1093" s="287"/>
      <c r="AB1093" s="287"/>
      <c r="AC1093" s="287"/>
      <c r="AD1093" s="287"/>
      <c r="AE1093" s="207">
        <v>175</v>
      </c>
      <c r="AF1093" s="208"/>
      <c r="AG1093" s="208"/>
      <c r="AH1093" s="208"/>
      <c r="AI1093" s="208"/>
      <c r="AJ1093" s="208"/>
      <c r="AK1093" s="208"/>
      <c r="AL1093" s="208"/>
      <c r="AM1093" s="208"/>
      <c r="AN1093" s="208"/>
      <c r="AO1093" s="208"/>
      <c r="AP1093" s="208"/>
      <c r="AQ1093" s="208"/>
      <c r="AR1093" s="208"/>
      <c r="AS1093" s="208"/>
      <c r="AT1093" s="209"/>
      <c r="AV1093" s="177" t="s">
        <v>613</v>
      </c>
      <c r="AW1093" s="177"/>
      <c r="AX1093" s="177"/>
      <c r="AY1093" s="177"/>
      <c r="AZ1093" s="177"/>
      <c r="BA1093" s="177"/>
      <c r="BB1093" s="177"/>
      <c r="BC1093" s="177"/>
      <c r="BD1093" s="177"/>
      <c r="BE1093" s="177"/>
      <c r="BF1093" s="177"/>
      <c r="BG1093" s="177"/>
      <c r="BH1093" s="177"/>
      <c r="BI1093" s="177"/>
      <c r="BJ1093" s="177"/>
      <c r="BK1093" s="177"/>
      <c r="BL1093" s="177"/>
      <c r="BM1093" s="177"/>
      <c r="BN1093" s="177"/>
      <c r="BO1093" s="177"/>
      <c r="BP1093" s="177"/>
      <c r="BQ1093" s="177"/>
      <c r="BR1093" s="177"/>
      <c r="BS1093" s="177"/>
      <c r="BT1093" s="177"/>
      <c r="BU1093" s="177"/>
      <c r="BV1093" s="210"/>
      <c r="BW1093" s="211"/>
      <c r="BX1093" s="211"/>
      <c r="BY1093" s="211"/>
      <c r="BZ1093" s="211"/>
      <c r="CA1093" s="211"/>
      <c r="CB1093" s="211"/>
      <c r="CC1093" s="211"/>
      <c r="CD1093" s="211"/>
      <c r="CE1093" s="211"/>
      <c r="CF1093" s="211"/>
      <c r="CG1093" s="211"/>
      <c r="CH1093" s="211"/>
      <c r="CI1093" s="211"/>
      <c r="CJ1093" s="211"/>
      <c r="CK1093" s="211"/>
      <c r="CL1093" s="211"/>
      <c r="CM1093" s="211"/>
      <c r="CN1093" s="212"/>
      <c r="CO1093" s="98"/>
      <c r="CP1093" s="143"/>
      <c r="CQ1093" s="143"/>
    </row>
    <row r="1094" spans="4:95" ht="14.25" customHeight="1" x14ac:dyDescent="0.35">
      <c r="D1094" s="210" t="s">
        <v>923</v>
      </c>
      <c r="E1094" s="211"/>
      <c r="F1094" s="211"/>
      <c r="G1094" s="211"/>
      <c r="H1094" s="211"/>
      <c r="I1094" s="211"/>
      <c r="J1094" s="211"/>
      <c r="K1094" s="211"/>
      <c r="L1094" s="211"/>
      <c r="M1094" s="211"/>
      <c r="N1094" s="211"/>
      <c r="O1094" s="211"/>
      <c r="P1094" s="211"/>
      <c r="Q1094" s="177"/>
      <c r="R1094" s="177"/>
      <c r="S1094" s="177"/>
      <c r="T1094" s="177"/>
      <c r="U1094" s="177"/>
      <c r="V1094" s="177"/>
      <c r="W1094" s="177"/>
      <c r="X1094" s="287" t="s">
        <v>396</v>
      </c>
      <c r="Y1094" s="287"/>
      <c r="Z1094" s="287"/>
      <c r="AA1094" s="287"/>
      <c r="AB1094" s="287"/>
      <c r="AC1094" s="287"/>
      <c r="AD1094" s="287"/>
      <c r="AE1094" s="207">
        <v>23</v>
      </c>
      <c r="AF1094" s="208"/>
      <c r="AG1094" s="208"/>
      <c r="AH1094" s="208"/>
      <c r="AI1094" s="208"/>
      <c r="AJ1094" s="208"/>
      <c r="AK1094" s="208"/>
      <c r="AL1094" s="208"/>
      <c r="AM1094" s="208"/>
      <c r="AN1094" s="208"/>
      <c r="AO1094" s="208"/>
      <c r="AP1094" s="208"/>
      <c r="AQ1094" s="208"/>
      <c r="AR1094" s="208"/>
      <c r="AS1094" s="208"/>
      <c r="AT1094" s="209"/>
      <c r="AV1094" s="177" t="s">
        <v>614</v>
      </c>
      <c r="AW1094" s="177"/>
      <c r="AX1094" s="177"/>
      <c r="AY1094" s="177"/>
      <c r="AZ1094" s="177"/>
      <c r="BA1094" s="177"/>
      <c r="BB1094" s="177"/>
      <c r="BC1094" s="177"/>
      <c r="BD1094" s="177"/>
      <c r="BE1094" s="177"/>
      <c r="BF1094" s="177"/>
      <c r="BG1094" s="177"/>
      <c r="BH1094" s="177"/>
      <c r="BI1094" s="177"/>
      <c r="BJ1094" s="177"/>
      <c r="BK1094" s="177"/>
      <c r="BL1094" s="177"/>
      <c r="BM1094" s="177"/>
      <c r="BN1094" s="177"/>
      <c r="BO1094" s="177"/>
      <c r="BP1094" s="177"/>
      <c r="BQ1094" s="177"/>
      <c r="BR1094" s="177"/>
      <c r="BS1094" s="177"/>
      <c r="BT1094" s="177"/>
      <c r="BU1094" s="177"/>
      <c r="BV1094" s="210"/>
      <c r="BW1094" s="211"/>
      <c r="BX1094" s="211"/>
      <c r="BY1094" s="211"/>
      <c r="BZ1094" s="211"/>
      <c r="CA1094" s="211"/>
      <c r="CB1094" s="211"/>
      <c r="CC1094" s="211"/>
      <c r="CD1094" s="211"/>
      <c r="CE1094" s="211"/>
      <c r="CF1094" s="211"/>
      <c r="CG1094" s="211"/>
      <c r="CH1094" s="211"/>
      <c r="CI1094" s="211"/>
      <c r="CJ1094" s="211"/>
      <c r="CK1094" s="211"/>
      <c r="CL1094" s="211"/>
      <c r="CM1094" s="211"/>
      <c r="CN1094" s="212"/>
      <c r="CO1094" s="98"/>
      <c r="CP1094" s="143"/>
      <c r="CQ1094" s="143"/>
    </row>
    <row r="1095" spans="4:95" ht="14.25" customHeight="1" x14ac:dyDescent="0.35">
      <c r="D1095" s="210" t="s">
        <v>924</v>
      </c>
      <c r="E1095" s="211"/>
      <c r="F1095" s="211"/>
      <c r="G1095" s="211"/>
      <c r="H1095" s="211"/>
      <c r="I1095" s="211"/>
      <c r="J1095" s="211"/>
      <c r="K1095" s="211"/>
      <c r="L1095" s="211"/>
      <c r="M1095" s="211"/>
      <c r="N1095" s="211"/>
      <c r="O1095" s="211"/>
      <c r="P1095" s="211"/>
      <c r="Q1095" s="177"/>
      <c r="R1095" s="177"/>
      <c r="S1095" s="177"/>
      <c r="T1095" s="177"/>
      <c r="U1095" s="177"/>
      <c r="V1095" s="177"/>
      <c r="W1095" s="177"/>
      <c r="X1095" s="287" t="s">
        <v>396</v>
      </c>
      <c r="Y1095" s="287"/>
      <c r="Z1095" s="287"/>
      <c r="AA1095" s="287"/>
      <c r="AB1095" s="287"/>
      <c r="AC1095" s="287"/>
      <c r="AD1095" s="287"/>
      <c r="AE1095" s="207">
        <v>10.5</v>
      </c>
      <c r="AF1095" s="208"/>
      <c r="AG1095" s="208"/>
      <c r="AH1095" s="208"/>
      <c r="AI1095" s="208"/>
      <c r="AJ1095" s="208"/>
      <c r="AK1095" s="208"/>
      <c r="AL1095" s="208"/>
      <c r="AM1095" s="208"/>
      <c r="AN1095" s="208"/>
      <c r="AO1095" s="208"/>
      <c r="AP1095" s="208"/>
      <c r="AQ1095" s="208"/>
      <c r="AR1095" s="208"/>
      <c r="AS1095" s="208"/>
      <c r="AT1095" s="209"/>
      <c r="AV1095" s="177" t="s">
        <v>615</v>
      </c>
      <c r="AW1095" s="177"/>
      <c r="AX1095" s="177"/>
      <c r="AY1095" s="177"/>
      <c r="AZ1095" s="177"/>
      <c r="BA1095" s="177"/>
      <c r="BB1095" s="177"/>
      <c r="BC1095" s="177"/>
      <c r="BD1095" s="177"/>
      <c r="BE1095" s="177"/>
      <c r="BF1095" s="177"/>
      <c r="BG1095" s="177"/>
      <c r="BH1095" s="177"/>
      <c r="BI1095" s="177"/>
      <c r="BJ1095" s="177"/>
      <c r="BK1095" s="177"/>
      <c r="BL1095" s="177"/>
      <c r="BM1095" s="177"/>
      <c r="BN1095" s="177"/>
      <c r="BO1095" s="177"/>
      <c r="BP1095" s="177"/>
      <c r="BQ1095" s="177"/>
      <c r="BR1095" s="177"/>
      <c r="BS1095" s="177"/>
      <c r="BT1095" s="177"/>
      <c r="BU1095" s="177"/>
      <c r="BV1095" s="210">
        <v>0.57837000000000005</v>
      </c>
      <c r="BW1095" s="211"/>
      <c r="BX1095" s="211"/>
      <c r="BY1095" s="211"/>
      <c r="BZ1095" s="211"/>
      <c r="CA1095" s="211"/>
      <c r="CB1095" s="211"/>
      <c r="CC1095" s="211"/>
      <c r="CD1095" s="211"/>
      <c r="CE1095" s="211"/>
      <c r="CF1095" s="211"/>
      <c r="CG1095" s="211"/>
      <c r="CH1095" s="211"/>
      <c r="CI1095" s="211"/>
      <c r="CJ1095" s="211"/>
      <c r="CK1095" s="211"/>
      <c r="CL1095" s="211"/>
      <c r="CM1095" s="211"/>
      <c r="CN1095" s="212"/>
      <c r="CO1095" s="98"/>
      <c r="CP1095" s="143"/>
      <c r="CQ1095" s="143"/>
    </row>
    <row r="1096" spans="4:95" ht="14.25" customHeight="1" x14ac:dyDescent="0.35">
      <c r="D1096" s="210" t="s">
        <v>925</v>
      </c>
      <c r="E1096" s="211"/>
      <c r="F1096" s="211"/>
      <c r="G1096" s="211"/>
      <c r="H1096" s="211"/>
      <c r="I1096" s="211"/>
      <c r="J1096" s="211"/>
      <c r="K1096" s="211"/>
      <c r="L1096" s="211"/>
      <c r="M1096" s="211"/>
      <c r="N1096" s="211"/>
      <c r="O1096" s="211"/>
      <c r="P1096" s="211"/>
      <c r="Q1096" s="177"/>
      <c r="R1096" s="177"/>
      <c r="S1096" s="177"/>
      <c r="T1096" s="177"/>
      <c r="U1096" s="177"/>
      <c r="V1096" s="177"/>
      <c r="W1096" s="177"/>
      <c r="X1096" s="287" t="s">
        <v>396</v>
      </c>
      <c r="Y1096" s="287"/>
      <c r="Z1096" s="287"/>
      <c r="AA1096" s="287"/>
      <c r="AB1096" s="287"/>
      <c r="AC1096" s="287"/>
      <c r="AD1096" s="287"/>
      <c r="AE1096" s="207">
        <v>1.7629999999999999</v>
      </c>
      <c r="AF1096" s="208"/>
      <c r="AG1096" s="208"/>
      <c r="AH1096" s="208"/>
      <c r="AI1096" s="208"/>
      <c r="AJ1096" s="208"/>
      <c r="AK1096" s="208"/>
      <c r="AL1096" s="208"/>
      <c r="AM1096" s="208"/>
      <c r="AN1096" s="208"/>
      <c r="AO1096" s="208"/>
      <c r="AP1096" s="208"/>
      <c r="AQ1096" s="208"/>
      <c r="AR1096" s="208"/>
      <c r="AS1096" s="208"/>
      <c r="AT1096" s="209"/>
      <c r="AV1096" s="177" t="s">
        <v>616</v>
      </c>
      <c r="AW1096" s="177"/>
      <c r="AX1096" s="177"/>
      <c r="AY1096" s="177"/>
      <c r="AZ1096" s="177"/>
      <c r="BA1096" s="177"/>
      <c r="BB1096" s="177"/>
      <c r="BC1096" s="177"/>
      <c r="BD1096" s="177"/>
      <c r="BE1096" s="177"/>
      <c r="BF1096" s="177"/>
      <c r="BG1096" s="177"/>
      <c r="BH1096" s="177"/>
      <c r="BI1096" s="177"/>
      <c r="BJ1096" s="177"/>
      <c r="BK1096" s="177"/>
      <c r="BL1096" s="177"/>
      <c r="BM1096" s="177"/>
      <c r="BN1096" s="177"/>
      <c r="BO1096" s="177"/>
      <c r="BP1096" s="177"/>
      <c r="BQ1096" s="177"/>
      <c r="BR1096" s="177"/>
      <c r="BS1096" s="177"/>
      <c r="BT1096" s="177"/>
      <c r="BU1096" s="177"/>
      <c r="BV1096" s="210">
        <v>1.7147300000000001</v>
      </c>
      <c r="BW1096" s="211"/>
      <c r="BX1096" s="211"/>
      <c r="BY1096" s="211"/>
      <c r="BZ1096" s="211"/>
      <c r="CA1096" s="211"/>
      <c r="CB1096" s="211"/>
      <c r="CC1096" s="211"/>
      <c r="CD1096" s="211"/>
      <c r="CE1096" s="211"/>
      <c r="CF1096" s="211"/>
      <c r="CG1096" s="211"/>
      <c r="CH1096" s="211"/>
      <c r="CI1096" s="211"/>
      <c r="CJ1096" s="211"/>
      <c r="CK1096" s="211"/>
      <c r="CL1096" s="211"/>
      <c r="CM1096" s="211"/>
      <c r="CN1096" s="212"/>
      <c r="CO1096" s="98"/>
      <c r="CP1096" s="143"/>
      <c r="CQ1096" s="143"/>
    </row>
    <row r="1097" spans="4:95" ht="14.25" customHeight="1" x14ac:dyDescent="0.35">
      <c r="D1097" s="210" t="s">
        <v>926</v>
      </c>
      <c r="E1097" s="211"/>
      <c r="F1097" s="211"/>
      <c r="G1097" s="211"/>
      <c r="H1097" s="211"/>
      <c r="I1097" s="211"/>
      <c r="J1097" s="211"/>
      <c r="K1097" s="211"/>
      <c r="L1097" s="211"/>
      <c r="M1097" s="211"/>
      <c r="N1097" s="211"/>
      <c r="O1097" s="211"/>
      <c r="P1097" s="211"/>
      <c r="Q1097" s="177"/>
      <c r="R1097" s="177"/>
      <c r="S1097" s="177"/>
      <c r="T1097" s="177"/>
      <c r="U1097" s="177"/>
      <c r="V1097" s="177"/>
      <c r="W1097" s="177"/>
      <c r="X1097" s="287" t="s">
        <v>396</v>
      </c>
      <c r="Y1097" s="287"/>
      <c r="Z1097" s="287"/>
      <c r="AA1097" s="287"/>
      <c r="AB1097" s="287"/>
      <c r="AC1097" s="287"/>
      <c r="AD1097" s="287"/>
      <c r="AE1097" s="207">
        <v>24</v>
      </c>
      <c r="AF1097" s="208"/>
      <c r="AG1097" s="208"/>
      <c r="AH1097" s="208"/>
      <c r="AI1097" s="208"/>
      <c r="AJ1097" s="208"/>
      <c r="AK1097" s="208"/>
      <c r="AL1097" s="208"/>
      <c r="AM1097" s="208"/>
      <c r="AN1097" s="208"/>
      <c r="AO1097" s="208"/>
      <c r="AP1097" s="208"/>
      <c r="AQ1097" s="208"/>
      <c r="AR1097" s="208"/>
      <c r="AS1097" s="208"/>
      <c r="AT1097" s="209"/>
      <c r="AV1097" s="177" t="s">
        <v>617</v>
      </c>
      <c r="AW1097" s="177"/>
      <c r="AX1097" s="177"/>
      <c r="AY1097" s="177"/>
      <c r="AZ1097" s="177"/>
      <c r="BA1097" s="177"/>
      <c r="BB1097" s="177"/>
      <c r="BC1097" s="177"/>
      <c r="BD1097" s="177"/>
      <c r="BE1097" s="177"/>
      <c r="BF1097" s="177"/>
      <c r="BG1097" s="177"/>
      <c r="BH1097" s="177"/>
      <c r="BI1097" s="177"/>
      <c r="BJ1097" s="177"/>
      <c r="BK1097" s="177"/>
      <c r="BL1097" s="177"/>
      <c r="BM1097" s="177"/>
      <c r="BN1097" s="177"/>
      <c r="BO1097" s="177"/>
      <c r="BP1097" s="177"/>
      <c r="BQ1097" s="177"/>
      <c r="BR1097" s="177"/>
      <c r="BS1097" s="177"/>
      <c r="BT1097" s="177"/>
      <c r="BU1097" s="177"/>
      <c r="BV1097" s="177">
        <v>0.63363000000000003</v>
      </c>
      <c r="BW1097" s="177"/>
      <c r="BX1097" s="177"/>
      <c r="BY1097" s="177"/>
      <c r="BZ1097" s="177"/>
      <c r="CA1097" s="177"/>
      <c r="CB1097" s="177"/>
      <c r="CC1097" s="177"/>
      <c r="CD1097" s="177"/>
      <c r="CE1097" s="177"/>
      <c r="CF1097" s="177"/>
      <c r="CG1097" s="177"/>
      <c r="CH1097" s="177"/>
      <c r="CI1097" s="177"/>
      <c r="CJ1097" s="177"/>
      <c r="CK1097" s="177"/>
      <c r="CL1097" s="177"/>
      <c r="CM1097" s="177"/>
      <c r="CN1097" s="177"/>
      <c r="CO1097" s="98"/>
      <c r="CP1097" s="143"/>
      <c r="CQ1097" s="143"/>
    </row>
    <row r="1098" spans="4:95" ht="14.25" customHeight="1" x14ac:dyDescent="0.35">
      <c r="D1098" s="210" t="s">
        <v>927</v>
      </c>
      <c r="E1098" s="211"/>
      <c r="F1098" s="211"/>
      <c r="G1098" s="211"/>
      <c r="H1098" s="211"/>
      <c r="I1098" s="211"/>
      <c r="J1098" s="211"/>
      <c r="K1098" s="211"/>
      <c r="L1098" s="211"/>
      <c r="M1098" s="211"/>
      <c r="N1098" s="211"/>
      <c r="O1098" s="211"/>
      <c r="P1098" s="211"/>
      <c r="Q1098" s="177"/>
      <c r="R1098" s="177"/>
      <c r="S1098" s="177"/>
      <c r="T1098" s="177"/>
      <c r="U1098" s="177"/>
      <c r="V1098" s="177"/>
      <c r="W1098" s="177"/>
      <c r="X1098" s="287" t="s">
        <v>396</v>
      </c>
      <c r="Y1098" s="287"/>
      <c r="Z1098" s="287"/>
      <c r="AA1098" s="287"/>
      <c r="AB1098" s="287"/>
      <c r="AC1098" s="287"/>
      <c r="AD1098" s="287"/>
      <c r="AE1098" s="207">
        <v>3.5</v>
      </c>
      <c r="AF1098" s="208"/>
      <c r="AG1098" s="208"/>
      <c r="AH1098" s="208"/>
      <c r="AI1098" s="208"/>
      <c r="AJ1098" s="208"/>
      <c r="AK1098" s="208"/>
      <c r="AL1098" s="208"/>
      <c r="AM1098" s="208"/>
      <c r="AN1098" s="208"/>
      <c r="AO1098" s="208"/>
      <c r="AP1098" s="208"/>
      <c r="AQ1098" s="208"/>
      <c r="AR1098" s="208"/>
      <c r="AS1098" s="208"/>
      <c r="AT1098" s="209"/>
      <c r="AV1098" s="288" t="s">
        <v>610</v>
      </c>
      <c r="AW1098" s="288"/>
      <c r="AX1098" s="288"/>
      <c r="AY1098" s="288"/>
      <c r="AZ1098" s="288"/>
      <c r="BA1098" s="288"/>
      <c r="BB1098" s="288"/>
      <c r="BC1098" s="288"/>
      <c r="BD1098" s="288"/>
      <c r="BE1098" s="288"/>
      <c r="BF1098" s="288"/>
      <c r="BG1098" s="288"/>
      <c r="BH1098" s="288"/>
      <c r="BI1098" s="288"/>
      <c r="BJ1098" s="288"/>
      <c r="BK1098" s="288"/>
      <c r="BL1098" s="288"/>
      <c r="BM1098" s="288"/>
      <c r="BN1098" s="288"/>
      <c r="BO1098" s="288"/>
      <c r="BP1098" s="288"/>
      <c r="BQ1098" s="288"/>
      <c r="BR1098" s="288"/>
      <c r="BS1098" s="288"/>
      <c r="BT1098" s="288"/>
      <c r="BU1098" s="288"/>
      <c r="BV1098" s="288"/>
      <c r="BW1098" s="288"/>
      <c r="BX1098" s="288"/>
      <c r="BY1098" s="288"/>
      <c r="BZ1098" s="288"/>
      <c r="CA1098" s="288"/>
      <c r="CB1098" s="288"/>
      <c r="CC1098" s="288"/>
      <c r="CD1098" s="288"/>
      <c r="CE1098" s="288"/>
      <c r="CF1098" s="288"/>
      <c r="CG1098" s="288"/>
      <c r="CH1098" s="288"/>
      <c r="CI1098" s="288"/>
      <c r="CJ1098" s="288"/>
      <c r="CK1098" s="288"/>
      <c r="CL1098" s="288"/>
      <c r="CM1098" s="288"/>
      <c r="CN1098" s="288"/>
      <c r="CO1098" s="98"/>
      <c r="CP1098" s="143"/>
      <c r="CQ1098" s="143"/>
    </row>
    <row r="1099" spans="4:95" ht="14.25" customHeight="1" x14ac:dyDescent="0.35">
      <c r="D1099" s="210" t="s">
        <v>928</v>
      </c>
      <c r="E1099" s="211"/>
      <c r="F1099" s="211"/>
      <c r="G1099" s="211"/>
      <c r="H1099" s="211"/>
      <c r="I1099" s="211"/>
      <c r="J1099" s="211"/>
      <c r="K1099" s="211"/>
      <c r="L1099" s="211"/>
      <c r="M1099" s="211"/>
      <c r="N1099" s="211"/>
      <c r="O1099" s="211"/>
      <c r="P1099" s="211"/>
      <c r="Q1099" s="177"/>
      <c r="R1099" s="177"/>
      <c r="S1099" s="177"/>
      <c r="T1099" s="177"/>
      <c r="U1099" s="177"/>
      <c r="V1099" s="177"/>
      <c r="W1099" s="177"/>
      <c r="X1099" s="287" t="s">
        <v>396</v>
      </c>
      <c r="Y1099" s="287"/>
      <c r="Z1099" s="287"/>
      <c r="AA1099" s="287"/>
      <c r="AB1099" s="287"/>
      <c r="AC1099" s="287"/>
      <c r="AD1099" s="287"/>
      <c r="AE1099" s="207">
        <v>3</v>
      </c>
      <c r="AF1099" s="208"/>
      <c r="AG1099" s="208"/>
      <c r="AH1099" s="208"/>
      <c r="AI1099" s="208"/>
      <c r="AJ1099" s="208"/>
      <c r="AK1099" s="208"/>
      <c r="AL1099" s="208"/>
      <c r="AM1099" s="208"/>
      <c r="AN1099" s="208"/>
      <c r="AO1099" s="208"/>
      <c r="AP1099" s="208"/>
      <c r="AQ1099" s="208"/>
      <c r="AR1099" s="208"/>
      <c r="AS1099" s="208"/>
      <c r="AT1099" s="209"/>
      <c r="AV1099" s="98"/>
      <c r="AW1099" s="98"/>
      <c r="AX1099" s="98"/>
      <c r="AY1099" s="98"/>
      <c r="AZ1099" s="98"/>
      <c r="BA1099" s="98"/>
      <c r="BB1099" s="98"/>
      <c r="BC1099" s="98"/>
      <c r="BD1099" s="98"/>
      <c r="BE1099" s="98"/>
      <c r="BF1099" s="98"/>
      <c r="BG1099" s="98"/>
      <c r="BH1099" s="98"/>
      <c r="BI1099" s="98"/>
      <c r="BJ1099" s="98"/>
      <c r="BK1099" s="98"/>
      <c r="BL1099" s="98"/>
      <c r="BM1099" s="98"/>
      <c r="BN1099" s="98"/>
      <c r="BO1099" s="98"/>
      <c r="BP1099" s="98"/>
      <c r="BQ1099" s="98"/>
      <c r="BR1099" s="98"/>
      <c r="BS1099" s="98"/>
      <c r="BT1099" s="98"/>
      <c r="BU1099" s="98"/>
      <c r="BV1099" s="98"/>
      <c r="BW1099" s="98"/>
      <c r="BX1099" s="98"/>
      <c r="BY1099" s="98"/>
      <c r="BZ1099" s="98"/>
      <c r="CA1099" s="98"/>
      <c r="CB1099" s="98"/>
      <c r="CC1099" s="98"/>
      <c r="CD1099" s="98"/>
      <c r="CE1099" s="98"/>
      <c r="CF1099" s="98"/>
      <c r="CG1099" s="98"/>
      <c r="CH1099" s="98"/>
      <c r="CI1099" s="98"/>
      <c r="CJ1099" s="98"/>
      <c r="CK1099" s="98"/>
      <c r="CL1099" s="98"/>
      <c r="CM1099" s="98"/>
      <c r="CN1099" s="98"/>
      <c r="CO1099" s="98"/>
      <c r="CP1099" s="143"/>
      <c r="CQ1099" s="143"/>
    </row>
    <row r="1100" spans="4:95" ht="14.25" customHeight="1" x14ac:dyDescent="0.35">
      <c r="D1100" s="210" t="s">
        <v>929</v>
      </c>
      <c r="E1100" s="211"/>
      <c r="F1100" s="211"/>
      <c r="G1100" s="211"/>
      <c r="H1100" s="211"/>
      <c r="I1100" s="211"/>
      <c r="J1100" s="211"/>
      <c r="K1100" s="211"/>
      <c r="L1100" s="211"/>
      <c r="M1100" s="211"/>
      <c r="N1100" s="211"/>
      <c r="O1100" s="211"/>
      <c r="P1100" s="211"/>
      <c r="Q1100" s="177" t="s">
        <v>396</v>
      </c>
      <c r="R1100" s="177"/>
      <c r="S1100" s="177"/>
      <c r="T1100" s="177"/>
      <c r="U1100" s="177"/>
      <c r="V1100" s="177"/>
      <c r="W1100" s="177"/>
      <c r="X1100" s="287"/>
      <c r="Y1100" s="287"/>
      <c r="Z1100" s="287"/>
      <c r="AA1100" s="287"/>
      <c r="AB1100" s="287"/>
      <c r="AC1100" s="287"/>
      <c r="AD1100" s="287"/>
      <c r="AE1100" s="207">
        <v>10</v>
      </c>
      <c r="AF1100" s="208"/>
      <c r="AG1100" s="208"/>
      <c r="AH1100" s="208"/>
      <c r="AI1100" s="208"/>
      <c r="AJ1100" s="208"/>
      <c r="AK1100" s="208"/>
      <c r="AL1100" s="208"/>
      <c r="AM1100" s="208"/>
      <c r="AN1100" s="208"/>
      <c r="AO1100" s="208"/>
      <c r="AP1100" s="208"/>
      <c r="AQ1100" s="208"/>
      <c r="AR1100" s="208"/>
      <c r="AS1100" s="208"/>
      <c r="AT1100" s="209"/>
      <c r="AV1100" s="275" t="s">
        <v>632</v>
      </c>
      <c r="AW1100" s="275"/>
      <c r="AX1100" s="275"/>
      <c r="AY1100" s="275"/>
      <c r="AZ1100" s="275"/>
      <c r="BA1100" s="275"/>
      <c r="BB1100" s="275"/>
      <c r="BC1100" s="275"/>
      <c r="BD1100" s="275"/>
      <c r="BE1100" s="275"/>
      <c r="BF1100" s="275"/>
      <c r="BG1100" s="275"/>
      <c r="BH1100" s="275"/>
      <c r="BI1100" s="275"/>
      <c r="BJ1100" s="275"/>
      <c r="BK1100" s="275"/>
      <c r="BL1100" s="275"/>
      <c r="BM1100" s="275"/>
      <c r="BN1100" s="275"/>
      <c r="BO1100" s="275"/>
      <c r="BP1100" s="275"/>
      <c r="BQ1100" s="275"/>
      <c r="BR1100" s="275"/>
      <c r="BS1100" s="275"/>
      <c r="BT1100" s="275"/>
      <c r="BU1100" s="275"/>
      <c r="BV1100" s="275"/>
      <c r="BW1100" s="275"/>
      <c r="BX1100" s="275"/>
      <c r="BY1100" s="275"/>
      <c r="BZ1100" s="275"/>
      <c r="CA1100" s="275"/>
      <c r="CB1100" s="275"/>
      <c r="CC1100" s="275"/>
      <c r="CD1100" s="275"/>
      <c r="CE1100" s="275"/>
      <c r="CF1100" s="275"/>
      <c r="CG1100" s="275"/>
      <c r="CH1100" s="275"/>
      <c r="CI1100" s="275"/>
      <c r="CJ1100" s="275"/>
      <c r="CK1100" s="275"/>
      <c r="CL1100" s="275"/>
      <c r="CM1100" s="275"/>
      <c r="CN1100" s="275"/>
      <c r="CO1100" s="98"/>
      <c r="CP1100" s="143"/>
      <c r="CQ1100" s="143"/>
    </row>
    <row r="1101" spans="4:95" ht="14.25" customHeight="1" x14ac:dyDescent="0.35">
      <c r="D1101" s="210" t="s">
        <v>930</v>
      </c>
      <c r="E1101" s="211"/>
      <c r="F1101" s="211"/>
      <c r="G1101" s="211"/>
      <c r="H1101" s="211"/>
      <c r="I1101" s="211"/>
      <c r="J1101" s="211"/>
      <c r="K1101" s="211"/>
      <c r="L1101" s="211"/>
      <c r="M1101" s="211"/>
      <c r="N1101" s="211"/>
      <c r="O1101" s="211"/>
      <c r="P1101" s="211"/>
      <c r="Q1101" s="177" t="s">
        <v>396</v>
      </c>
      <c r="R1101" s="177"/>
      <c r="S1101" s="177"/>
      <c r="T1101" s="177"/>
      <c r="U1101" s="177"/>
      <c r="V1101" s="177"/>
      <c r="W1101" s="177"/>
      <c r="X1101" s="287"/>
      <c r="Y1101" s="287"/>
      <c r="Z1101" s="287"/>
      <c r="AA1101" s="287"/>
      <c r="AB1101" s="287"/>
      <c r="AC1101" s="287"/>
      <c r="AD1101" s="287"/>
      <c r="AE1101" s="207">
        <v>5</v>
      </c>
      <c r="AF1101" s="208"/>
      <c r="AG1101" s="208"/>
      <c r="AH1101" s="208"/>
      <c r="AI1101" s="208"/>
      <c r="AJ1101" s="208"/>
      <c r="AK1101" s="208"/>
      <c r="AL1101" s="208"/>
      <c r="AM1101" s="208"/>
      <c r="AN1101" s="208"/>
      <c r="AO1101" s="208"/>
      <c r="AP1101" s="208"/>
      <c r="AQ1101" s="208"/>
      <c r="AR1101" s="208"/>
      <c r="AS1101" s="208"/>
      <c r="AT1101" s="209"/>
      <c r="AV1101" s="230"/>
      <c r="AW1101" s="230"/>
      <c r="AX1101" s="230"/>
      <c r="AY1101" s="230"/>
      <c r="AZ1101" s="230"/>
      <c r="BA1101" s="230"/>
      <c r="BB1101" s="230"/>
      <c r="BC1101" s="230"/>
      <c r="BD1101" s="230"/>
      <c r="BE1101" s="230"/>
      <c r="BF1101" s="230"/>
      <c r="BG1101" s="230"/>
      <c r="BH1101" s="230"/>
      <c r="BI1101" s="230"/>
      <c r="BJ1101" s="230"/>
      <c r="BK1101" s="230"/>
      <c r="BL1101" s="230"/>
      <c r="BM1101" s="230"/>
      <c r="BN1101" s="230"/>
      <c r="BO1101" s="230"/>
      <c r="BP1101" s="230"/>
      <c r="BQ1101" s="230"/>
      <c r="BR1101" s="230"/>
      <c r="BS1101" s="230"/>
      <c r="BT1101" s="230"/>
      <c r="BU1101" s="230"/>
      <c r="BV1101" s="230"/>
      <c r="BW1101" s="230"/>
      <c r="BX1101" s="230"/>
      <c r="BY1101" s="230"/>
      <c r="BZ1101" s="230"/>
      <c r="CA1101" s="230"/>
      <c r="CB1101" s="230"/>
      <c r="CC1101" s="230"/>
      <c r="CD1101" s="230"/>
      <c r="CE1101" s="230"/>
      <c r="CF1101" s="230"/>
      <c r="CG1101" s="230"/>
      <c r="CH1101" s="230"/>
      <c r="CI1101" s="230"/>
      <c r="CJ1101" s="230"/>
      <c r="CK1101" s="230"/>
      <c r="CL1101" s="230"/>
      <c r="CM1101" s="230"/>
      <c r="CN1101" s="230"/>
      <c r="CO1101" s="98"/>
      <c r="CP1101" s="143"/>
      <c r="CQ1101" s="143"/>
    </row>
    <row r="1102" spans="4:95" ht="14.25" customHeight="1" x14ac:dyDescent="0.35">
      <c r="D1102" s="210" t="s">
        <v>931</v>
      </c>
      <c r="E1102" s="211"/>
      <c r="F1102" s="211"/>
      <c r="G1102" s="211"/>
      <c r="H1102" s="211"/>
      <c r="I1102" s="211"/>
      <c r="J1102" s="211"/>
      <c r="K1102" s="211"/>
      <c r="L1102" s="211"/>
      <c r="M1102" s="211"/>
      <c r="N1102" s="211"/>
      <c r="O1102" s="211"/>
      <c r="P1102" s="211"/>
      <c r="Q1102" s="177" t="s">
        <v>396</v>
      </c>
      <c r="R1102" s="177"/>
      <c r="S1102" s="177"/>
      <c r="T1102" s="177"/>
      <c r="U1102" s="177"/>
      <c r="V1102" s="177"/>
      <c r="W1102" s="177"/>
      <c r="X1102" s="287"/>
      <c r="Y1102" s="287"/>
      <c r="Z1102" s="287"/>
      <c r="AA1102" s="287"/>
      <c r="AB1102" s="287"/>
      <c r="AC1102" s="287"/>
      <c r="AD1102" s="287"/>
      <c r="AE1102" s="177">
        <v>2</v>
      </c>
      <c r="AF1102" s="177"/>
      <c r="AG1102" s="177"/>
      <c r="AH1102" s="177"/>
      <c r="AI1102" s="177"/>
      <c r="AJ1102" s="177"/>
      <c r="AK1102" s="177"/>
      <c r="AL1102" s="177"/>
      <c r="AM1102" s="177"/>
      <c r="AN1102" s="177"/>
      <c r="AO1102" s="177"/>
      <c r="AP1102" s="177"/>
      <c r="AQ1102" s="177"/>
      <c r="AR1102" s="177"/>
      <c r="AS1102" s="177"/>
      <c r="AT1102" s="177"/>
      <c r="AV1102" s="289" t="s">
        <v>24</v>
      </c>
      <c r="AW1102" s="290"/>
      <c r="AX1102" s="290"/>
      <c r="AY1102" s="290"/>
      <c r="AZ1102" s="290"/>
      <c r="BA1102" s="290"/>
      <c r="BB1102" s="290"/>
      <c r="BC1102" s="290"/>
      <c r="BD1102" s="290"/>
      <c r="BE1102" s="290"/>
      <c r="BF1102" s="290"/>
      <c r="BG1102" s="290"/>
      <c r="BH1102" s="290"/>
      <c r="BI1102" s="291"/>
      <c r="BJ1102" s="289" t="s">
        <v>606</v>
      </c>
      <c r="BK1102" s="290"/>
      <c r="BL1102" s="290"/>
      <c r="BM1102" s="290"/>
      <c r="BN1102" s="290"/>
      <c r="BO1102" s="290"/>
      <c r="BP1102" s="290"/>
      <c r="BQ1102" s="290"/>
      <c r="BR1102" s="290"/>
      <c r="BS1102" s="290"/>
      <c r="BT1102" s="290"/>
      <c r="BU1102" s="290"/>
      <c r="BV1102" s="290"/>
      <c r="BW1102" s="291"/>
      <c r="BX1102" s="289" t="s">
        <v>607</v>
      </c>
      <c r="BY1102" s="290"/>
      <c r="BZ1102" s="290"/>
      <c r="CA1102" s="290"/>
      <c r="CB1102" s="290"/>
      <c r="CC1102" s="290"/>
      <c r="CD1102" s="290"/>
      <c r="CE1102" s="290"/>
      <c r="CF1102" s="290"/>
      <c r="CG1102" s="290"/>
      <c r="CH1102" s="290"/>
      <c r="CI1102" s="290"/>
      <c r="CJ1102" s="290"/>
      <c r="CK1102" s="290"/>
      <c r="CL1102" s="290"/>
      <c r="CM1102" s="290"/>
      <c r="CN1102" s="291"/>
      <c r="CO1102" s="98"/>
      <c r="CP1102" s="143"/>
      <c r="CQ1102" s="143"/>
    </row>
    <row r="1103" spans="4:95" ht="14.25" customHeight="1" x14ac:dyDescent="0.35">
      <c r="D1103" s="210" t="s">
        <v>932</v>
      </c>
      <c r="E1103" s="211"/>
      <c r="F1103" s="211"/>
      <c r="G1103" s="211"/>
      <c r="H1103" s="211"/>
      <c r="I1103" s="211"/>
      <c r="J1103" s="211"/>
      <c r="K1103" s="211"/>
      <c r="L1103" s="211"/>
      <c r="M1103" s="211"/>
      <c r="N1103" s="211"/>
      <c r="O1103" s="211"/>
      <c r="P1103" s="211"/>
      <c r="Q1103" s="177" t="s">
        <v>396</v>
      </c>
      <c r="R1103" s="177"/>
      <c r="S1103" s="177"/>
      <c r="T1103" s="177"/>
      <c r="U1103" s="177"/>
      <c r="V1103" s="177"/>
      <c r="W1103" s="177"/>
      <c r="X1103" s="287"/>
      <c r="Y1103" s="287"/>
      <c r="Z1103" s="287"/>
      <c r="AA1103" s="287"/>
      <c r="AB1103" s="287"/>
      <c r="AC1103" s="287"/>
      <c r="AD1103" s="287"/>
      <c r="AE1103" s="177">
        <v>3</v>
      </c>
      <c r="AF1103" s="177"/>
      <c r="AG1103" s="177"/>
      <c r="AH1103" s="177"/>
      <c r="AI1103" s="177"/>
      <c r="AJ1103" s="177"/>
      <c r="AK1103" s="177"/>
      <c r="AL1103" s="177"/>
      <c r="AM1103" s="177"/>
      <c r="AN1103" s="177"/>
      <c r="AO1103" s="177"/>
      <c r="AP1103" s="177"/>
      <c r="AQ1103" s="177"/>
      <c r="AR1103" s="177"/>
      <c r="AS1103" s="177"/>
      <c r="AT1103" s="177"/>
      <c r="AV1103" s="292"/>
      <c r="AW1103" s="293"/>
      <c r="AX1103" s="293"/>
      <c r="AY1103" s="293"/>
      <c r="AZ1103" s="293"/>
      <c r="BA1103" s="293"/>
      <c r="BB1103" s="293"/>
      <c r="BC1103" s="293"/>
      <c r="BD1103" s="293"/>
      <c r="BE1103" s="293"/>
      <c r="BF1103" s="293"/>
      <c r="BG1103" s="293"/>
      <c r="BH1103" s="293"/>
      <c r="BI1103" s="294"/>
      <c r="BJ1103" s="292"/>
      <c r="BK1103" s="293"/>
      <c r="BL1103" s="293"/>
      <c r="BM1103" s="293"/>
      <c r="BN1103" s="293"/>
      <c r="BO1103" s="293"/>
      <c r="BP1103" s="293"/>
      <c r="BQ1103" s="293"/>
      <c r="BR1103" s="293"/>
      <c r="BS1103" s="293"/>
      <c r="BT1103" s="293"/>
      <c r="BU1103" s="293"/>
      <c r="BV1103" s="293"/>
      <c r="BW1103" s="294"/>
      <c r="BX1103" s="292"/>
      <c r="BY1103" s="293"/>
      <c r="BZ1103" s="293"/>
      <c r="CA1103" s="293"/>
      <c r="CB1103" s="293"/>
      <c r="CC1103" s="293"/>
      <c r="CD1103" s="293"/>
      <c r="CE1103" s="293"/>
      <c r="CF1103" s="293"/>
      <c r="CG1103" s="293"/>
      <c r="CH1103" s="293"/>
      <c r="CI1103" s="293"/>
      <c r="CJ1103" s="293"/>
      <c r="CK1103" s="293"/>
      <c r="CL1103" s="293"/>
      <c r="CM1103" s="293"/>
      <c r="CN1103" s="294"/>
      <c r="CO1103" s="98"/>
      <c r="CP1103" s="143"/>
      <c r="CQ1103" s="143"/>
    </row>
    <row r="1104" spans="4:95" ht="14.25" customHeight="1" x14ac:dyDescent="0.35">
      <c r="D1104" s="210"/>
      <c r="E1104" s="211"/>
      <c r="F1104" s="211"/>
      <c r="G1104" s="211"/>
      <c r="H1104" s="211"/>
      <c r="I1104" s="211"/>
      <c r="J1104" s="211"/>
      <c r="K1104" s="211"/>
      <c r="L1104" s="211"/>
      <c r="M1104" s="211"/>
      <c r="N1104" s="211"/>
      <c r="O1104" s="211"/>
      <c r="P1104" s="211"/>
      <c r="Q1104" s="177"/>
      <c r="R1104" s="177"/>
      <c r="S1104" s="177"/>
      <c r="T1104" s="177"/>
      <c r="U1104" s="177"/>
      <c r="V1104" s="177"/>
      <c r="W1104" s="177"/>
      <c r="X1104" s="287"/>
      <c r="Y1104" s="287"/>
      <c r="Z1104" s="287"/>
      <c r="AA1104" s="287"/>
      <c r="AB1104" s="287"/>
      <c r="AC1104" s="287"/>
      <c r="AD1104" s="287"/>
      <c r="AE1104" s="177"/>
      <c r="AF1104" s="177"/>
      <c r="AG1104" s="177"/>
      <c r="AH1104" s="177"/>
      <c r="AI1104" s="177"/>
      <c r="AJ1104" s="177"/>
      <c r="AK1104" s="177"/>
      <c r="AL1104" s="177"/>
      <c r="AM1104" s="177"/>
      <c r="AN1104" s="177"/>
      <c r="AO1104" s="177"/>
      <c r="AP1104" s="177"/>
      <c r="AQ1104" s="177"/>
      <c r="AR1104" s="177"/>
      <c r="AS1104" s="177"/>
      <c r="AT1104" s="177"/>
      <c r="AV1104" s="295" t="s">
        <v>933</v>
      </c>
      <c r="AW1104" s="296"/>
      <c r="AX1104" s="296"/>
      <c r="AY1104" s="296"/>
      <c r="AZ1104" s="296"/>
      <c r="BA1104" s="296"/>
      <c r="BB1104" s="296"/>
      <c r="BC1104" s="296"/>
      <c r="BD1104" s="296"/>
      <c r="BE1104" s="296"/>
      <c r="BF1104" s="296"/>
      <c r="BG1104" s="296"/>
      <c r="BH1104" s="296"/>
      <c r="BI1104" s="297"/>
      <c r="BJ1104" s="295" t="s">
        <v>935</v>
      </c>
      <c r="BK1104" s="296"/>
      <c r="BL1104" s="296"/>
      <c r="BM1104" s="296"/>
      <c r="BN1104" s="296"/>
      <c r="BO1104" s="296"/>
      <c r="BP1104" s="296"/>
      <c r="BQ1104" s="296"/>
      <c r="BR1104" s="296"/>
      <c r="BS1104" s="296"/>
      <c r="BT1104" s="296"/>
      <c r="BU1104" s="296"/>
      <c r="BV1104" s="296"/>
      <c r="BW1104" s="297"/>
      <c r="BX1104" s="295" t="s">
        <v>936</v>
      </c>
      <c r="BY1104" s="296"/>
      <c r="BZ1104" s="296"/>
      <c r="CA1104" s="296"/>
      <c r="CB1104" s="296"/>
      <c r="CC1104" s="296"/>
      <c r="CD1104" s="296"/>
      <c r="CE1104" s="296"/>
      <c r="CF1104" s="296"/>
      <c r="CG1104" s="296"/>
      <c r="CH1104" s="296"/>
      <c r="CI1104" s="296"/>
      <c r="CJ1104" s="296"/>
      <c r="CK1104" s="296"/>
      <c r="CL1104" s="296"/>
      <c r="CM1104" s="296"/>
      <c r="CN1104" s="297"/>
      <c r="CO1104" s="98"/>
      <c r="CP1104" s="143"/>
      <c r="CQ1104" s="143"/>
    </row>
    <row r="1105" spans="1:95" ht="14.25" customHeight="1" x14ac:dyDescent="0.35">
      <c r="D1105" s="210"/>
      <c r="E1105" s="211"/>
      <c r="F1105" s="211"/>
      <c r="G1105" s="211"/>
      <c r="H1105" s="211"/>
      <c r="I1105" s="211"/>
      <c r="J1105" s="211"/>
      <c r="K1105" s="211"/>
      <c r="L1105" s="211"/>
      <c r="M1105" s="211"/>
      <c r="N1105" s="211"/>
      <c r="O1105" s="211"/>
      <c r="P1105" s="211"/>
      <c r="Q1105" s="177"/>
      <c r="R1105" s="177"/>
      <c r="S1105" s="177"/>
      <c r="T1105" s="177"/>
      <c r="U1105" s="177"/>
      <c r="V1105" s="177"/>
      <c r="W1105" s="177"/>
      <c r="X1105" s="287"/>
      <c r="Y1105" s="287"/>
      <c r="Z1105" s="287"/>
      <c r="AA1105" s="287"/>
      <c r="AB1105" s="287"/>
      <c r="AC1105" s="287"/>
      <c r="AD1105" s="287"/>
      <c r="AE1105" s="177"/>
      <c r="AF1105" s="177"/>
      <c r="AG1105" s="177"/>
      <c r="AH1105" s="177"/>
      <c r="AI1105" s="177"/>
      <c r="AJ1105" s="177"/>
      <c r="AK1105" s="177"/>
      <c r="AL1105" s="177"/>
      <c r="AM1105" s="177"/>
      <c r="AN1105" s="177"/>
      <c r="AO1105" s="177"/>
      <c r="AP1105" s="177"/>
      <c r="AQ1105" s="177"/>
      <c r="AR1105" s="177"/>
      <c r="AS1105" s="177"/>
      <c r="AT1105" s="177"/>
      <c r="AV1105" s="295" t="s">
        <v>934</v>
      </c>
      <c r="AW1105" s="296"/>
      <c r="AX1105" s="296"/>
      <c r="AY1105" s="296"/>
      <c r="AZ1105" s="296"/>
      <c r="BA1105" s="296"/>
      <c r="BB1105" s="296"/>
      <c r="BC1105" s="296"/>
      <c r="BD1105" s="296"/>
      <c r="BE1105" s="296"/>
      <c r="BF1105" s="296"/>
      <c r="BG1105" s="296"/>
      <c r="BH1105" s="296"/>
      <c r="BI1105" s="297"/>
      <c r="BJ1105" s="295" t="s">
        <v>935</v>
      </c>
      <c r="BK1105" s="296"/>
      <c r="BL1105" s="296"/>
      <c r="BM1105" s="296"/>
      <c r="BN1105" s="296"/>
      <c r="BO1105" s="296"/>
      <c r="BP1105" s="296"/>
      <c r="BQ1105" s="296"/>
      <c r="BR1105" s="296"/>
      <c r="BS1105" s="296"/>
      <c r="BT1105" s="296"/>
      <c r="BU1105" s="296"/>
      <c r="BV1105" s="296"/>
      <c r="BW1105" s="297"/>
      <c r="BX1105" s="295" t="s">
        <v>936</v>
      </c>
      <c r="BY1105" s="296"/>
      <c r="BZ1105" s="296"/>
      <c r="CA1105" s="296"/>
      <c r="CB1105" s="296"/>
      <c r="CC1105" s="296"/>
      <c r="CD1105" s="296"/>
      <c r="CE1105" s="296"/>
      <c r="CF1105" s="296"/>
      <c r="CG1105" s="296"/>
      <c r="CH1105" s="296"/>
      <c r="CI1105" s="296"/>
      <c r="CJ1105" s="296"/>
      <c r="CK1105" s="296"/>
      <c r="CL1105" s="296"/>
      <c r="CM1105" s="296"/>
      <c r="CN1105" s="297"/>
      <c r="CO1105" s="98"/>
      <c r="CP1105" s="143"/>
      <c r="CQ1105" s="143"/>
    </row>
    <row r="1106" spans="1:95" ht="14.25" customHeight="1" x14ac:dyDescent="0.35">
      <c r="D1106" s="210"/>
      <c r="E1106" s="211"/>
      <c r="F1106" s="211"/>
      <c r="G1106" s="211"/>
      <c r="H1106" s="211"/>
      <c r="I1106" s="211"/>
      <c r="J1106" s="211"/>
      <c r="K1106" s="211"/>
      <c r="L1106" s="211"/>
      <c r="M1106" s="211"/>
      <c r="N1106" s="211"/>
      <c r="O1106" s="211"/>
      <c r="P1106" s="211"/>
      <c r="Q1106" s="177"/>
      <c r="R1106" s="177"/>
      <c r="S1106" s="177"/>
      <c r="T1106" s="177"/>
      <c r="U1106" s="177"/>
      <c r="V1106" s="177"/>
      <c r="W1106" s="177"/>
      <c r="X1106" s="287"/>
      <c r="Y1106" s="287"/>
      <c r="Z1106" s="287"/>
      <c r="AA1106" s="287"/>
      <c r="AB1106" s="287"/>
      <c r="AC1106" s="287"/>
      <c r="AD1106" s="287"/>
      <c r="AE1106" s="177"/>
      <c r="AF1106" s="177"/>
      <c r="AG1106" s="177"/>
      <c r="AH1106" s="177"/>
      <c r="AI1106" s="177"/>
      <c r="AJ1106" s="177"/>
      <c r="AK1106" s="177"/>
      <c r="AL1106" s="177"/>
      <c r="AM1106" s="177"/>
      <c r="AN1106" s="177"/>
      <c r="AO1106" s="177"/>
      <c r="AP1106" s="177"/>
      <c r="AQ1106" s="177"/>
      <c r="AR1106" s="177"/>
      <c r="AS1106" s="177"/>
      <c r="AT1106" s="177"/>
      <c r="AV1106" s="295"/>
      <c r="AW1106" s="296"/>
      <c r="AX1106" s="296"/>
      <c r="AY1106" s="296"/>
      <c r="AZ1106" s="296"/>
      <c r="BA1106" s="296"/>
      <c r="BB1106" s="296"/>
      <c r="BC1106" s="296"/>
      <c r="BD1106" s="296"/>
      <c r="BE1106" s="296"/>
      <c r="BF1106" s="296"/>
      <c r="BG1106" s="296"/>
      <c r="BH1106" s="296"/>
      <c r="BI1106" s="297"/>
      <c r="BJ1106" s="295"/>
      <c r="BK1106" s="296"/>
      <c r="BL1106" s="296"/>
      <c r="BM1106" s="296"/>
      <c r="BN1106" s="296"/>
      <c r="BO1106" s="296"/>
      <c r="BP1106" s="296"/>
      <c r="BQ1106" s="296"/>
      <c r="BR1106" s="296"/>
      <c r="BS1106" s="296"/>
      <c r="BT1106" s="296"/>
      <c r="BU1106" s="296"/>
      <c r="BV1106" s="296"/>
      <c r="BW1106" s="297"/>
      <c r="BX1106" s="295"/>
      <c r="BY1106" s="296"/>
      <c r="BZ1106" s="296"/>
      <c r="CA1106" s="296"/>
      <c r="CB1106" s="296"/>
      <c r="CC1106" s="296"/>
      <c r="CD1106" s="296"/>
      <c r="CE1106" s="296"/>
      <c r="CF1106" s="296"/>
      <c r="CG1106" s="296"/>
      <c r="CH1106" s="296"/>
      <c r="CI1106" s="296"/>
      <c r="CJ1106" s="296"/>
      <c r="CK1106" s="296"/>
      <c r="CL1106" s="296"/>
      <c r="CM1106" s="296"/>
      <c r="CN1106" s="297"/>
      <c r="CO1106" s="98"/>
      <c r="CP1106" s="143"/>
      <c r="CQ1106" s="143"/>
    </row>
    <row r="1107" spans="1:95" ht="14.25" customHeight="1" x14ac:dyDescent="0.35">
      <c r="D1107" s="284" t="s">
        <v>597</v>
      </c>
      <c r="E1107" s="284"/>
      <c r="F1107" s="284"/>
      <c r="G1107" s="284"/>
      <c r="H1107" s="284"/>
      <c r="I1107" s="284"/>
      <c r="J1107" s="284"/>
      <c r="K1107" s="284"/>
      <c r="L1107" s="284"/>
      <c r="M1107" s="284"/>
      <c r="N1107" s="284"/>
      <c r="O1107" s="284"/>
      <c r="P1107" s="284"/>
      <c r="Q1107" s="284"/>
      <c r="R1107" s="284"/>
      <c r="S1107" s="284"/>
      <c r="T1107" s="284"/>
      <c r="U1107" s="284"/>
      <c r="V1107" s="284"/>
      <c r="W1107" s="284"/>
      <c r="X1107" s="284"/>
      <c r="Y1107" s="284"/>
      <c r="Z1107" s="284"/>
      <c r="AA1107" s="284"/>
      <c r="AB1107" s="284"/>
      <c r="AC1107" s="284"/>
      <c r="AD1107" s="284"/>
      <c r="AE1107" s="284"/>
      <c r="AF1107" s="284"/>
      <c r="AG1107" s="284"/>
      <c r="AH1107" s="284"/>
      <c r="AI1107" s="284"/>
      <c r="AJ1107" s="284"/>
      <c r="AK1107" s="284"/>
      <c r="AL1107" s="284"/>
      <c r="AM1107" s="284"/>
      <c r="AN1107" s="284"/>
      <c r="AO1107" s="284"/>
      <c r="AP1107" s="284"/>
      <c r="AQ1107" s="284"/>
      <c r="AR1107" s="284"/>
      <c r="AS1107" s="284"/>
      <c r="AT1107" s="284"/>
      <c r="AV1107" s="283" t="s">
        <v>610</v>
      </c>
      <c r="AW1107" s="283"/>
      <c r="AX1107" s="283"/>
      <c r="AY1107" s="283"/>
      <c r="AZ1107" s="283"/>
      <c r="BA1107" s="283"/>
      <c r="BB1107" s="283"/>
      <c r="BC1107" s="283"/>
      <c r="BD1107" s="283"/>
      <c r="BE1107" s="283"/>
      <c r="BF1107" s="283"/>
      <c r="BG1107" s="283"/>
      <c r="BH1107" s="283"/>
      <c r="BI1107" s="283"/>
      <c r="BJ1107" s="283"/>
      <c r="BK1107" s="283"/>
      <c r="BL1107" s="283"/>
      <c r="BM1107" s="283"/>
      <c r="BN1107" s="283"/>
      <c r="BO1107" s="283"/>
      <c r="BP1107" s="283"/>
      <c r="BQ1107" s="283"/>
      <c r="BR1107" s="283"/>
      <c r="BS1107" s="283"/>
      <c r="BT1107" s="283"/>
      <c r="BU1107" s="283"/>
      <c r="BV1107" s="283"/>
      <c r="BW1107" s="283"/>
      <c r="BX1107" s="283"/>
      <c r="BY1107" s="283"/>
      <c r="BZ1107" s="283"/>
      <c r="CA1107" s="283"/>
      <c r="CB1107" s="283"/>
      <c r="CC1107" s="283"/>
      <c r="CD1107" s="283"/>
      <c r="CE1107" s="283"/>
      <c r="CF1107" s="283"/>
      <c r="CG1107" s="283"/>
      <c r="CH1107" s="283"/>
      <c r="CI1107" s="283"/>
      <c r="CJ1107" s="283"/>
      <c r="CK1107" s="283"/>
      <c r="CL1107" s="283"/>
      <c r="CM1107" s="283"/>
      <c r="CN1107" s="283"/>
    </row>
    <row r="1108" spans="1:95" ht="14.25" customHeight="1" x14ac:dyDescent="0.35">
      <c r="AE1108" s="249"/>
      <c r="AF1108" s="249"/>
      <c r="AG1108" s="249"/>
      <c r="AH1108" s="249"/>
      <c r="AI1108" s="249"/>
      <c r="AJ1108" s="249"/>
      <c r="AK1108" s="249"/>
      <c r="AL1108" s="249"/>
      <c r="AM1108" s="249"/>
      <c r="AN1108" s="249"/>
      <c r="AO1108" s="249"/>
      <c r="AP1108" s="249"/>
      <c r="AQ1108" s="249"/>
      <c r="AR1108" s="249"/>
      <c r="AS1108" s="249"/>
      <c r="AT1108" s="249"/>
    </row>
    <row r="1109" spans="1:95" ht="14.25" customHeight="1" x14ac:dyDescent="0.35">
      <c r="A1109" s="285"/>
      <c r="B1109" s="285"/>
      <c r="C1109" s="285"/>
      <c r="D1109" s="285"/>
      <c r="E1109" s="285"/>
      <c r="F1109" s="285"/>
      <c r="G1109" s="285"/>
      <c r="H1109" s="285"/>
      <c r="I1109" s="285"/>
      <c r="J1109" s="285"/>
      <c r="K1109" s="285"/>
      <c r="L1109" s="285"/>
      <c r="M1109" s="285"/>
      <c r="N1109" s="285"/>
      <c r="O1109" s="285"/>
      <c r="P1109" s="285"/>
      <c r="Q1109" s="285"/>
      <c r="R1109" s="285"/>
      <c r="S1109" s="285"/>
      <c r="T1109" s="285"/>
      <c r="U1109" s="285"/>
      <c r="V1109" s="285"/>
      <c r="W1109" s="285"/>
      <c r="X1109" s="285"/>
      <c r="Y1109" s="285"/>
      <c r="Z1109" s="285"/>
      <c r="AA1109" s="285"/>
      <c r="AB1109" s="285"/>
      <c r="AC1109" s="285"/>
      <c r="AD1109" s="285"/>
      <c r="AE1109" s="285"/>
      <c r="AF1109" s="285"/>
      <c r="AG1109" s="285"/>
      <c r="AH1109" s="285"/>
      <c r="AI1109" s="285"/>
      <c r="AJ1109" s="285"/>
      <c r="AK1109" s="285"/>
      <c r="AL1109" s="285"/>
      <c r="AM1109" s="285"/>
      <c r="AN1109" s="285"/>
      <c r="AO1109" s="285"/>
      <c r="AP1109" s="285"/>
      <c r="AQ1109" s="285"/>
      <c r="AR1109" s="285"/>
      <c r="AS1109" s="285"/>
      <c r="AT1109" s="285"/>
      <c r="AU1109" s="285"/>
      <c r="AV1109" s="285"/>
      <c r="AW1109" s="285"/>
      <c r="AX1109" s="285"/>
      <c r="AY1109" s="285"/>
      <c r="AZ1109" s="285"/>
      <c r="BA1109" s="285"/>
      <c r="BB1109" s="285"/>
      <c r="BC1109" s="285"/>
      <c r="BD1109" s="285"/>
      <c r="BE1109" s="285"/>
      <c r="BF1109" s="285"/>
      <c r="BG1109" s="285"/>
      <c r="BH1109" s="285"/>
      <c r="BI1109" s="285"/>
      <c r="BJ1109" s="285"/>
      <c r="BK1109" s="285"/>
      <c r="BL1109" s="285"/>
      <c r="BM1109" s="285"/>
      <c r="BN1109" s="285"/>
      <c r="BO1109" s="285"/>
      <c r="BP1109" s="285"/>
      <c r="BQ1109" s="285"/>
      <c r="BR1109" s="285"/>
      <c r="BS1109" s="285"/>
      <c r="BT1109" s="285"/>
      <c r="BU1109" s="285"/>
      <c r="BV1109" s="285"/>
      <c r="BW1109" s="285"/>
      <c r="BX1109" s="285"/>
      <c r="BY1109" s="285"/>
      <c r="BZ1109" s="285"/>
      <c r="CA1109" s="285"/>
      <c r="CB1109" s="285"/>
      <c r="CC1109" s="285"/>
      <c r="CD1109" s="285"/>
      <c r="CE1109" s="285"/>
      <c r="CF1109" s="285"/>
      <c r="CG1109" s="285"/>
      <c r="CH1109" s="285"/>
      <c r="CI1109" s="285"/>
      <c r="CJ1109" s="285"/>
      <c r="CK1109" s="285"/>
      <c r="CL1109" s="285"/>
      <c r="CM1109" s="285"/>
      <c r="CN1109" s="285"/>
    </row>
    <row r="1110" spans="1:95" ht="14.25" customHeight="1" x14ac:dyDescent="0.35">
      <c r="A1110" s="285"/>
      <c r="B1110" s="285"/>
      <c r="C1110" s="285"/>
      <c r="D1110" s="285"/>
      <c r="E1110" s="285"/>
      <c r="F1110" s="285"/>
      <c r="G1110" s="285"/>
      <c r="H1110" s="285"/>
      <c r="I1110" s="285"/>
      <c r="J1110" s="285"/>
      <c r="K1110" s="285"/>
      <c r="L1110" s="285"/>
      <c r="M1110" s="285"/>
      <c r="N1110" s="285"/>
      <c r="O1110" s="285"/>
      <c r="P1110" s="285"/>
      <c r="Q1110" s="285"/>
      <c r="R1110" s="285"/>
      <c r="S1110" s="285"/>
      <c r="T1110" s="285"/>
      <c r="U1110" s="285"/>
      <c r="V1110" s="285"/>
      <c r="W1110" s="285"/>
      <c r="X1110" s="285"/>
      <c r="Y1110" s="285"/>
      <c r="Z1110" s="285"/>
      <c r="AA1110" s="285"/>
      <c r="AB1110" s="285"/>
      <c r="AC1110" s="285"/>
      <c r="AD1110" s="285"/>
      <c r="AE1110" s="285"/>
      <c r="AF1110" s="285"/>
      <c r="AG1110" s="285"/>
      <c r="AH1110" s="285"/>
      <c r="AI1110" s="285"/>
      <c r="AJ1110" s="285"/>
      <c r="AK1110" s="285"/>
      <c r="AL1110" s="285"/>
      <c r="AM1110" s="285"/>
      <c r="AN1110" s="285"/>
      <c r="AO1110" s="285"/>
      <c r="AP1110" s="285"/>
      <c r="AQ1110" s="285"/>
      <c r="AR1110" s="285"/>
      <c r="AS1110" s="285"/>
      <c r="AT1110" s="285"/>
      <c r="AU1110" s="285"/>
      <c r="AV1110" s="285"/>
      <c r="AW1110" s="285"/>
      <c r="AX1110" s="285"/>
      <c r="AY1110" s="285"/>
      <c r="AZ1110" s="285"/>
      <c r="BA1110" s="285"/>
      <c r="BB1110" s="285"/>
      <c r="BC1110" s="285"/>
      <c r="BD1110" s="285"/>
      <c r="BE1110" s="285"/>
      <c r="BF1110" s="285"/>
      <c r="BG1110" s="285"/>
      <c r="BH1110" s="285"/>
      <c r="BI1110" s="285"/>
      <c r="BJ1110" s="285"/>
      <c r="BK1110" s="285"/>
      <c r="BL1110" s="285"/>
      <c r="BM1110" s="285"/>
      <c r="BN1110" s="285"/>
      <c r="BO1110" s="285"/>
      <c r="BP1110" s="285"/>
      <c r="BQ1110" s="285"/>
      <c r="BR1110" s="285"/>
      <c r="BS1110" s="285"/>
      <c r="BT1110" s="285"/>
      <c r="BU1110" s="285"/>
      <c r="BV1110" s="285"/>
      <c r="BW1110" s="285"/>
      <c r="BX1110" s="285"/>
      <c r="BY1110" s="285"/>
      <c r="BZ1110" s="285"/>
      <c r="CA1110" s="285"/>
      <c r="CB1110" s="285"/>
      <c r="CC1110" s="285"/>
      <c r="CD1110" s="285"/>
      <c r="CE1110" s="285"/>
      <c r="CF1110" s="285"/>
      <c r="CG1110" s="285"/>
      <c r="CH1110" s="285"/>
      <c r="CI1110" s="285"/>
      <c r="CJ1110" s="285"/>
      <c r="CK1110" s="285"/>
      <c r="CL1110" s="285"/>
      <c r="CM1110" s="285"/>
      <c r="CN1110" s="285"/>
    </row>
    <row r="1111" spans="1:95" ht="14.25" customHeight="1" x14ac:dyDescent="0.35">
      <c r="AE1111" s="249"/>
      <c r="AF1111" s="249"/>
      <c r="AG1111" s="249"/>
      <c r="AH1111" s="249"/>
      <c r="AI1111" s="249"/>
      <c r="AJ1111" s="249"/>
      <c r="AK1111" s="249"/>
      <c r="AL1111" s="249"/>
      <c r="AM1111" s="249"/>
      <c r="AN1111" s="249"/>
      <c r="AO1111" s="249"/>
      <c r="AP1111" s="249"/>
      <c r="AQ1111" s="249"/>
      <c r="AR1111" s="249"/>
      <c r="AS1111" s="249"/>
      <c r="AT1111" s="249"/>
    </row>
    <row r="1112" spans="1:95" ht="14.25" customHeight="1" x14ac:dyDescent="0.35">
      <c r="D1112" s="275" t="s">
        <v>633</v>
      </c>
      <c r="E1112" s="275"/>
      <c r="F1112" s="275"/>
      <c r="G1112" s="275"/>
      <c r="H1112" s="275"/>
      <c r="I1112" s="275"/>
      <c r="J1112" s="275"/>
      <c r="K1112" s="275"/>
      <c r="L1112" s="275"/>
      <c r="M1112" s="275"/>
      <c r="N1112" s="275"/>
      <c r="O1112" s="275"/>
      <c r="P1112" s="275"/>
      <c r="Q1112" s="275"/>
      <c r="R1112" s="275"/>
      <c r="S1112" s="275"/>
      <c r="T1112" s="275"/>
      <c r="U1112" s="275"/>
      <c r="V1112" s="275"/>
      <c r="W1112" s="275"/>
      <c r="X1112" s="275"/>
      <c r="Y1112" s="275"/>
      <c r="Z1112" s="275"/>
      <c r="AA1112" s="275"/>
      <c r="AB1112" s="275"/>
      <c r="AC1112" s="275"/>
      <c r="AD1112" s="275"/>
      <c r="AE1112" s="275"/>
      <c r="AF1112" s="275"/>
      <c r="AG1112" s="275"/>
      <c r="AH1112" s="275"/>
      <c r="AI1112" s="275"/>
      <c r="AJ1112" s="275"/>
      <c r="AK1112" s="275"/>
      <c r="AL1112" s="275"/>
      <c r="AM1112" s="275"/>
      <c r="AN1112" s="275"/>
      <c r="AO1112" s="275"/>
      <c r="AP1112" s="275"/>
      <c r="AQ1112" s="275"/>
      <c r="AR1112" s="275"/>
      <c r="AS1112" s="275"/>
      <c r="AT1112" s="275"/>
      <c r="AV1112" s="241" t="s">
        <v>634</v>
      </c>
      <c r="AW1112" s="241"/>
      <c r="AX1112" s="241"/>
      <c r="AY1112" s="241"/>
      <c r="AZ1112" s="241"/>
      <c r="BA1112" s="241"/>
      <c r="BB1112" s="241"/>
      <c r="BC1112" s="241"/>
      <c r="BD1112" s="241"/>
      <c r="BE1112" s="241"/>
      <c r="BF1112" s="241"/>
      <c r="BG1112" s="241"/>
      <c r="BH1112" s="241"/>
      <c r="BI1112" s="241"/>
      <c r="BJ1112" s="241"/>
      <c r="BK1112" s="241"/>
      <c r="BL1112" s="241"/>
      <c r="BM1112" s="241"/>
      <c r="BN1112" s="241"/>
      <c r="BO1112" s="241"/>
      <c r="BP1112" s="241"/>
      <c r="BQ1112" s="241"/>
      <c r="BR1112" s="241"/>
      <c r="BS1112" s="241"/>
      <c r="BT1112" s="241"/>
      <c r="BU1112" s="241"/>
      <c r="BV1112" s="241"/>
      <c r="BW1112" s="241"/>
      <c r="BX1112" s="241"/>
      <c r="BY1112" s="241"/>
      <c r="BZ1112" s="241"/>
      <c r="CA1112" s="241"/>
      <c r="CB1112" s="241"/>
      <c r="CC1112" s="241"/>
      <c r="CD1112" s="241"/>
      <c r="CE1112" s="241"/>
      <c r="CF1112" s="241"/>
      <c r="CG1112" s="241"/>
      <c r="CH1112" s="241"/>
      <c r="CI1112" s="241"/>
      <c r="CJ1112" s="241"/>
      <c r="CK1112" s="241"/>
      <c r="CL1112" s="241"/>
      <c r="CM1112" s="241"/>
      <c r="CN1112" s="241"/>
    </row>
    <row r="1113" spans="1:95" ht="14.25" customHeight="1" x14ac:dyDescent="0.35">
      <c r="D1113" s="275"/>
      <c r="E1113" s="275"/>
      <c r="F1113" s="275"/>
      <c r="G1113" s="275"/>
      <c r="H1113" s="275"/>
      <c r="I1113" s="275"/>
      <c r="J1113" s="275"/>
      <c r="K1113" s="275"/>
      <c r="L1113" s="275"/>
      <c r="M1113" s="275"/>
      <c r="N1113" s="275"/>
      <c r="O1113" s="275"/>
      <c r="P1113" s="275"/>
      <c r="Q1113" s="275"/>
      <c r="R1113" s="275"/>
      <c r="S1113" s="275"/>
      <c r="T1113" s="275"/>
      <c r="U1113" s="275"/>
      <c r="V1113" s="275"/>
      <c r="W1113" s="275"/>
      <c r="X1113" s="275"/>
      <c r="Y1113" s="275"/>
      <c r="Z1113" s="275"/>
      <c r="AA1113" s="275"/>
      <c r="AB1113" s="275"/>
      <c r="AC1113" s="275"/>
      <c r="AD1113" s="275"/>
      <c r="AE1113" s="275"/>
      <c r="AF1113" s="275"/>
      <c r="AG1113" s="275"/>
      <c r="AH1113" s="275"/>
      <c r="AI1113" s="275"/>
      <c r="AJ1113" s="275"/>
      <c r="AK1113" s="275"/>
      <c r="AL1113" s="275"/>
      <c r="AM1113" s="275"/>
      <c r="AN1113" s="275"/>
      <c r="AO1113" s="275"/>
      <c r="AP1113" s="275"/>
      <c r="AQ1113" s="275"/>
      <c r="AR1113" s="275"/>
      <c r="AS1113" s="275"/>
      <c r="AT1113" s="275"/>
      <c r="AV1113" s="241"/>
      <c r="AW1113" s="241"/>
      <c r="AX1113" s="241"/>
      <c r="AY1113" s="241"/>
      <c r="AZ1113" s="241"/>
      <c r="BA1113" s="241"/>
      <c r="BB1113" s="241"/>
      <c r="BC1113" s="241"/>
      <c r="BD1113" s="241"/>
      <c r="BE1113" s="241"/>
      <c r="BF1113" s="241"/>
      <c r="BG1113" s="241"/>
      <c r="BH1113" s="241"/>
      <c r="BI1113" s="241"/>
      <c r="BJ1113" s="241"/>
      <c r="BK1113" s="241"/>
      <c r="BL1113" s="241"/>
      <c r="BM1113" s="241"/>
      <c r="BN1113" s="241"/>
      <c r="BO1113" s="241"/>
      <c r="BP1113" s="241"/>
      <c r="BQ1113" s="241"/>
      <c r="BR1113" s="241"/>
      <c r="BS1113" s="241"/>
      <c r="BT1113" s="241"/>
      <c r="BU1113" s="241"/>
      <c r="BV1113" s="241"/>
      <c r="BW1113" s="241"/>
      <c r="BX1113" s="241"/>
      <c r="BY1113" s="241"/>
      <c r="BZ1113" s="241"/>
      <c r="CA1113" s="241"/>
      <c r="CB1113" s="241"/>
      <c r="CC1113" s="241"/>
      <c r="CD1113" s="241"/>
      <c r="CE1113" s="241"/>
      <c r="CF1113" s="241"/>
      <c r="CG1113" s="241"/>
      <c r="CH1113" s="241"/>
      <c r="CI1113" s="241"/>
      <c r="CJ1113" s="241"/>
      <c r="CK1113" s="241"/>
      <c r="CL1113" s="241"/>
      <c r="CM1113" s="241"/>
      <c r="CN1113" s="241"/>
    </row>
    <row r="1114" spans="1:95" ht="14.25" customHeight="1" x14ac:dyDescent="0.35">
      <c r="D1114" s="230"/>
      <c r="E1114" s="230"/>
      <c r="F1114" s="230"/>
      <c r="G1114" s="230"/>
      <c r="H1114" s="230"/>
      <c r="I1114" s="230"/>
      <c r="J1114" s="230"/>
      <c r="K1114" s="230"/>
      <c r="L1114" s="230"/>
      <c r="M1114" s="230"/>
      <c r="N1114" s="230"/>
      <c r="O1114" s="230"/>
      <c r="P1114" s="230"/>
      <c r="Q1114" s="230"/>
      <c r="R1114" s="230"/>
      <c r="S1114" s="230"/>
      <c r="T1114" s="230"/>
      <c r="U1114" s="230"/>
      <c r="V1114" s="230"/>
      <c r="W1114" s="230"/>
      <c r="X1114" s="230"/>
      <c r="Y1114" s="230"/>
      <c r="Z1114" s="230"/>
      <c r="AA1114" s="230"/>
      <c r="AB1114" s="230"/>
      <c r="AC1114" s="230"/>
      <c r="AD1114" s="230"/>
      <c r="AE1114" s="230"/>
      <c r="AF1114" s="230"/>
      <c r="AG1114" s="230"/>
      <c r="AH1114" s="230"/>
      <c r="AI1114" s="230"/>
      <c r="AJ1114" s="230"/>
      <c r="AK1114" s="230"/>
      <c r="AL1114" s="230"/>
      <c r="AM1114" s="230"/>
      <c r="AN1114" s="230"/>
      <c r="AO1114" s="230"/>
      <c r="AP1114" s="230"/>
      <c r="AQ1114" s="230"/>
      <c r="AR1114" s="230"/>
      <c r="AS1114" s="230"/>
      <c r="AT1114" s="230"/>
      <c r="AV1114" s="226"/>
      <c r="AW1114" s="226"/>
      <c r="AX1114" s="226"/>
      <c r="AY1114" s="226"/>
      <c r="AZ1114" s="226"/>
      <c r="BA1114" s="226"/>
      <c r="BB1114" s="226"/>
      <c r="BC1114" s="226"/>
      <c r="BD1114" s="226"/>
      <c r="BE1114" s="226"/>
      <c r="BF1114" s="226"/>
      <c r="BG1114" s="226"/>
      <c r="BH1114" s="226"/>
      <c r="BI1114" s="226"/>
      <c r="BJ1114" s="226"/>
      <c r="BK1114" s="226"/>
      <c r="BL1114" s="226"/>
      <c r="BM1114" s="226"/>
      <c r="BN1114" s="226"/>
      <c r="BO1114" s="226"/>
      <c r="BP1114" s="226"/>
      <c r="BQ1114" s="226"/>
      <c r="BR1114" s="226"/>
      <c r="BS1114" s="226"/>
      <c r="BT1114" s="226"/>
      <c r="BU1114" s="226"/>
      <c r="BV1114" s="226"/>
      <c r="BW1114" s="226"/>
      <c r="BX1114" s="226"/>
      <c r="BY1114" s="226"/>
      <c r="BZ1114" s="226"/>
      <c r="CA1114" s="226"/>
      <c r="CB1114" s="226"/>
      <c r="CC1114" s="226"/>
      <c r="CD1114" s="226"/>
      <c r="CE1114" s="226"/>
      <c r="CF1114" s="226"/>
      <c r="CG1114" s="226"/>
      <c r="CH1114" s="226"/>
      <c r="CI1114" s="226"/>
      <c r="CJ1114" s="226"/>
      <c r="CK1114" s="226"/>
      <c r="CL1114" s="226"/>
      <c r="CM1114" s="226"/>
      <c r="CN1114" s="226"/>
    </row>
    <row r="1115" spans="1:95" ht="14.25" customHeight="1" x14ac:dyDescent="0.35">
      <c r="D1115" s="197" t="s">
        <v>635</v>
      </c>
      <c r="E1115" s="198"/>
      <c r="F1115" s="198"/>
      <c r="G1115" s="198"/>
      <c r="H1115" s="198"/>
      <c r="I1115" s="198"/>
      <c r="J1115" s="198"/>
      <c r="K1115" s="198"/>
      <c r="L1115" s="198"/>
      <c r="M1115" s="198"/>
      <c r="N1115" s="198"/>
      <c r="O1115" s="198"/>
      <c r="P1115" s="198"/>
      <c r="Q1115" s="198"/>
      <c r="R1115" s="198"/>
      <c r="S1115" s="198"/>
      <c r="T1115" s="198"/>
      <c r="U1115" s="198"/>
      <c r="V1115" s="100"/>
      <c r="W1115" s="100"/>
      <c r="X1115" s="100"/>
      <c r="Y1115" s="101"/>
      <c r="Z1115" s="197" t="s">
        <v>569</v>
      </c>
      <c r="AA1115" s="198"/>
      <c r="AB1115" s="198"/>
      <c r="AC1115" s="198"/>
      <c r="AD1115" s="198"/>
      <c r="AE1115" s="198"/>
      <c r="AF1115" s="198"/>
      <c r="AG1115" s="198"/>
      <c r="AH1115" s="198"/>
      <c r="AI1115" s="198"/>
      <c r="AJ1115" s="198"/>
      <c r="AK1115" s="196" t="s">
        <v>636</v>
      </c>
      <c r="AL1115" s="196"/>
      <c r="AM1115" s="196"/>
      <c r="AN1115" s="196"/>
      <c r="AO1115" s="196"/>
      <c r="AP1115" s="196"/>
      <c r="AQ1115" s="196"/>
      <c r="AR1115" s="196"/>
      <c r="AS1115" s="196"/>
      <c r="AT1115" s="196"/>
      <c r="AU1115" s="7"/>
      <c r="AV1115" s="197" t="s">
        <v>637</v>
      </c>
      <c r="AW1115" s="198"/>
      <c r="AX1115" s="198"/>
      <c r="AY1115" s="198"/>
      <c r="AZ1115" s="198"/>
      <c r="BA1115" s="198"/>
      <c r="BB1115" s="198"/>
      <c r="BC1115" s="198"/>
      <c r="BD1115" s="198"/>
      <c r="BE1115" s="198"/>
      <c r="BF1115" s="198"/>
      <c r="BG1115" s="198"/>
      <c r="BH1115" s="198"/>
      <c r="BI1115" s="198"/>
      <c r="BJ1115" s="198"/>
      <c r="BK1115" s="199"/>
      <c r="BL1115" s="197" t="s">
        <v>638</v>
      </c>
      <c r="BM1115" s="198"/>
      <c r="BN1115" s="198"/>
      <c r="BO1115" s="198"/>
      <c r="BP1115" s="198"/>
      <c r="BQ1115" s="198"/>
      <c r="BR1115" s="198"/>
      <c r="BS1115" s="198"/>
      <c r="BT1115" s="198"/>
      <c r="BU1115" s="198"/>
      <c r="BV1115" s="198"/>
      <c r="BW1115" s="198"/>
      <c r="BX1115" s="198"/>
      <c r="BY1115" s="198"/>
      <c r="BZ1115" s="198"/>
      <c r="CA1115" s="199"/>
      <c r="CB1115" s="197" t="s">
        <v>535</v>
      </c>
      <c r="CC1115" s="198"/>
      <c r="CD1115" s="198"/>
      <c r="CE1115" s="198"/>
      <c r="CF1115" s="198"/>
      <c r="CG1115" s="198"/>
      <c r="CH1115" s="198"/>
      <c r="CI1115" s="198"/>
      <c r="CJ1115" s="198"/>
      <c r="CK1115" s="198"/>
      <c r="CL1115" s="198"/>
      <c r="CM1115" s="198"/>
      <c r="CN1115" s="199"/>
    </row>
    <row r="1116" spans="1:95" ht="14.25" customHeight="1" x14ac:dyDescent="0.35">
      <c r="D1116" s="231"/>
      <c r="E1116" s="232"/>
      <c r="F1116" s="232"/>
      <c r="G1116" s="232"/>
      <c r="H1116" s="232"/>
      <c r="I1116" s="232"/>
      <c r="J1116" s="232"/>
      <c r="K1116" s="232"/>
      <c r="L1116" s="232"/>
      <c r="M1116" s="232"/>
      <c r="N1116" s="232"/>
      <c r="O1116" s="232"/>
      <c r="P1116" s="232"/>
      <c r="Q1116" s="232"/>
      <c r="R1116" s="232"/>
      <c r="S1116" s="232"/>
      <c r="T1116" s="232"/>
      <c r="U1116" s="232"/>
      <c r="V1116" s="102"/>
      <c r="W1116" s="102"/>
      <c r="X1116" s="102"/>
      <c r="Y1116" s="103"/>
      <c r="Z1116" s="231"/>
      <c r="AA1116" s="232"/>
      <c r="AB1116" s="232"/>
      <c r="AC1116" s="232"/>
      <c r="AD1116" s="232"/>
      <c r="AE1116" s="232"/>
      <c r="AF1116" s="232"/>
      <c r="AG1116" s="232"/>
      <c r="AH1116" s="232"/>
      <c r="AI1116" s="232"/>
      <c r="AJ1116" s="232"/>
      <c r="AK1116" s="196"/>
      <c r="AL1116" s="196"/>
      <c r="AM1116" s="196"/>
      <c r="AN1116" s="196"/>
      <c r="AO1116" s="196"/>
      <c r="AP1116" s="196"/>
      <c r="AQ1116" s="196"/>
      <c r="AR1116" s="196"/>
      <c r="AS1116" s="196"/>
      <c r="AT1116" s="196"/>
      <c r="AU1116" s="7"/>
      <c r="AV1116" s="231"/>
      <c r="AW1116" s="232"/>
      <c r="AX1116" s="232"/>
      <c r="AY1116" s="232"/>
      <c r="AZ1116" s="232"/>
      <c r="BA1116" s="232"/>
      <c r="BB1116" s="232"/>
      <c r="BC1116" s="232"/>
      <c r="BD1116" s="232"/>
      <c r="BE1116" s="232"/>
      <c r="BF1116" s="232"/>
      <c r="BG1116" s="232"/>
      <c r="BH1116" s="232"/>
      <c r="BI1116" s="232"/>
      <c r="BJ1116" s="232"/>
      <c r="BK1116" s="233"/>
      <c r="BL1116" s="231"/>
      <c r="BM1116" s="232"/>
      <c r="BN1116" s="232"/>
      <c r="BO1116" s="232"/>
      <c r="BP1116" s="232"/>
      <c r="BQ1116" s="232"/>
      <c r="BR1116" s="232"/>
      <c r="BS1116" s="232"/>
      <c r="BT1116" s="232"/>
      <c r="BU1116" s="232"/>
      <c r="BV1116" s="232"/>
      <c r="BW1116" s="232"/>
      <c r="BX1116" s="232"/>
      <c r="BY1116" s="232"/>
      <c r="BZ1116" s="232"/>
      <c r="CA1116" s="233"/>
      <c r="CB1116" s="200"/>
      <c r="CC1116" s="201"/>
      <c r="CD1116" s="201"/>
      <c r="CE1116" s="201"/>
      <c r="CF1116" s="201"/>
      <c r="CG1116" s="201"/>
      <c r="CH1116" s="201"/>
      <c r="CI1116" s="201"/>
      <c r="CJ1116" s="201"/>
      <c r="CK1116" s="201"/>
      <c r="CL1116" s="201"/>
      <c r="CM1116" s="201"/>
      <c r="CN1116" s="202"/>
    </row>
    <row r="1117" spans="1:95" ht="14.25" customHeight="1" x14ac:dyDescent="0.35">
      <c r="D1117" s="177" t="s">
        <v>639</v>
      </c>
      <c r="E1117" s="177"/>
      <c r="F1117" s="177"/>
      <c r="G1117" s="177"/>
      <c r="H1117" s="177"/>
      <c r="I1117" s="177"/>
      <c r="J1117" s="177"/>
      <c r="K1117" s="177"/>
      <c r="L1117" s="177"/>
      <c r="M1117" s="177"/>
      <c r="N1117" s="177"/>
      <c r="O1117" s="177"/>
      <c r="P1117" s="177"/>
      <c r="Q1117" s="177"/>
      <c r="R1117" s="177"/>
      <c r="S1117" s="177"/>
      <c r="T1117" s="177"/>
      <c r="U1117" s="177"/>
      <c r="V1117" s="177"/>
      <c r="W1117" s="177"/>
      <c r="X1117" s="177"/>
      <c r="Y1117" s="177"/>
      <c r="Z1117" s="190"/>
      <c r="AA1117" s="190"/>
      <c r="AB1117" s="190"/>
      <c r="AC1117" s="190"/>
      <c r="AD1117" s="190"/>
      <c r="AE1117" s="190"/>
      <c r="AF1117" s="190"/>
      <c r="AG1117" s="190"/>
      <c r="AH1117" s="190"/>
      <c r="AI1117" s="190"/>
      <c r="AJ1117" s="190"/>
      <c r="AK1117" s="177"/>
      <c r="AL1117" s="177"/>
      <c r="AM1117" s="177"/>
      <c r="AN1117" s="177"/>
      <c r="AO1117" s="177"/>
      <c r="AP1117" s="177"/>
      <c r="AQ1117" s="177"/>
      <c r="AR1117" s="177"/>
      <c r="AS1117" s="177"/>
      <c r="AT1117" s="177"/>
      <c r="AV1117" s="196" t="s">
        <v>569</v>
      </c>
      <c r="AW1117" s="196"/>
      <c r="AX1117" s="196"/>
      <c r="AY1117" s="196"/>
      <c r="AZ1117" s="196"/>
      <c r="BA1117" s="196"/>
      <c r="BB1117" s="196"/>
      <c r="BC1117" s="196"/>
      <c r="BD1117" s="196" t="s">
        <v>636</v>
      </c>
      <c r="BE1117" s="196"/>
      <c r="BF1117" s="196"/>
      <c r="BG1117" s="196"/>
      <c r="BH1117" s="196"/>
      <c r="BI1117" s="196"/>
      <c r="BJ1117" s="196"/>
      <c r="BK1117" s="196"/>
      <c r="BL1117" s="196" t="s">
        <v>569</v>
      </c>
      <c r="BM1117" s="196"/>
      <c r="BN1117" s="196"/>
      <c r="BO1117" s="196"/>
      <c r="BP1117" s="196"/>
      <c r="BQ1117" s="196"/>
      <c r="BR1117" s="196"/>
      <c r="BS1117" s="196"/>
      <c r="BT1117" s="196" t="s">
        <v>636</v>
      </c>
      <c r="BU1117" s="196"/>
      <c r="BV1117" s="196"/>
      <c r="BW1117" s="196"/>
      <c r="BX1117" s="196"/>
      <c r="BY1117" s="196"/>
      <c r="BZ1117" s="196"/>
      <c r="CA1117" s="196"/>
      <c r="CB1117" s="231"/>
      <c r="CC1117" s="232"/>
      <c r="CD1117" s="232"/>
      <c r="CE1117" s="232"/>
      <c r="CF1117" s="232"/>
      <c r="CG1117" s="232"/>
      <c r="CH1117" s="232"/>
      <c r="CI1117" s="232"/>
      <c r="CJ1117" s="232"/>
      <c r="CK1117" s="232"/>
      <c r="CL1117" s="232"/>
      <c r="CM1117" s="232"/>
      <c r="CN1117" s="233"/>
    </row>
    <row r="1118" spans="1:95" ht="14.25" customHeight="1" x14ac:dyDescent="0.35">
      <c r="D1118" s="177" t="s">
        <v>640</v>
      </c>
      <c r="E1118" s="177"/>
      <c r="F1118" s="177"/>
      <c r="G1118" s="177"/>
      <c r="H1118" s="177"/>
      <c r="I1118" s="177"/>
      <c r="J1118" s="177"/>
      <c r="K1118" s="177"/>
      <c r="L1118" s="177"/>
      <c r="M1118" s="177"/>
      <c r="N1118" s="177"/>
      <c r="O1118" s="177"/>
      <c r="P1118" s="177"/>
      <c r="Q1118" s="177"/>
      <c r="R1118" s="177"/>
      <c r="S1118" s="177"/>
      <c r="T1118" s="177"/>
      <c r="U1118" s="177"/>
      <c r="V1118" s="177"/>
      <c r="W1118" s="177"/>
      <c r="X1118" s="177"/>
      <c r="Y1118" s="177"/>
      <c r="Z1118" s="190"/>
      <c r="AA1118" s="190"/>
      <c r="AB1118" s="190"/>
      <c r="AC1118" s="190"/>
      <c r="AD1118" s="190"/>
      <c r="AE1118" s="190"/>
      <c r="AF1118" s="190"/>
      <c r="AG1118" s="190"/>
      <c r="AH1118" s="190"/>
      <c r="AI1118" s="190"/>
      <c r="AJ1118" s="190"/>
      <c r="AK1118" s="177"/>
      <c r="AL1118" s="177"/>
      <c r="AM1118" s="177"/>
      <c r="AN1118" s="177"/>
      <c r="AO1118" s="177"/>
      <c r="AP1118" s="177"/>
      <c r="AQ1118" s="177"/>
      <c r="AR1118" s="177"/>
      <c r="AS1118" s="177"/>
      <c r="AT1118" s="177"/>
      <c r="AV1118" s="190">
        <v>1516</v>
      </c>
      <c r="AW1118" s="190"/>
      <c r="AX1118" s="190"/>
      <c r="AY1118" s="190"/>
      <c r="AZ1118" s="190"/>
      <c r="BA1118" s="190"/>
      <c r="BB1118" s="190"/>
      <c r="BC1118" s="190"/>
      <c r="BD1118" s="190">
        <v>1419</v>
      </c>
      <c r="BE1118" s="190"/>
      <c r="BF1118" s="190"/>
      <c r="BG1118" s="190"/>
      <c r="BH1118" s="190"/>
      <c r="BI1118" s="190"/>
      <c r="BJ1118" s="190"/>
      <c r="BK1118" s="190"/>
      <c r="BL1118" s="190">
        <v>2235</v>
      </c>
      <c r="BM1118" s="190"/>
      <c r="BN1118" s="190"/>
      <c r="BO1118" s="190"/>
      <c r="BP1118" s="190"/>
      <c r="BQ1118" s="190"/>
      <c r="BR1118" s="190"/>
      <c r="BS1118" s="190"/>
      <c r="BT1118" s="190">
        <v>2650</v>
      </c>
      <c r="BU1118" s="190"/>
      <c r="BV1118" s="190"/>
      <c r="BW1118" s="190"/>
      <c r="BX1118" s="190"/>
      <c r="BY1118" s="190"/>
      <c r="BZ1118" s="190"/>
      <c r="CA1118" s="190"/>
      <c r="CB1118" s="177">
        <f>+AV1118+BD1118+BL1118+BT1118</f>
        <v>7820</v>
      </c>
      <c r="CC1118" s="177"/>
      <c r="CD1118" s="177"/>
      <c r="CE1118" s="177"/>
      <c r="CF1118" s="177"/>
      <c r="CG1118" s="177"/>
      <c r="CH1118" s="177"/>
      <c r="CI1118" s="177"/>
      <c r="CJ1118" s="177"/>
      <c r="CK1118" s="177"/>
      <c r="CL1118" s="177"/>
      <c r="CM1118" s="177"/>
      <c r="CN1118" s="177"/>
    </row>
    <row r="1119" spans="1:95" ht="14.25" customHeight="1" x14ac:dyDescent="0.35">
      <c r="D1119" s="177" t="s">
        <v>641</v>
      </c>
      <c r="E1119" s="177"/>
      <c r="F1119" s="177"/>
      <c r="G1119" s="177"/>
      <c r="H1119" s="177"/>
      <c r="I1119" s="177"/>
      <c r="J1119" s="177"/>
      <c r="K1119" s="177"/>
      <c r="L1119" s="177"/>
      <c r="M1119" s="177"/>
      <c r="N1119" s="177"/>
      <c r="O1119" s="177"/>
      <c r="P1119" s="177"/>
      <c r="Q1119" s="177"/>
      <c r="R1119" s="177"/>
      <c r="S1119" s="177"/>
      <c r="T1119" s="177"/>
      <c r="U1119" s="177"/>
      <c r="V1119" s="177"/>
      <c r="W1119" s="177"/>
      <c r="X1119" s="177"/>
      <c r="Y1119" s="177"/>
      <c r="Z1119" s="190"/>
      <c r="AA1119" s="190"/>
      <c r="AB1119" s="190"/>
      <c r="AC1119" s="190"/>
      <c r="AD1119" s="190"/>
      <c r="AE1119" s="190"/>
      <c r="AF1119" s="190"/>
      <c r="AG1119" s="190"/>
      <c r="AH1119" s="190"/>
      <c r="AI1119" s="190"/>
      <c r="AJ1119" s="190"/>
      <c r="AK1119" s="177"/>
      <c r="AL1119" s="177"/>
      <c r="AM1119" s="177"/>
      <c r="AN1119" s="177"/>
      <c r="AO1119" s="177"/>
      <c r="AP1119" s="177"/>
      <c r="AQ1119" s="177"/>
      <c r="AR1119" s="177"/>
      <c r="AS1119" s="177"/>
      <c r="AT1119" s="177"/>
      <c r="AV1119" s="190"/>
      <c r="AW1119" s="190"/>
      <c r="AX1119" s="190"/>
      <c r="AY1119" s="190"/>
      <c r="AZ1119" s="190"/>
      <c r="BA1119" s="190"/>
      <c r="BB1119" s="190"/>
      <c r="BC1119" s="190"/>
      <c r="BD1119" s="190"/>
      <c r="BE1119" s="190"/>
      <c r="BF1119" s="190"/>
      <c r="BG1119" s="190"/>
      <c r="BH1119" s="190"/>
      <c r="BI1119" s="190"/>
      <c r="BJ1119" s="190"/>
      <c r="BK1119" s="190"/>
      <c r="BL1119" s="190"/>
      <c r="BM1119" s="190"/>
      <c r="BN1119" s="190"/>
      <c r="BO1119" s="190"/>
      <c r="BP1119" s="190"/>
      <c r="BQ1119" s="190"/>
      <c r="BR1119" s="190"/>
      <c r="BS1119" s="190"/>
      <c r="BT1119" s="190"/>
      <c r="BU1119" s="190"/>
      <c r="BV1119" s="190"/>
      <c r="BW1119" s="190"/>
      <c r="BX1119" s="190"/>
      <c r="BY1119" s="190"/>
      <c r="BZ1119" s="190"/>
      <c r="CA1119" s="190"/>
      <c r="CB1119" s="177"/>
      <c r="CC1119" s="177"/>
      <c r="CD1119" s="177"/>
      <c r="CE1119" s="177"/>
      <c r="CF1119" s="177"/>
      <c r="CG1119" s="177"/>
      <c r="CH1119" s="177"/>
      <c r="CI1119" s="177"/>
      <c r="CJ1119" s="177"/>
      <c r="CK1119" s="177"/>
      <c r="CL1119" s="177"/>
      <c r="CM1119" s="177"/>
      <c r="CN1119" s="177"/>
    </row>
    <row r="1120" spans="1:95" ht="14.25" customHeight="1" x14ac:dyDescent="0.35">
      <c r="D1120" s="177" t="s">
        <v>642</v>
      </c>
      <c r="E1120" s="177"/>
      <c r="F1120" s="177"/>
      <c r="G1120" s="177"/>
      <c r="H1120" s="177"/>
      <c r="I1120" s="177"/>
      <c r="J1120" s="177"/>
      <c r="K1120" s="177"/>
      <c r="L1120" s="177"/>
      <c r="M1120" s="177"/>
      <c r="N1120" s="177"/>
      <c r="O1120" s="177"/>
      <c r="P1120" s="177"/>
      <c r="Q1120" s="177"/>
      <c r="R1120" s="177"/>
      <c r="S1120" s="177"/>
      <c r="T1120" s="177"/>
      <c r="U1120" s="177"/>
      <c r="V1120" s="177"/>
      <c r="W1120" s="177"/>
      <c r="X1120" s="177"/>
      <c r="Y1120" s="177"/>
      <c r="Z1120" s="190"/>
      <c r="AA1120" s="190"/>
      <c r="AB1120" s="190"/>
      <c r="AC1120" s="190"/>
      <c r="AD1120" s="190"/>
      <c r="AE1120" s="190"/>
      <c r="AF1120" s="190"/>
      <c r="AG1120" s="190"/>
      <c r="AH1120" s="190"/>
      <c r="AI1120" s="190"/>
      <c r="AJ1120" s="190"/>
      <c r="AK1120" s="177"/>
      <c r="AL1120" s="177"/>
      <c r="AM1120" s="177"/>
      <c r="AN1120" s="177"/>
      <c r="AO1120" s="177"/>
      <c r="AP1120" s="177"/>
      <c r="AQ1120" s="177"/>
      <c r="AR1120" s="177"/>
      <c r="AS1120" s="177"/>
      <c r="AT1120" s="177"/>
      <c r="AV1120" s="190"/>
      <c r="AW1120" s="190"/>
      <c r="AX1120" s="190"/>
      <c r="AY1120" s="190"/>
      <c r="AZ1120" s="190"/>
      <c r="BA1120" s="190"/>
      <c r="BB1120" s="190"/>
      <c r="BC1120" s="190"/>
      <c r="BD1120" s="190"/>
      <c r="BE1120" s="190"/>
      <c r="BF1120" s="190"/>
      <c r="BG1120" s="190"/>
      <c r="BH1120" s="190"/>
      <c r="BI1120" s="190"/>
      <c r="BJ1120" s="190"/>
      <c r="BK1120" s="190"/>
      <c r="BL1120" s="190"/>
      <c r="BM1120" s="190"/>
      <c r="BN1120" s="190"/>
      <c r="BO1120" s="190"/>
      <c r="BP1120" s="190"/>
      <c r="BQ1120" s="190"/>
      <c r="BR1120" s="190"/>
      <c r="BS1120" s="190"/>
      <c r="BT1120" s="190"/>
      <c r="BU1120" s="190"/>
      <c r="BV1120" s="190"/>
      <c r="BW1120" s="190"/>
      <c r="BX1120" s="190"/>
      <c r="BY1120" s="190"/>
      <c r="BZ1120" s="190"/>
      <c r="CA1120" s="190"/>
      <c r="CB1120" s="177"/>
      <c r="CC1120" s="177"/>
      <c r="CD1120" s="177"/>
      <c r="CE1120" s="177"/>
      <c r="CF1120" s="177"/>
      <c r="CG1120" s="177"/>
      <c r="CH1120" s="177"/>
      <c r="CI1120" s="177"/>
      <c r="CJ1120" s="177"/>
      <c r="CK1120" s="177"/>
      <c r="CL1120" s="177"/>
      <c r="CM1120" s="177"/>
      <c r="CN1120" s="177"/>
    </row>
    <row r="1121" spans="4:92" ht="14.25" customHeight="1" x14ac:dyDescent="0.35">
      <c r="D1121" s="177" t="s">
        <v>643</v>
      </c>
      <c r="E1121" s="177"/>
      <c r="F1121" s="177"/>
      <c r="G1121" s="177"/>
      <c r="H1121" s="177"/>
      <c r="I1121" s="177"/>
      <c r="J1121" s="177"/>
      <c r="K1121" s="177"/>
      <c r="L1121" s="177"/>
      <c r="M1121" s="177"/>
      <c r="N1121" s="177"/>
      <c r="O1121" s="177"/>
      <c r="P1121" s="177"/>
      <c r="Q1121" s="177"/>
      <c r="R1121" s="177"/>
      <c r="S1121" s="177"/>
      <c r="T1121" s="177"/>
      <c r="U1121" s="177"/>
      <c r="V1121" s="177"/>
      <c r="W1121" s="177"/>
      <c r="X1121" s="177"/>
      <c r="Y1121" s="177"/>
      <c r="Z1121" s="190"/>
      <c r="AA1121" s="190"/>
      <c r="AB1121" s="190"/>
      <c r="AC1121" s="190"/>
      <c r="AD1121" s="190"/>
      <c r="AE1121" s="190"/>
      <c r="AF1121" s="190"/>
      <c r="AG1121" s="190"/>
      <c r="AH1121" s="190"/>
      <c r="AI1121" s="190"/>
      <c r="AJ1121" s="190"/>
      <c r="AK1121" s="177"/>
      <c r="AL1121" s="177"/>
      <c r="AM1121" s="177"/>
      <c r="AN1121" s="177"/>
      <c r="AO1121" s="177"/>
      <c r="AP1121" s="177"/>
      <c r="AQ1121" s="177"/>
      <c r="AR1121" s="177"/>
      <c r="AS1121" s="177"/>
      <c r="AT1121" s="177"/>
      <c r="AV1121" s="190"/>
      <c r="AW1121" s="190"/>
      <c r="AX1121" s="190"/>
      <c r="AY1121" s="190"/>
      <c r="AZ1121" s="190"/>
      <c r="BA1121" s="190"/>
      <c r="BB1121" s="190"/>
      <c r="BC1121" s="190"/>
      <c r="BD1121" s="190"/>
      <c r="BE1121" s="190"/>
      <c r="BF1121" s="190"/>
      <c r="BG1121" s="190"/>
      <c r="BH1121" s="190"/>
      <c r="BI1121" s="190"/>
      <c r="BJ1121" s="190"/>
      <c r="BK1121" s="190"/>
      <c r="BL1121" s="190"/>
      <c r="BM1121" s="190"/>
      <c r="BN1121" s="190"/>
      <c r="BO1121" s="190"/>
      <c r="BP1121" s="190"/>
      <c r="BQ1121" s="190"/>
      <c r="BR1121" s="190"/>
      <c r="BS1121" s="190"/>
      <c r="BT1121" s="190"/>
      <c r="BU1121" s="190"/>
      <c r="BV1121" s="190"/>
      <c r="BW1121" s="190"/>
      <c r="BX1121" s="190"/>
      <c r="BY1121" s="190"/>
      <c r="BZ1121" s="190"/>
      <c r="CA1121" s="190"/>
      <c r="CB1121" s="177"/>
      <c r="CC1121" s="177"/>
      <c r="CD1121" s="177"/>
      <c r="CE1121" s="177"/>
      <c r="CF1121" s="177"/>
      <c r="CG1121" s="177"/>
      <c r="CH1121" s="177"/>
      <c r="CI1121" s="177"/>
      <c r="CJ1121" s="177"/>
      <c r="CK1121" s="177"/>
      <c r="CL1121" s="177"/>
      <c r="CM1121" s="177"/>
      <c r="CN1121" s="177"/>
    </row>
    <row r="1122" spans="4:92" ht="14.25" customHeight="1" x14ac:dyDescent="0.35">
      <c r="D1122" s="177" t="s">
        <v>644</v>
      </c>
      <c r="E1122" s="177"/>
      <c r="F1122" s="177"/>
      <c r="G1122" s="177"/>
      <c r="H1122" s="177"/>
      <c r="I1122" s="177"/>
      <c r="J1122" s="177"/>
      <c r="K1122" s="177"/>
      <c r="L1122" s="177"/>
      <c r="M1122" s="177"/>
      <c r="N1122" s="177"/>
      <c r="O1122" s="177"/>
      <c r="P1122" s="177"/>
      <c r="Q1122" s="177"/>
      <c r="R1122" s="177"/>
      <c r="S1122" s="177"/>
      <c r="T1122" s="177"/>
      <c r="U1122" s="177"/>
      <c r="V1122" s="177"/>
      <c r="W1122" s="177"/>
      <c r="X1122" s="177"/>
      <c r="Y1122" s="177"/>
      <c r="Z1122" s="190"/>
      <c r="AA1122" s="190"/>
      <c r="AB1122" s="190"/>
      <c r="AC1122" s="190"/>
      <c r="AD1122" s="190"/>
      <c r="AE1122" s="190"/>
      <c r="AF1122" s="190"/>
      <c r="AG1122" s="190"/>
      <c r="AH1122" s="190"/>
      <c r="AI1122" s="190"/>
      <c r="AJ1122" s="190"/>
      <c r="AK1122" s="177"/>
      <c r="AL1122" s="177"/>
      <c r="AM1122" s="177"/>
      <c r="AN1122" s="177"/>
      <c r="AO1122" s="177"/>
      <c r="AP1122" s="177"/>
      <c r="AQ1122" s="177"/>
      <c r="AR1122" s="177"/>
      <c r="AS1122" s="177"/>
      <c r="AT1122" s="177"/>
      <c r="AV1122" s="190"/>
      <c r="AW1122" s="190"/>
      <c r="AX1122" s="190"/>
      <c r="AY1122" s="190"/>
      <c r="AZ1122" s="190"/>
      <c r="BA1122" s="190"/>
      <c r="BB1122" s="190"/>
      <c r="BC1122" s="190"/>
      <c r="BD1122" s="190"/>
      <c r="BE1122" s="190"/>
      <c r="BF1122" s="190"/>
      <c r="BG1122" s="190"/>
      <c r="BH1122" s="190"/>
      <c r="BI1122" s="190"/>
      <c r="BJ1122" s="190"/>
      <c r="BK1122" s="190"/>
      <c r="BL1122" s="190"/>
      <c r="BM1122" s="190"/>
      <c r="BN1122" s="190"/>
      <c r="BO1122" s="190"/>
      <c r="BP1122" s="190"/>
      <c r="BQ1122" s="190"/>
      <c r="BR1122" s="190"/>
      <c r="BS1122" s="190"/>
      <c r="BT1122" s="190"/>
      <c r="BU1122" s="190"/>
      <c r="BV1122" s="190"/>
      <c r="BW1122" s="190"/>
      <c r="BX1122" s="190"/>
      <c r="BY1122" s="190"/>
      <c r="BZ1122" s="190"/>
      <c r="CA1122" s="190"/>
      <c r="CB1122" s="177"/>
      <c r="CC1122" s="177"/>
      <c r="CD1122" s="177"/>
      <c r="CE1122" s="177"/>
      <c r="CF1122" s="177"/>
      <c r="CG1122" s="177"/>
      <c r="CH1122" s="177"/>
      <c r="CI1122" s="177"/>
      <c r="CJ1122" s="177"/>
      <c r="CK1122" s="177"/>
      <c r="CL1122" s="177"/>
      <c r="CM1122" s="177"/>
      <c r="CN1122" s="177"/>
    </row>
    <row r="1123" spans="4:92" ht="14.25" customHeight="1" x14ac:dyDescent="0.35">
      <c r="D1123" s="177" t="s">
        <v>645</v>
      </c>
      <c r="E1123" s="177"/>
      <c r="F1123" s="177"/>
      <c r="G1123" s="177"/>
      <c r="H1123" s="177"/>
      <c r="I1123" s="177"/>
      <c r="J1123" s="177"/>
      <c r="K1123" s="177"/>
      <c r="L1123" s="177"/>
      <c r="M1123" s="177"/>
      <c r="N1123" s="177"/>
      <c r="O1123" s="177"/>
      <c r="P1123" s="177"/>
      <c r="Q1123" s="177"/>
      <c r="R1123" s="177"/>
      <c r="S1123" s="177"/>
      <c r="T1123" s="177"/>
      <c r="U1123" s="177"/>
      <c r="V1123" s="177"/>
      <c r="W1123" s="177"/>
      <c r="X1123" s="177"/>
      <c r="Y1123" s="177"/>
      <c r="Z1123" s="190"/>
      <c r="AA1123" s="190"/>
      <c r="AB1123" s="190"/>
      <c r="AC1123" s="190"/>
      <c r="AD1123" s="190"/>
      <c r="AE1123" s="190"/>
      <c r="AF1123" s="190"/>
      <c r="AG1123" s="190"/>
      <c r="AH1123" s="190"/>
      <c r="AI1123" s="190"/>
      <c r="AJ1123" s="190"/>
      <c r="AK1123" s="177"/>
      <c r="AL1123" s="177"/>
      <c r="AM1123" s="177"/>
      <c r="AN1123" s="177"/>
      <c r="AO1123" s="177"/>
      <c r="AP1123" s="177"/>
      <c r="AQ1123" s="177"/>
      <c r="AR1123" s="177"/>
      <c r="AS1123" s="177"/>
      <c r="AT1123" s="177"/>
      <c r="AV1123" s="190"/>
      <c r="AW1123" s="190"/>
      <c r="AX1123" s="190"/>
      <c r="AY1123" s="190"/>
      <c r="AZ1123" s="190"/>
      <c r="BA1123" s="190"/>
      <c r="BB1123" s="190"/>
      <c r="BC1123" s="190"/>
      <c r="BD1123" s="190"/>
      <c r="BE1123" s="190"/>
      <c r="BF1123" s="190"/>
      <c r="BG1123" s="190"/>
      <c r="BH1123" s="190"/>
      <c r="BI1123" s="190"/>
      <c r="BJ1123" s="190"/>
      <c r="BK1123" s="190"/>
      <c r="BL1123" s="190"/>
      <c r="BM1123" s="190"/>
      <c r="BN1123" s="190"/>
      <c r="BO1123" s="190"/>
      <c r="BP1123" s="190"/>
      <c r="BQ1123" s="190"/>
      <c r="BR1123" s="190"/>
      <c r="BS1123" s="190"/>
      <c r="BT1123" s="190"/>
      <c r="BU1123" s="190"/>
      <c r="BV1123" s="190"/>
      <c r="BW1123" s="190"/>
      <c r="BX1123" s="190"/>
      <c r="BY1123" s="190"/>
      <c r="BZ1123" s="190"/>
      <c r="CA1123" s="190"/>
      <c r="CB1123" s="177"/>
      <c r="CC1123" s="177"/>
      <c r="CD1123" s="177"/>
      <c r="CE1123" s="177"/>
      <c r="CF1123" s="177"/>
      <c r="CG1123" s="177"/>
      <c r="CH1123" s="177"/>
      <c r="CI1123" s="177"/>
      <c r="CJ1123" s="177"/>
      <c r="CK1123" s="177"/>
      <c r="CL1123" s="177"/>
      <c r="CM1123" s="177"/>
      <c r="CN1123" s="177"/>
    </row>
    <row r="1124" spans="4:92" ht="14.25" customHeight="1" x14ac:dyDescent="0.35">
      <c r="D1124" s="177" t="s">
        <v>646</v>
      </c>
      <c r="E1124" s="177"/>
      <c r="F1124" s="177"/>
      <c r="G1124" s="177"/>
      <c r="H1124" s="177"/>
      <c r="I1124" s="177"/>
      <c r="J1124" s="177"/>
      <c r="K1124" s="177"/>
      <c r="L1124" s="177"/>
      <c r="M1124" s="177"/>
      <c r="N1124" s="177"/>
      <c r="O1124" s="177"/>
      <c r="P1124" s="177"/>
      <c r="Q1124" s="177"/>
      <c r="R1124" s="177"/>
      <c r="S1124" s="177"/>
      <c r="T1124" s="177"/>
      <c r="U1124" s="177"/>
      <c r="V1124" s="177"/>
      <c r="W1124" s="177"/>
      <c r="X1124" s="177"/>
      <c r="Y1124" s="177"/>
      <c r="Z1124" s="190"/>
      <c r="AA1124" s="190"/>
      <c r="AB1124" s="190"/>
      <c r="AC1124" s="190"/>
      <c r="AD1124" s="190"/>
      <c r="AE1124" s="190"/>
      <c r="AF1124" s="190"/>
      <c r="AG1124" s="190"/>
      <c r="AH1124" s="190"/>
      <c r="AI1124" s="190"/>
      <c r="AJ1124" s="190"/>
      <c r="AK1124" s="177"/>
      <c r="AL1124" s="177"/>
      <c r="AM1124" s="177"/>
      <c r="AN1124" s="177"/>
      <c r="AO1124" s="177"/>
      <c r="AP1124" s="177"/>
      <c r="AQ1124" s="177"/>
      <c r="AR1124" s="177"/>
      <c r="AS1124" s="177"/>
      <c r="AT1124" s="177"/>
      <c r="AV1124" s="190"/>
      <c r="AW1124" s="190"/>
      <c r="AX1124" s="190"/>
      <c r="AY1124" s="190"/>
      <c r="AZ1124" s="190"/>
      <c r="BA1124" s="190"/>
      <c r="BB1124" s="190"/>
      <c r="BC1124" s="190"/>
      <c r="BD1124" s="190"/>
      <c r="BE1124" s="190"/>
      <c r="BF1124" s="190"/>
      <c r="BG1124" s="190"/>
      <c r="BH1124" s="190"/>
      <c r="BI1124" s="190"/>
      <c r="BJ1124" s="190"/>
      <c r="BK1124" s="190"/>
      <c r="BL1124" s="190"/>
      <c r="BM1124" s="190"/>
      <c r="BN1124" s="190"/>
      <c r="BO1124" s="190"/>
      <c r="BP1124" s="190"/>
      <c r="BQ1124" s="190"/>
      <c r="BR1124" s="190"/>
      <c r="BS1124" s="190"/>
      <c r="BT1124" s="190"/>
      <c r="BU1124" s="190"/>
      <c r="BV1124" s="190"/>
      <c r="BW1124" s="190"/>
      <c r="BX1124" s="190"/>
      <c r="BY1124" s="190"/>
      <c r="BZ1124" s="190"/>
      <c r="CA1124" s="190"/>
      <c r="CB1124" s="177"/>
      <c r="CC1124" s="177"/>
      <c r="CD1124" s="177"/>
      <c r="CE1124" s="177"/>
      <c r="CF1124" s="177"/>
      <c r="CG1124" s="177"/>
      <c r="CH1124" s="177"/>
      <c r="CI1124" s="177"/>
      <c r="CJ1124" s="177"/>
      <c r="CK1124" s="177"/>
      <c r="CL1124" s="177"/>
      <c r="CM1124" s="177"/>
      <c r="CN1124" s="177"/>
    </row>
    <row r="1125" spans="4:92" ht="14.25" customHeight="1" x14ac:dyDescent="0.35">
      <c r="D1125" s="177" t="s">
        <v>647</v>
      </c>
      <c r="E1125" s="177"/>
      <c r="F1125" s="177"/>
      <c r="G1125" s="177"/>
      <c r="H1125" s="177"/>
      <c r="I1125" s="177"/>
      <c r="J1125" s="177"/>
      <c r="K1125" s="177"/>
      <c r="L1125" s="177"/>
      <c r="M1125" s="177"/>
      <c r="N1125" s="177"/>
      <c r="O1125" s="177"/>
      <c r="P1125" s="177"/>
      <c r="Q1125" s="177"/>
      <c r="R1125" s="177"/>
      <c r="S1125" s="177"/>
      <c r="T1125" s="177"/>
      <c r="U1125" s="177"/>
      <c r="V1125" s="177"/>
      <c r="W1125" s="177"/>
      <c r="X1125" s="177"/>
      <c r="Y1125" s="177"/>
      <c r="Z1125" s="190"/>
      <c r="AA1125" s="190"/>
      <c r="AB1125" s="190"/>
      <c r="AC1125" s="190"/>
      <c r="AD1125" s="190"/>
      <c r="AE1125" s="190"/>
      <c r="AF1125" s="190"/>
      <c r="AG1125" s="190"/>
      <c r="AH1125" s="190"/>
      <c r="AI1125" s="190"/>
      <c r="AJ1125" s="190"/>
      <c r="AK1125" s="177"/>
      <c r="AL1125" s="177"/>
      <c r="AM1125" s="177"/>
      <c r="AN1125" s="177"/>
      <c r="AO1125" s="177"/>
      <c r="AP1125" s="177"/>
      <c r="AQ1125" s="177"/>
      <c r="AR1125" s="177"/>
      <c r="AS1125" s="177"/>
      <c r="AT1125" s="177"/>
      <c r="AV1125" s="190"/>
      <c r="AW1125" s="190"/>
      <c r="AX1125" s="190"/>
      <c r="AY1125" s="190"/>
      <c r="AZ1125" s="190"/>
      <c r="BA1125" s="190"/>
      <c r="BB1125" s="190"/>
      <c r="BC1125" s="190"/>
      <c r="BD1125" s="190"/>
      <c r="BE1125" s="190"/>
      <c r="BF1125" s="190"/>
      <c r="BG1125" s="190"/>
      <c r="BH1125" s="190"/>
      <c r="BI1125" s="190"/>
      <c r="BJ1125" s="190"/>
      <c r="BK1125" s="190"/>
      <c r="BL1125" s="190"/>
      <c r="BM1125" s="190"/>
      <c r="BN1125" s="190"/>
      <c r="BO1125" s="190"/>
      <c r="BP1125" s="190"/>
      <c r="BQ1125" s="190"/>
      <c r="BR1125" s="190"/>
      <c r="BS1125" s="190"/>
      <c r="BT1125" s="190"/>
      <c r="BU1125" s="190"/>
      <c r="BV1125" s="190"/>
      <c r="BW1125" s="190"/>
      <c r="BX1125" s="190"/>
      <c r="BY1125" s="190"/>
      <c r="BZ1125" s="190"/>
      <c r="CA1125" s="190"/>
      <c r="CB1125" s="177"/>
      <c r="CC1125" s="177"/>
      <c r="CD1125" s="177"/>
      <c r="CE1125" s="177"/>
      <c r="CF1125" s="177"/>
      <c r="CG1125" s="177"/>
      <c r="CH1125" s="177"/>
      <c r="CI1125" s="177"/>
      <c r="CJ1125" s="177"/>
      <c r="CK1125" s="177"/>
      <c r="CL1125" s="177"/>
      <c r="CM1125" s="177"/>
      <c r="CN1125" s="177"/>
    </row>
    <row r="1126" spans="4:92" ht="14.25" customHeight="1" x14ac:dyDescent="0.35">
      <c r="D1126" s="177" t="s">
        <v>648</v>
      </c>
      <c r="E1126" s="177"/>
      <c r="F1126" s="177"/>
      <c r="G1126" s="177"/>
      <c r="H1126" s="177"/>
      <c r="I1126" s="177"/>
      <c r="J1126" s="177"/>
      <c r="K1126" s="177"/>
      <c r="L1126" s="177"/>
      <c r="M1126" s="177"/>
      <c r="N1126" s="177"/>
      <c r="O1126" s="177"/>
      <c r="P1126" s="177"/>
      <c r="Q1126" s="177"/>
      <c r="R1126" s="177"/>
      <c r="S1126" s="177"/>
      <c r="T1126" s="177"/>
      <c r="U1126" s="177"/>
      <c r="V1126" s="177"/>
      <c r="W1126" s="177"/>
      <c r="X1126" s="177"/>
      <c r="Y1126" s="177"/>
      <c r="Z1126" s="190"/>
      <c r="AA1126" s="190"/>
      <c r="AB1126" s="190"/>
      <c r="AC1126" s="190"/>
      <c r="AD1126" s="190"/>
      <c r="AE1126" s="190"/>
      <c r="AF1126" s="190"/>
      <c r="AG1126" s="190"/>
      <c r="AH1126" s="190"/>
      <c r="AI1126" s="190"/>
      <c r="AJ1126" s="190"/>
      <c r="AK1126" s="177"/>
      <c r="AL1126" s="177"/>
      <c r="AM1126" s="177"/>
      <c r="AN1126" s="177"/>
      <c r="AO1126" s="177"/>
      <c r="AP1126" s="177"/>
      <c r="AQ1126" s="177"/>
      <c r="AR1126" s="177"/>
      <c r="AS1126" s="177"/>
      <c r="AT1126" s="177"/>
      <c r="AV1126" s="190"/>
      <c r="AW1126" s="190"/>
      <c r="AX1126" s="190"/>
      <c r="AY1126" s="190"/>
      <c r="AZ1126" s="190"/>
      <c r="BA1126" s="190"/>
      <c r="BB1126" s="190"/>
      <c r="BC1126" s="190"/>
      <c r="BD1126" s="190"/>
      <c r="BE1126" s="190"/>
      <c r="BF1126" s="190"/>
      <c r="BG1126" s="190"/>
      <c r="BH1126" s="190"/>
      <c r="BI1126" s="190"/>
      <c r="BJ1126" s="190"/>
      <c r="BK1126" s="190"/>
      <c r="BL1126" s="190"/>
      <c r="BM1126" s="190"/>
      <c r="BN1126" s="190"/>
      <c r="BO1126" s="190"/>
      <c r="BP1126" s="190"/>
      <c r="BQ1126" s="190"/>
      <c r="BR1126" s="190"/>
      <c r="BS1126" s="190"/>
      <c r="BT1126" s="190"/>
      <c r="BU1126" s="190"/>
      <c r="BV1126" s="190"/>
      <c r="BW1126" s="190"/>
      <c r="BX1126" s="190"/>
      <c r="BY1126" s="190"/>
      <c r="BZ1126" s="190"/>
      <c r="CA1126" s="190"/>
      <c r="CB1126" s="177"/>
      <c r="CC1126" s="177"/>
      <c r="CD1126" s="177"/>
      <c r="CE1126" s="177"/>
      <c r="CF1126" s="177"/>
      <c r="CG1126" s="177"/>
      <c r="CH1126" s="177"/>
      <c r="CI1126" s="177"/>
      <c r="CJ1126" s="177"/>
      <c r="CK1126" s="177"/>
      <c r="CL1126" s="177"/>
      <c r="CM1126" s="177"/>
      <c r="CN1126" s="177"/>
    </row>
    <row r="1127" spans="4:92" ht="14.25" customHeight="1" x14ac:dyDescent="0.35">
      <c r="D1127" s="177" t="s">
        <v>649</v>
      </c>
      <c r="E1127" s="177"/>
      <c r="F1127" s="177"/>
      <c r="G1127" s="177"/>
      <c r="H1127" s="177"/>
      <c r="I1127" s="177"/>
      <c r="J1127" s="177"/>
      <c r="K1127" s="177"/>
      <c r="L1127" s="177"/>
      <c r="M1127" s="177"/>
      <c r="N1127" s="177"/>
      <c r="O1127" s="177"/>
      <c r="P1127" s="177"/>
      <c r="Q1127" s="177"/>
      <c r="R1127" s="177"/>
      <c r="S1127" s="177"/>
      <c r="T1127" s="177"/>
      <c r="U1127" s="177"/>
      <c r="V1127" s="177"/>
      <c r="W1127" s="177"/>
      <c r="X1127" s="177"/>
      <c r="Y1127" s="177"/>
      <c r="Z1127" s="190"/>
      <c r="AA1127" s="190"/>
      <c r="AB1127" s="190"/>
      <c r="AC1127" s="190"/>
      <c r="AD1127" s="190"/>
      <c r="AE1127" s="190"/>
      <c r="AF1127" s="190"/>
      <c r="AG1127" s="190"/>
      <c r="AH1127" s="190"/>
      <c r="AI1127" s="190"/>
      <c r="AJ1127" s="190"/>
      <c r="AK1127" s="177"/>
      <c r="AL1127" s="177"/>
      <c r="AM1127" s="177"/>
      <c r="AN1127" s="177"/>
      <c r="AO1127" s="177"/>
      <c r="AP1127" s="177"/>
      <c r="AQ1127" s="177"/>
      <c r="AR1127" s="177"/>
      <c r="AS1127" s="177"/>
      <c r="AT1127" s="177"/>
      <c r="AV1127" s="190"/>
      <c r="AW1127" s="190"/>
      <c r="AX1127" s="190"/>
      <c r="AY1127" s="190"/>
      <c r="AZ1127" s="190"/>
      <c r="BA1127" s="190"/>
      <c r="BB1127" s="190"/>
      <c r="BC1127" s="190"/>
      <c r="BD1127" s="190"/>
      <c r="BE1127" s="190"/>
      <c r="BF1127" s="190"/>
      <c r="BG1127" s="190"/>
      <c r="BH1127" s="190"/>
      <c r="BI1127" s="190"/>
      <c r="BJ1127" s="190"/>
      <c r="BK1127" s="190"/>
      <c r="BL1127" s="190"/>
      <c r="BM1127" s="190"/>
      <c r="BN1127" s="190"/>
      <c r="BO1127" s="190"/>
      <c r="BP1127" s="190"/>
      <c r="BQ1127" s="190"/>
      <c r="BR1127" s="190"/>
      <c r="BS1127" s="190"/>
      <c r="BT1127" s="190"/>
      <c r="BU1127" s="190"/>
      <c r="BV1127" s="190"/>
      <c r="BW1127" s="190"/>
      <c r="BX1127" s="190"/>
      <c r="BY1127" s="190"/>
      <c r="BZ1127" s="190"/>
      <c r="CA1127" s="190"/>
      <c r="CB1127" s="177"/>
      <c r="CC1127" s="177"/>
      <c r="CD1127" s="177"/>
      <c r="CE1127" s="177"/>
      <c r="CF1127" s="177"/>
      <c r="CG1127" s="177"/>
      <c r="CH1127" s="177"/>
      <c r="CI1127" s="177"/>
      <c r="CJ1127" s="177"/>
      <c r="CK1127" s="177"/>
      <c r="CL1127" s="177"/>
      <c r="CM1127" s="177"/>
      <c r="CN1127" s="177"/>
    </row>
    <row r="1128" spans="4:92" ht="14.25" customHeight="1" x14ac:dyDescent="0.35">
      <c r="D1128" s="177" t="s">
        <v>567</v>
      </c>
      <c r="E1128" s="177"/>
      <c r="F1128" s="177"/>
      <c r="G1128" s="177"/>
      <c r="H1128" s="177"/>
      <c r="I1128" s="177"/>
      <c r="J1128" s="177"/>
      <c r="K1128" s="177"/>
      <c r="L1128" s="177"/>
      <c r="M1128" s="177"/>
      <c r="N1128" s="177"/>
      <c r="O1128" s="177"/>
      <c r="P1128" s="177"/>
      <c r="Q1128" s="177"/>
      <c r="R1128" s="177"/>
      <c r="S1128" s="177"/>
      <c r="T1128" s="177"/>
      <c r="U1128" s="177"/>
      <c r="V1128" s="177"/>
      <c r="W1128" s="177"/>
      <c r="X1128" s="177"/>
      <c r="Y1128" s="177"/>
      <c r="Z1128" s="190"/>
      <c r="AA1128" s="190"/>
      <c r="AB1128" s="190"/>
      <c r="AC1128" s="190"/>
      <c r="AD1128" s="190"/>
      <c r="AE1128" s="190"/>
      <c r="AF1128" s="190"/>
      <c r="AG1128" s="190"/>
      <c r="AH1128" s="190"/>
      <c r="AI1128" s="190"/>
      <c r="AJ1128" s="190"/>
      <c r="AK1128" s="177"/>
      <c r="AL1128" s="177"/>
      <c r="AM1128" s="177"/>
      <c r="AN1128" s="177"/>
      <c r="AO1128" s="177"/>
      <c r="AP1128" s="177"/>
      <c r="AQ1128" s="177"/>
      <c r="AR1128" s="177"/>
      <c r="AS1128" s="177"/>
      <c r="AT1128" s="177"/>
      <c r="AU1128" s="3"/>
      <c r="AV1128" s="190"/>
      <c r="AW1128" s="190"/>
      <c r="AX1128" s="190"/>
      <c r="AY1128" s="190"/>
      <c r="AZ1128" s="190"/>
      <c r="BA1128" s="190"/>
      <c r="BB1128" s="190"/>
      <c r="BC1128" s="190"/>
      <c r="BD1128" s="190"/>
      <c r="BE1128" s="190"/>
      <c r="BF1128" s="190"/>
      <c r="BG1128" s="190"/>
      <c r="BH1128" s="190"/>
      <c r="BI1128" s="190"/>
      <c r="BJ1128" s="190"/>
      <c r="BK1128" s="190"/>
      <c r="BL1128" s="190"/>
      <c r="BM1128" s="190"/>
      <c r="BN1128" s="190"/>
      <c r="BO1128" s="190"/>
      <c r="BP1128" s="190"/>
      <c r="BQ1128" s="190"/>
      <c r="BR1128" s="190"/>
      <c r="BS1128" s="190"/>
      <c r="BT1128" s="190"/>
      <c r="BU1128" s="190"/>
      <c r="BV1128" s="190"/>
      <c r="BW1128" s="190"/>
      <c r="BX1128" s="190"/>
      <c r="BY1128" s="190"/>
      <c r="BZ1128" s="190"/>
      <c r="CA1128" s="190"/>
      <c r="CB1128" s="177"/>
      <c r="CC1128" s="177"/>
      <c r="CD1128" s="177"/>
      <c r="CE1128" s="177"/>
      <c r="CF1128" s="177"/>
      <c r="CG1128" s="177"/>
      <c r="CH1128" s="177"/>
      <c r="CI1128" s="177"/>
      <c r="CJ1128" s="177"/>
      <c r="CK1128" s="177"/>
      <c r="CL1128" s="177"/>
      <c r="CM1128" s="177"/>
      <c r="CN1128" s="177"/>
    </row>
    <row r="1129" spans="4:92" ht="14.25" customHeight="1" x14ac:dyDescent="0.35">
      <c r="D1129" s="192" t="s">
        <v>535</v>
      </c>
      <c r="E1129" s="192"/>
      <c r="F1129" s="192"/>
      <c r="G1129" s="192"/>
      <c r="H1129" s="192"/>
      <c r="I1129" s="192"/>
      <c r="J1129" s="192"/>
      <c r="K1129" s="192"/>
      <c r="L1129" s="192"/>
      <c r="M1129" s="192"/>
      <c r="N1129" s="192"/>
      <c r="O1129" s="192"/>
      <c r="P1129" s="192"/>
      <c r="Q1129" s="192"/>
      <c r="R1129" s="192"/>
      <c r="S1129" s="192"/>
      <c r="T1129" s="192"/>
      <c r="U1129" s="192"/>
      <c r="V1129" s="192"/>
      <c r="W1129" s="192"/>
      <c r="X1129" s="192"/>
      <c r="Y1129" s="192"/>
      <c r="Z1129" s="190"/>
      <c r="AA1129" s="190"/>
      <c r="AB1129" s="190"/>
      <c r="AC1129" s="190"/>
      <c r="AD1129" s="190"/>
      <c r="AE1129" s="190"/>
      <c r="AF1129" s="190"/>
      <c r="AG1129" s="190"/>
      <c r="AH1129" s="190"/>
      <c r="AI1129" s="190"/>
      <c r="AJ1129" s="190"/>
      <c r="AK1129" s="177"/>
      <c r="AL1129" s="177"/>
      <c r="AM1129" s="177"/>
      <c r="AN1129" s="177"/>
      <c r="AO1129" s="177"/>
      <c r="AP1129" s="177"/>
      <c r="AQ1129" s="177"/>
      <c r="AR1129" s="177"/>
      <c r="AS1129" s="177"/>
      <c r="AT1129" s="177"/>
      <c r="AU1129" s="3"/>
      <c r="AV1129" s="190"/>
      <c r="AW1129" s="190"/>
      <c r="AX1129" s="190"/>
      <c r="AY1129" s="190"/>
      <c r="AZ1129" s="190"/>
      <c r="BA1129" s="190"/>
      <c r="BB1129" s="190"/>
      <c r="BC1129" s="190"/>
      <c r="BD1129" s="190"/>
      <c r="BE1129" s="190"/>
      <c r="BF1129" s="190"/>
      <c r="BG1129" s="190"/>
      <c r="BH1129" s="190"/>
      <c r="BI1129" s="190"/>
      <c r="BJ1129" s="190"/>
      <c r="BK1129" s="190"/>
      <c r="BL1129" s="190"/>
      <c r="BM1129" s="190"/>
      <c r="BN1129" s="190"/>
      <c r="BO1129" s="190"/>
      <c r="BP1129" s="190"/>
      <c r="BQ1129" s="190"/>
      <c r="BR1129" s="190"/>
      <c r="BS1129" s="190"/>
      <c r="BT1129" s="190"/>
      <c r="BU1129" s="190"/>
      <c r="BV1129" s="190"/>
      <c r="BW1129" s="190"/>
      <c r="BX1129" s="190"/>
      <c r="BY1129" s="190"/>
      <c r="BZ1129" s="190"/>
      <c r="CA1129" s="190"/>
      <c r="CB1129" s="177"/>
      <c r="CC1129" s="177"/>
      <c r="CD1129" s="177"/>
      <c r="CE1129" s="177"/>
      <c r="CF1129" s="177"/>
      <c r="CG1129" s="177"/>
      <c r="CH1129" s="177"/>
      <c r="CI1129" s="177"/>
      <c r="CJ1129" s="177"/>
      <c r="CK1129" s="177"/>
      <c r="CL1129" s="177"/>
      <c r="CM1129" s="177"/>
      <c r="CN1129" s="177"/>
    </row>
    <row r="1130" spans="4:92" ht="14.25" customHeight="1" x14ac:dyDescent="0.35">
      <c r="D1130" s="284" t="s">
        <v>650</v>
      </c>
      <c r="E1130" s="284"/>
      <c r="F1130" s="284"/>
      <c r="G1130" s="284"/>
      <c r="H1130" s="284"/>
      <c r="I1130" s="284"/>
      <c r="J1130" s="284"/>
      <c r="K1130" s="284"/>
      <c r="L1130" s="284"/>
      <c r="M1130" s="284"/>
      <c r="N1130" s="284"/>
      <c r="O1130" s="284"/>
      <c r="P1130" s="284"/>
      <c r="Q1130" s="284"/>
      <c r="R1130" s="284"/>
      <c r="S1130" s="284"/>
      <c r="T1130" s="284"/>
      <c r="U1130" s="284"/>
      <c r="V1130" s="284"/>
      <c r="W1130" s="284"/>
      <c r="X1130" s="284"/>
      <c r="Y1130" s="284"/>
      <c r="Z1130" s="284"/>
      <c r="AA1130" s="284"/>
      <c r="AB1130" s="284"/>
      <c r="AC1130" s="284"/>
      <c r="AD1130" s="284"/>
      <c r="AE1130" s="284"/>
      <c r="AF1130" s="284"/>
      <c r="AG1130" s="284"/>
      <c r="AH1130" s="284"/>
      <c r="AI1130" s="284"/>
      <c r="AJ1130" s="284"/>
      <c r="AK1130" s="284"/>
      <c r="AL1130" s="284"/>
      <c r="AM1130" s="284"/>
      <c r="AN1130" s="284"/>
      <c r="AO1130" s="284"/>
      <c r="AP1130" s="284"/>
      <c r="AQ1130" s="284"/>
      <c r="AR1130" s="284"/>
      <c r="AS1130" s="284"/>
      <c r="AT1130" s="284"/>
      <c r="AU1130" s="3"/>
      <c r="AV1130" s="284" t="s">
        <v>650</v>
      </c>
      <c r="AW1130" s="284"/>
      <c r="AX1130" s="284"/>
      <c r="AY1130" s="284"/>
      <c r="AZ1130" s="284"/>
      <c r="BA1130" s="284"/>
      <c r="BB1130" s="284"/>
      <c r="BC1130" s="284"/>
      <c r="BD1130" s="284"/>
      <c r="BE1130" s="284"/>
      <c r="BF1130" s="284"/>
      <c r="BG1130" s="284"/>
      <c r="BH1130" s="284"/>
      <c r="BI1130" s="284"/>
      <c r="BJ1130" s="284"/>
      <c r="BK1130" s="284"/>
      <c r="BL1130" s="284"/>
      <c r="BM1130" s="284"/>
      <c r="BN1130" s="284"/>
      <c r="BO1130" s="284"/>
      <c r="BP1130" s="284"/>
      <c r="BQ1130" s="284"/>
      <c r="BR1130" s="284"/>
      <c r="BS1130" s="284"/>
      <c r="BT1130" s="284"/>
      <c r="BU1130" s="284"/>
      <c r="BV1130" s="284"/>
      <c r="BW1130" s="284"/>
      <c r="BX1130" s="284"/>
      <c r="BY1130" s="284"/>
      <c r="BZ1130" s="284"/>
      <c r="CA1130" s="284"/>
      <c r="CB1130" s="284"/>
      <c r="CC1130" s="284"/>
      <c r="CD1130" s="284"/>
      <c r="CE1130" s="284"/>
      <c r="CF1130" s="284"/>
      <c r="CG1130" s="284"/>
      <c r="CH1130" s="284"/>
      <c r="CI1130" s="284"/>
      <c r="CJ1130" s="284"/>
      <c r="CK1130" s="284"/>
      <c r="CL1130" s="284"/>
      <c r="CM1130" s="284"/>
      <c r="CN1130" s="284"/>
    </row>
    <row r="1131" spans="4:92" ht="14.25" customHeight="1" x14ac:dyDescent="0.35"/>
    <row r="1132" spans="4:92" ht="14.25" customHeight="1" x14ac:dyDescent="0.35">
      <c r="D1132" s="241" t="s">
        <v>651</v>
      </c>
      <c r="E1132" s="241"/>
      <c r="F1132" s="241"/>
      <c r="G1132" s="241"/>
      <c r="H1132" s="241"/>
      <c r="I1132" s="241"/>
      <c r="J1132" s="241"/>
      <c r="K1132" s="241"/>
      <c r="L1132" s="241"/>
      <c r="M1132" s="241"/>
      <c r="N1132" s="241"/>
      <c r="O1132" s="241"/>
      <c r="P1132" s="241"/>
      <c r="Q1132" s="241"/>
      <c r="R1132" s="241"/>
      <c r="S1132" s="241"/>
      <c r="T1132" s="241"/>
      <c r="U1132" s="241"/>
      <c r="V1132" s="241"/>
      <c r="W1132" s="241"/>
      <c r="X1132" s="241"/>
      <c r="Y1132" s="241"/>
      <c r="Z1132" s="241"/>
      <c r="AA1132" s="241"/>
      <c r="AB1132" s="241"/>
      <c r="AC1132" s="241"/>
      <c r="AD1132" s="241"/>
      <c r="AE1132" s="241"/>
      <c r="AF1132" s="241"/>
      <c r="AG1132" s="241"/>
      <c r="AH1132" s="241"/>
      <c r="AI1132" s="241"/>
      <c r="AJ1132" s="241"/>
      <c r="AK1132" s="241"/>
      <c r="AL1132" s="241"/>
      <c r="AM1132" s="241"/>
      <c r="AN1132" s="241"/>
      <c r="AO1132" s="241"/>
      <c r="AP1132" s="241"/>
      <c r="AQ1132" s="241"/>
      <c r="AR1132" s="241"/>
      <c r="AS1132" s="241"/>
      <c r="AT1132" s="241"/>
      <c r="AU1132" s="241"/>
      <c r="AV1132" s="241"/>
      <c r="AW1132" s="241"/>
      <c r="AX1132" s="241"/>
      <c r="AY1132" s="241"/>
      <c r="AZ1132" s="241"/>
      <c r="BA1132" s="241"/>
      <c r="BB1132" s="241"/>
      <c r="BC1132" s="241"/>
      <c r="BD1132" s="241"/>
      <c r="BE1132" s="241"/>
      <c r="BF1132" s="241"/>
      <c r="BG1132" s="241"/>
      <c r="BH1132" s="241"/>
      <c r="BI1132" s="241"/>
      <c r="BJ1132" s="241"/>
      <c r="BK1132" s="241"/>
      <c r="BL1132" s="241"/>
      <c r="BM1132" s="241"/>
      <c r="BN1132" s="241"/>
      <c r="BO1132" s="241"/>
      <c r="BP1132" s="241"/>
      <c r="BQ1132" s="241"/>
      <c r="BR1132" s="241"/>
      <c r="BS1132" s="241"/>
      <c r="BT1132" s="241"/>
      <c r="BU1132" s="241"/>
      <c r="BV1132" s="241"/>
      <c r="BW1132" s="241"/>
      <c r="BX1132" s="241"/>
      <c r="BY1132" s="241"/>
      <c r="BZ1132" s="241"/>
      <c r="CA1132" s="241"/>
      <c r="CB1132" s="241"/>
      <c r="CC1132" s="241"/>
      <c r="CD1132" s="241"/>
      <c r="CE1132" s="241"/>
      <c r="CF1132" s="241"/>
      <c r="CG1132" s="241"/>
      <c r="CH1132" s="241"/>
      <c r="CI1132" s="241"/>
      <c r="CJ1132" s="241"/>
      <c r="CK1132" s="241"/>
      <c r="CL1132" s="241"/>
      <c r="CM1132" s="241"/>
      <c r="CN1132" s="241"/>
    </row>
    <row r="1133" spans="4:92" ht="14.25" customHeight="1" x14ac:dyDescent="0.35">
      <c r="D1133" s="226"/>
      <c r="E1133" s="226"/>
      <c r="F1133" s="226"/>
      <c r="G1133" s="226"/>
      <c r="H1133" s="226"/>
      <c r="I1133" s="226"/>
      <c r="J1133" s="226"/>
      <c r="K1133" s="226"/>
      <c r="L1133" s="226"/>
      <c r="M1133" s="226"/>
      <c r="N1133" s="226"/>
      <c r="O1133" s="226"/>
      <c r="P1133" s="226"/>
      <c r="Q1133" s="226"/>
      <c r="R1133" s="226"/>
      <c r="S1133" s="226"/>
      <c r="T1133" s="226"/>
      <c r="U1133" s="226"/>
      <c r="V1133" s="226"/>
      <c r="W1133" s="226"/>
      <c r="X1133" s="226"/>
      <c r="Y1133" s="226"/>
      <c r="Z1133" s="226"/>
      <c r="AA1133" s="226"/>
      <c r="AB1133" s="226"/>
      <c r="AC1133" s="226"/>
      <c r="AD1133" s="226"/>
      <c r="AE1133" s="226"/>
      <c r="AF1133" s="226"/>
      <c r="AG1133" s="226"/>
      <c r="AH1133" s="226"/>
      <c r="AI1133" s="226"/>
      <c r="AJ1133" s="226"/>
      <c r="AK1133" s="226"/>
      <c r="AL1133" s="226"/>
      <c r="AM1133" s="226"/>
      <c r="AN1133" s="226"/>
      <c r="AO1133" s="226"/>
      <c r="AP1133" s="226"/>
      <c r="AQ1133" s="226"/>
      <c r="AR1133" s="226"/>
      <c r="AS1133" s="226"/>
      <c r="AT1133" s="226"/>
      <c r="AU1133" s="226"/>
      <c r="AV1133" s="226"/>
      <c r="AW1133" s="226"/>
      <c r="AX1133" s="226"/>
      <c r="AY1133" s="226"/>
      <c r="AZ1133" s="226"/>
      <c r="BA1133" s="226"/>
      <c r="BB1133" s="226"/>
      <c r="BC1133" s="226"/>
      <c r="BD1133" s="226"/>
      <c r="BE1133" s="226"/>
      <c r="BF1133" s="226"/>
      <c r="BG1133" s="226"/>
      <c r="BH1133" s="226"/>
      <c r="BI1133" s="226"/>
      <c r="BJ1133" s="226"/>
      <c r="BK1133" s="226"/>
      <c r="BL1133" s="226"/>
      <c r="BM1133" s="226"/>
      <c r="BN1133" s="226"/>
      <c r="BO1133" s="226"/>
      <c r="BP1133" s="226"/>
      <c r="BQ1133" s="226"/>
      <c r="BR1133" s="226"/>
      <c r="BS1133" s="226"/>
      <c r="BT1133" s="226"/>
      <c r="BU1133" s="226"/>
      <c r="BV1133" s="226"/>
      <c r="BW1133" s="226"/>
      <c r="BX1133" s="226"/>
      <c r="BY1133" s="226"/>
      <c r="BZ1133" s="226"/>
      <c r="CA1133" s="226"/>
      <c r="CB1133" s="226"/>
      <c r="CC1133" s="226"/>
      <c r="CD1133" s="226"/>
      <c r="CE1133" s="226"/>
      <c r="CF1133" s="226"/>
      <c r="CG1133" s="226"/>
      <c r="CH1133" s="226"/>
      <c r="CI1133" s="226"/>
      <c r="CJ1133" s="226"/>
      <c r="CK1133" s="226"/>
      <c r="CL1133" s="226"/>
      <c r="CM1133" s="226"/>
      <c r="CN1133" s="226"/>
    </row>
    <row r="1134" spans="4:92" ht="14.25" customHeight="1" x14ac:dyDescent="0.35">
      <c r="D1134" s="196" t="s">
        <v>652</v>
      </c>
      <c r="E1134" s="196"/>
      <c r="F1134" s="196"/>
      <c r="G1134" s="196"/>
      <c r="H1134" s="196"/>
      <c r="I1134" s="196"/>
      <c r="J1134" s="196"/>
      <c r="K1134" s="196"/>
      <c r="L1134" s="196"/>
      <c r="M1134" s="196"/>
      <c r="N1134" s="196"/>
      <c r="O1134" s="196"/>
      <c r="P1134" s="196"/>
      <c r="Q1134" s="196"/>
      <c r="R1134" s="196"/>
      <c r="S1134" s="196"/>
      <c r="T1134" s="196"/>
      <c r="U1134" s="196"/>
      <c r="V1134" s="196"/>
      <c r="W1134" s="196"/>
      <c r="X1134" s="196"/>
      <c r="Y1134" s="196"/>
      <c r="Z1134" s="196"/>
      <c r="AA1134" s="196"/>
      <c r="AB1134" s="196"/>
      <c r="AC1134" s="196"/>
      <c r="AD1134" s="196"/>
      <c r="AE1134" s="196"/>
      <c r="AF1134" s="196"/>
      <c r="AG1134" s="196"/>
      <c r="AH1134" s="196"/>
      <c r="AI1134" s="196"/>
      <c r="AJ1134" s="196"/>
      <c r="AK1134" s="196"/>
      <c r="AL1134" s="196"/>
      <c r="AM1134" s="196"/>
      <c r="AN1134" s="196"/>
      <c r="AO1134" s="197" t="s">
        <v>653</v>
      </c>
      <c r="AP1134" s="198"/>
      <c r="AQ1134" s="198"/>
      <c r="AR1134" s="198"/>
      <c r="AS1134" s="198"/>
      <c r="AT1134" s="198"/>
      <c r="AU1134" s="198"/>
      <c r="AV1134" s="198"/>
      <c r="AW1134" s="198"/>
      <c r="AX1134" s="198"/>
      <c r="AY1134" s="198"/>
      <c r="AZ1134" s="198"/>
      <c r="BA1134" s="198"/>
      <c r="BB1134" s="198"/>
      <c r="BC1134" s="198"/>
      <c r="BD1134" s="198"/>
      <c r="BE1134" s="198"/>
      <c r="BF1134" s="198"/>
      <c r="BG1134" s="198"/>
      <c r="BH1134" s="198"/>
      <c r="BI1134" s="198"/>
      <c r="BJ1134" s="198"/>
      <c r="BK1134" s="198"/>
      <c r="BL1134" s="198"/>
      <c r="BM1134" s="198"/>
      <c r="BN1134" s="198"/>
      <c r="BO1134" s="198"/>
      <c r="BP1134" s="198"/>
      <c r="BQ1134" s="198"/>
      <c r="BR1134" s="198"/>
      <c r="BS1134" s="198"/>
      <c r="BT1134" s="198"/>
      <c r="BU1134" s="198"/>
      <c r="BV1134" s="198"/>
      <c r="BW1134" s="198"/>
      <c r="BX1134" s="198"/>
      <c r="BY1134" s="198"/>
      <c r="BZ1134" s="198"/>
      <c r="CA1134" s="198"/>
      <c r="CB1134" s="198"/>
      <c r="CC1134" s="198"/>
      <c r="CD1134" s="198"/>
      <c r="CE1134" s="198"/>
      <c r="CF1134" s="198"/>
      <c r="CG1134" s="198"/>
      <c r="CH1134" s="198"/>
      <c r="CI1134" s="198"/>
      <c r="CJ1134" s="198"/>
      <c r="CK1134" s="198"/>
      <c r="CL1134" s="198"/>
      <c r="CM1134" s="198"/>
      <c r="CN1134" s="199"/>
    </row>
    <row r="1135" spans="4:92" ht="14.25" customHeight="1" x14ac:dyDescent="0.35">
      <c r="D1135" s="196"/>
      <c r="E1135" s="196"/>
      <c r="F1135" s="196"/>
      <c r="G1135" s="196"/>
      <c r="H1135" s="196"/>
      <c r="I1135" s="196"/>
      <c r="J1135" s="196"/>
      <c r="K1135" s="196"/>
      <c r="L1135" s="196"/>
      <c r="M1135" s="196"/>
      <c r="N1135" s="196"/>
      <c r="O1135" s="196"/>
      <c r="P1135" s="196"/>
      <c r="Q1135" s="196"/>
      <c r="R1135" s="196"/>
      <c r="S1135" s="196"/>
      <c r="T1135" s="196"/>
      <c r="U1135" s="196"/>
      <c r="V1135" s="196"/>
      <c r="W1135" s="196"/>
      <c r="X1135" s="196"/>
      <c r="Y1135" s="196"/>
      <c r="Z1135" s="196"/>
      <c r="AA1135" s="196"/>
      <c r="AB1135" s="196"/>
      <c r="AC1135" s="196"/>
      <c r="AD1135" s="196"/>
      <c r="AE1135" s="196"/>
      <c r="AF1135" s="196"/>
      <c r="AG1135" s="196"/>
      <c r="AH1135" s="196"/>
      <c r="AI1135" s="196"/>
      <c r="AJ1135" s="196"/>
      <c r="AK1135" s="196"/>
      <c r="AL1135" s="196"/>
      <c r="AM1135" s="196"/>
      <c r="AN1135" s="196"/>
      <c r="AO1135" s="196" t="s">
        <v>654</v>
      </c>
      <c r="AP1135" s="196"/>
      <c r="AQ1135" s="196"/>
      <c r="AR1135" s="196"/>
      <c r="AS1135" s="196"/>
      <c r="AT1135" s="196"/>
      <c r="AU1135" s="196"/>
      <c r="AV1135" s="196"/>
      <c r="AW1135" s="196"/>
      <c r="AX1135" s="196"/>
      <c r="AY1135" s="196"/>
      <c r="AZ1135" s="196"/>
      <c r="BA1135" s="196"/>
      <c r="BB1135" s="196"/>
      <c r="BC1135" s="196"/>
      <c r="BD1135" s="196"/>
      <c r="BE1135" s="196"/>
      <c r="BF1135" s="196"/>
      <c r="BG1135" s="196"/>
      <c r="BH1135" s="196"/>
      <c r="BI1135" s="196"/>
      <c r="BJ1135" s="196" t="s">
        <v>655</v>
      </c>
      <c r="BK1135" s="196"/>
      <c r="BL1135" s="196"/>
      <c r="BM1135" s="196"/>
      <c r="BN1135" s="196"/>
      <c r="BO1135" s="196"/>
      <c r="BP1135" s="196"/>
      <c r="BQ1135" s="196"/>
      <c r="BR1135" s="196"/>
      <c r="BS1135" s="196"/>
      <c r="BT1135" s="196"/>
      <c r="BU1135" s="196"/>
      <c r="BV1135" s="196"/>
      <c r="BW1135" s="196"/>
      <c r="BX1135" s="196"/>
      <c r="BY1135" s="196"/>
      <c r="BZ1135" s="196"/>
      <c r="CA1135" s="196"/>
      <c r="CB1135" s="196"/>
      <c r="CC1135" s="196"/>
      <c r="CD1135" s="196"/>
      <c r="CE1135" s="196" t="s">
        <v>535</v>
      </c>
      <c r="CF1135" s="196"/>
      <c r="CG1135" s="196"/>
      <c r="CH1135" s="196"/>
      <c r="CI1135" s="196"/>
      <c r="CJ1135" s="196"/>
      <c r="CK1135" s="196"/>
      <c r="CL1135" s="196"/>
      <c r="CM1135" s="196"/>
      <c r="CN1135" s="196"/>
    </row>
    <row r="1136" spans="4:92" ht="14.25" customHeight="1" x14ac:dyDescent="0.35">
      <c r="D1136" s="177" t="s">
        <v>937</v>
      </c>
      <c r="E1136" s="177"/>
      <c r="F1136" s="177"/>
      <c r="G1136" s="177"/>
      <c r="H1136" s="177"/>
      <c r="I1136" s="177"/>
      <c r="J1136" s="177"/>
      <c r="K1136" s="177"/>
      <c r="L1136" s="177"/>
      <c r="M1136" s="177"/>
      <c r="N1136" s="177"/>
      <c r="O1136" s="177"/>
      <c r="P1136" s="177"/>
      <c r="Q1136" s="177"/>
      <c r="R1136" s="177"/>
      <c r="S1136" s="177"/>
      <c r="T1136" s="177"/>
      <c r="U1136" s="177"/>
      <c r="V1136" s="177"/>
      <c r="W1136" s="177"/>
      <c r="X1136" s="177"/>
      <c r="Y1136" s="177"/>
      <c r="Z1136" s="177"/>
      <c r="AA1136" s="177"/>
      <c r="AB1136" s="177"/>
      <c r="AC1136" s="177"/>
      <c r="AD1136" s="177"/>
      <c r="AE1136" s="177"/>
      <c r="AF1136" s="177"/>
      <c r="AG1136" s="177"/>
      <c r="AH1136" s="177"/>
      <c r="AI1136" s="177"/>
      <c r="AJ1136" s="177"/>
      <c r="AK1136" s="177"/>
      <c r="AL1136" s="177"/>
      <c r="AM1136" s="177"/>
      <c r="AN1136" s="177"/>
      <c r="AO1136" s="164">
        <v>1</v>
      </c>
      <c r="AP1136" s="165"/>
      <c r="AQ1136" s="165"/>
      <c r="AR1136" s="165"/>
      <c r="AS1136" s="165"/>
      <c r="AT1136" s="165"/>
      <c r="AU1136" s="165"/>
      <c r="AV1136" s="165"/>
      <c r="AW1136" s="165"/>
      <c r="AX1136" s="165"/>
      <c r="AY1136" s="165"/>
      <c r="AZ1136" s="165"/>
      <c r="BA1136" s="165"/>
      <c r="BB1136" s="165"/>
      <c r="BC1136" s="165"/>
      <c r="BD1136" s="165"/>
      <c r="BE1136" s="165"/>
      <c r="BF1136" s="165"/>
      <c r="BG1136" s="165"/>
      <c r="BH1136" s="165"/>
      <c r="BI1136" s="219"/>
      <c r="BJ1136" s="164"/>
      <c r="BK1136" s="165"/>
      <c r="BL1136" s="165"/>
      <c r="BM1136" s="165"/>
      <c r="BN1136" s="165"/>
      <c r="BO1136" s="165"/>
      <c r="BP1136" s="165"/>
      <c r="BQ1136" s="165"/>
      <c r="BR1136" s="165"/>
      <c r="BS1136" s="165"/>
      <c r="BT1136" s="165"/>
      <c r="BU1136" s="165"/>
      <c r="BV1136" s="165"/>
      <c r="BW1136" s="165"/>
      <c r="BX1136" s="165"/>
      <c r="BY1136" s="165"/>
      <c r="BZ1136" s="165"/>
      <c r="CA1136" s="165"/>
      <c r="CB1136" s="165"/>
      <c r="CC1136" s="165"/>
      <c r="CD1136" s="219"/>
      <c r="CE1136" s="163">
        <v>1</v>
      </c>
      <c r="CF1136" s="163"/>
      <c r="CG1136" s="163"/>
      <c r="CH1136" s="163"/>
      <c r="CI1136" s="163"/>
      <c r="CJ1136" s="163"/>
      <c r="CK1136" s="163"/>
      <c r="CL1136" s="163"/>
      <c r="CM1136" s="163"/>
      <c r="CN1136" s="163"/>
    </row>
    <row r="1137" spans="1:92" ht="14.25" customHeight="1" x14ac:dyDescent="0.35">
      <c r="D1137" s="177" t="s">
        <v>448</v>
      </c>
      <c r="E1137" s="177"/>
      <c r="F1137" s="177"/>
      <c r="G1137" s="177"/>
      <c r="H1137" s="177"/>
      <c r="I1137" s="177"/>
      <c r="J1137" s="177"/>
      <c r="K1137" s="177"/>
      <c r="L1137" s="177"/>
      <c r="M1137" s="177"/>
      <c r="N1137" s="177"/>
      <c r="O1137" s="177"/>
      <c r="P1137" s="177"/>
      <c r="Q1137" s="177"/>
      <c r="R1137" s="177"/>
      <c r="S1137" s="177"/>
      <c r="T1137" s="177"/>
      <c r="U1137" s="177"/>
      <c r="V1137" s="177"/>
      <c r="W1137" s="177"/>
      <c r="X1137" s="177"/>
      <c r="Y1137" s="177"/>
      <c r="Z1137" s="177"/>
      <c r="AA1137" s="177"/>
      <c r="AB1137" s="177"/>
      <c r="AC1137" s="177"/>
      <c r="AD1137" s="177"/>
      <c r="AE1137" s="177"/>
      <c r="AF1137" s="177"/>
      <c r="AG1137" s="177"/>
      <c r="AH1137" s="177"/>
      <c r="AI1137" s="177"/>
      <c r="AJ1137" s="177"/>
      <c r="AK1137" s="177"/>
      <c r="AL1137" s="177"/>
      <c r="AM1137" s="177"/>
      <c r="AN1137" s="177"/>
      <c r="AO1137" s="164">
        <v>4</v>
      </c>
      <c r="AP1137" s="165"/>
      <c r="AQ1137" s="165"/>
      <c r="AR1137" s="165"/>
      <c r="AS1137" s="165"/>
      <c r="AT1137" s="165"/>
      <c r="AU1137" s="165"/>
      <c r="AV1137" s="165"/>
      <c r="AW1137" s="165"/>
      <c r="AX1137" s="165"/>
      <c r="AY1137" s="165"/>
      <c r="AZ1137" s="165"/>
      <c r="BA1137" s="165"/>
      <c r="BB1137" s="165"/>
      <c r="BC1137" s="165"/>
      <c r="BD1137" s="165"/>
      <c r="BE1137" s="165"/>
      <c r="BF1137" s="165"/>
      <c r="BG1137" s="165"/>
      <c r="BH1137" s="165"/>
      <c r="BI1137" s="219"/>
      <c r="BJ1137" s="164"/>
      <c r="BK1137" s="165"/>
      <c r="BL1137" s="165"/>
      <c r="BM1137" s="165"/>
      <c r="BN1137" s="165"/>
      <c r="BO1137" s="165"/>
      <c r="BP1137" s="165"/>
      <c r="BQ1137" s="165"/>
      <c r="BR1137" s="165"/>
      <c r="BS1137" s="165"/>
      <c r="BT1137" s="165"/>
      <c r="BU1137" s="165"/>
      <c r="BV1137" s="165"/>
      <c r="BW1137" s="165"/>
      <c r="BX1137" s="165"/>
      <c r="BY1137" s="165"/>
      <c r="BZ1137" s="165"/>
      <c r="CA1137" s="165"/>
      <c r="CB1137" s="165"/>
      <c r="CC1137" s="165"/>
      <c r="CD1137" s="219"/>
      <c r="CE1137" s="163">
        <v>4</v>
      </c>
      <c r="CF1137" s="163"/>
      <c r="CG1137" s="163"/>
      <c r="CH1137" s="163"/>
      <c r="CI1137" s="163"/>
      <c r="CJ1137" s="163"/>
      <c r="CK1137" s="163"/>
      <c r="CL1137" s="163"/>
      <c r="CM1137" s="163"/>
      <c r="CN1137" s="163"/>
    </row>
    <row r="1138" spans="1:92" ht="14.25" customHeight="1" x14ac:dyDescent="0.35">
      <c r="D1138" s="177" t="s">
        <v>938</v>
      </c>
      <c r="E1138" s="177"/>
      <c r="F1138" s="177"/>
      <c r="G1138" s="177"/>
      <c r="H1138" s="177"/>
      <c r="I1138" s="177"/>
      <c r="J1138" s="177"/>
      <c r="K1138" s="177"/>
      <c r="L1138" s="177"/>
      <c r="M1138" s="177"/>
      <c r="N1138" s="177"/>
      <c r="O1138" s="177"/>
      <c r="P1138" s="177"/>
      <c r="Q1138" s="177"/>
      <c r="R1138" s="177"/>
      <c r="S1138" s="177"/>
      <c r="T1138" s="177"/>
      <c r="U1138" s="177"/>
      <c r="V1138" s="177"/>
      <c r="W1138" s="177"/>
      <c r="X1138" s="177"/>
      <c r="Y1138" s="177"/>
      <c r="Z1138" s="177"/>
      <c r="AA1138" s="177"/>
      <c r="AB1138" s="177"/>
      <c r="AC1138" s="177"/>
      <c r="AD1138" s="177"/>
      <c r="AE1138" s="177"/>
      <c r="AF1138" s="177"/>
      <c r="AG1138" s="177"/>
      <c r="AH1138" s="177"/>
      <c r="AI1138" s="177"/>
      <c r="AJ1138" s="177"/>
      <c r="AK1138" s="177"/>
      <c r="AL1138" s="177"/>
      <c r="AM1138" s="177"/>
      <c r="AN1138" s="177"/>
      <c r="AO1138" s="164">
        <v>65</v>
      </c>
      <c r="AP1138" s="165"/>
      <c r="AQ1138" s="165"/>
      <c r="AR1138" s="165"/>
      <c r="AS1138" s="165"/>
      <c r="AT1138" s="165"/>
      <c r="AU1138" s="165"/>
      <c r="AV1138" s="165"/>
      <c r="AW1138" s="165"/>
      <c r="AX1138" s="165"/>
      <c r="AY1138" s="165"/>
      <c r="AZ1138" s="165"/>
      <c r="BA1138" s="165"/>
      <c r="BB1138" s="165"/>
      <c r="BC1138" s="165"/>
      <c r="BD1138" s="165"/>
      <c r="BE1138" s="165"/>
      <c r="BF1138" s="165"/>
      <c r="BG1138" s="165"/>
      <c r="BH1138" s="165"/>
      <c r="BI1138" s="219"/>
      <c r="BJ1138" s="164"/>
      <c r="BK1138" s="165"/>
      <c r="BL1138" s="165"/>
      <c r="BM1138" s="165"/>
      <c r="BN1138" s="165"/>
      <c r="BO1138" s="165"/>
      <c r="BP1138" s="165"/>
      <c r="BQ1138" s="165"/>
      <c r="BR1138" s="165"/>
      <c r="BS1138" s="165"/>
      <c r="BT1138" s="165"/>
      <c r="BU1138" s="165"/>
      <c r="BV1138" s="165"/>
      <c r="BW1138" s="165"/>
      <c r="BX1138" s="165"/>
      <c r="BY1138" s="165"/>
      <c r="BZ1138" s="165"/>
      <c r="CA1138" s="165"/>
      <c r="CB1138" s="165"/>
      <c r="CC1138" s="165"/>
      <c r="CD1138" s="219"/>
      <c r="CE1138" s="163">
        <v>65</v>
      </c>
      <c r="CF1138" s="163"/>
      <c r="CG1138" s="163"/>
      <c r="CH1138" s="163"/>
      <c r="CI1138" s="163"/>
      <c r="CJ1138" s="163"/>
      <c r="CK1138" s="163"/>
      <c r="CL1138" s="163"/>
      <c r="CM1138" s="163"/>
      <c r="CN1138" s="163"/>
    </row>
    <row r="1139" spans="1:92" ht="14.25" customHeight="1" x14ac:dyDescent="0.35">
      <c r="D1139" s="177" t="s">
        <v>939</v>
      </c>
      <c r="E1139" s="177"/>
      <c r="F1139" s="177"/>
      <c r="G1139" s="177"/>
      <c r="H1139" s="177"/>
      <c r="I1139" s="177"/>
      <c r="J1139" s="177"/>
      <c r="K1139" s="177"/>
      <c r="L1139" s="177"/>
      <c r="M1139" s="177"/>
      <c r="N1139" s="177"/>
      <c r="O1139" s="177"/>
      <c r="P1139" s="177"/>
      <c r="Q1139" s="177"/>
      <c r="R1139" s="177"/>
      <c r="S1139" s="177"/>
      <c r="T1139" s="177"/>
      <c r="U1139" s="177"/>
      <c r="V1139" s="177"/>
      <c r="W1139" s="177"/>
      <c r="X1139" s="177"/>
      <c r="Y1139" s="177"/>
      <c r="Z1139" s="177"/>
      <c r="AA1139" s="177"/>
      <c r="AB1139" s="177"/>
      <c r="AC1139" s="177"/>
      <c r="AD1139" s="177"/>
      <c r="AE1139" s="177"/>
      <c r="AF1139" s="177"/>
      <c r="AG1139" s="177"/>
      <c r="AH1139" s="177"/>
      <c r="AI1139" s="177"/>
      <c r="AJ1139" s="177"/>
      <c r="AK1139" s="177"/>
      <c r="AL1139" s="177"/>
      <c r="AM1139" s="177"/>
      <c r="AN1139" s="177"/>
      <c r="AO1139" s="164">
        <v>2</v>
      </c>
      <c r="AP1139" s="165"/>
      <c r="AQ1139" s="165"/>
      <c r="AR1139" s="165"/>
      <c r="AS1139" s="165"/>
      <c r="AT1139" s="165"/>
      <c r="AU1139" s="165"/>
      <c r="AV1139" s="165"/>
      <c r="AW1139" s="165"/>
      <c r="AX1139" s="165"/>
      <c r="AY1139" s="165"/>
      <c r="AZ1139" s="165"/>
      <c r="BA1139" s="165"/>
      <c r="BB1139" s="165"/>
      <c r="BC1139" s="165"/>
      <c r="BD1139" s="165"/>
      <c r="BE1139" s="165"/>
      <c r="BF1139" s="165"/>
      <c r="BG1139" s="165"/>
      <c r="BH1139" s="165"/>
      <c r="BI1139" s="219"/>
      <c r="BJ1139" s="164"/>
      <c r="BK1139" s="165"/>
      <c r="BL1139" s="165"/>
      <c r="BM1139" s="165"/>
      <c r="BN1139" s="165"/>
      <c r="BO1139" s="165"/>
      <c r="BP1139" s="165"/>
      <c r="BQ1139" s="165"/>
      <c r="BR1139" s="165"/>
      <c r="BS1139" s="165"/>
      <c r="BT1139" s="165"/>
      <c r="BU1139" s="165"/>
      <c r="BV1139" s="165"/>
      <c r="BW1139" s="165"/>
      <c r="BX1139" s="165"/>
      <c r="BY1139" s="165"/>
      <c r="BZ1139" s="165"/>
      <c r="CA1139" s="165"/>
      <c r="CB1139" s="165"/>
      <c r="CC1139" s="165"/>
      <c r="CD1139" s="219"/>
      <c r="CE1139" s="163">
        <v>2</v>
      </c>
      <c r="CF1139" s="163"/>
      <c r="CG1139" s="163"/>
      <c r="CH1139" s="163"/>
      <c r="CI1139" s="163"/>
      <c r="CJ1139" s="163"/>
      <c r="CK1139" s="163"/>
      <c r="CL1139" s="163"/>
      <c r="CM1139" s="163"/>
      <c r="CN1139" s="163"/>
    </row>
    <row r="1140" spans="1:92" ht="14.25" customHeight="1" x14ac:dyDescent="0.35">
      <c r="D1140" s="177" t="s">
        <v>940</v>
      </c>
      <c r="E1140" s="177"/>
      <c r="F1140" s="177"/>
      <c r="G1140" s="177"/>
      <c r="H1140" s="177"/>
      <c r="I1140" s="177"/>
      <c r="J1140" s="177"/>
      <c r="K1140" s="177"/>
      <c r="L1140" s="177"/>
      <c r="M1140" s="177"/>
      <c r="N1140" s="177"/>
      <c r="O1140" s="177"/>
      <c r="P1140" s="177"/>
      <c r="Q1140" s="177"/>
      <c r="R1140" s="177"/>
      <c r="S1140" s="177"/>
      <c r="T1140" s="177"/>
      <c r="U1140" s="177"/>
      <c r="V1140" s="177"/>
      <c r="W1140" s="177"/>
      <c r="X1140" s="177"/>
      <c r="Y1140" s="177"/>
      <c r="Z1140" s="177"/>
      <c r="AA1140" s="177"/>
      <c r="AB1140" s="177"/>
      <c r="AC1140" s="177"/>
      <c r="AD1140" s="177"/>
      <c r="AE1140" s="177"/>
      <c r="AF1140" s="177"/>
      <c r="AG1140" s="177"/>
      <c r="AH1140" s="177"/>
      <c r="AI1140" s="177"/>
      <c r="AJ1140" s="177"/>
      <c r="AK1140" s="177"/>
      <c r="AL1140" s="177"/>
      <c r="AM1140" s="177"/>
      <c r="AN1140" s="177"/>
      <c r="AO1140" s="164">
        <v>15</v>
      </c>
      <c r="AP1140" s="165"/>
      <c r="AQ1140" s="165"/>
      <c r="AR1140" s="165"/>
      <c r="AS1140" s="165"/>
      <c r="AT1140" s="165"/>
      <c r="AU1140" s="165"/>
      <c r="AV1140" s="165"/>
      <c r="AW1140" s="165"/>
      <c r="AX1140" s="165"/>
      <c r="AY1140" s="165"/>
      <c r="AZ1140" s="165"/>
      <c r="BA1140" s="165"/>
      <c r="BB1140" s="165"/>
      <c r="BC1140" s="165"/>
      <c r="BD1140" s="165"/>
      <c r="BE1140" s="165"/>
      <c r="BF1140" s="165"/>
      <c r="BG1140" s="165"/>
      <c r="BH1140" s="165"/>
      <c r="BI1140" s="219"/>
      <c r="BJ1140" s="164"/>
      <c r="BK1140" s="165"/>
      <c r="BL1140" s="165"/>
      <c r="BM1140" s="165"/>
      <c r="BN1140" s="165"/>
      <c r="BO1140" s="165"/>
      <c r="BP1140" s="165"/>
      <c r="BQ1140" s="165"/>
      <c r="BR1140" s="165"/>
      <c r="BS1140" s="165"/>
      <c r="BT1140" s="165"/>
      <c r="BU1140" s="165"/>
      <c r="BV1140" s="165"/>
      <c r="BW1140" s="165"/>
      <c r="BX1140" s="165"/>
      <c r="BY1140" s="165"/>
      <c r="BZ1140" s="165"/>
      <c r="CA1140" s="165"/>
      <c r="CB1140" s="165"/>
      <c r="CC1140" s="165"/>
      <c r="CD1140" s="219"/>
      <c r="CE1140" s="163">
        <v>15</v>
      </c>
      <c r="CF1140" s="163"/>
      <c r="CG1140" s="163"/>
      <c r="CH1140" s="163"/>
      <c r="CI1140" s="163"/>
      <c r="CJ1140" s="163"/>
      <c r="CK1140" s="163"/>
      <c r="CL1140" s="163"/>
      <c r="CM1140" s="163"/>
      <c r="CN1140" s="163"/>
    </row>
    <row r="1141" spans="1:92" ht="14.25" customHeight="1" x14ac:dyDescent="0.35">
      <c r="D1141" s="177" t="s">
        <v>941</v>
      </c>
      <c r="E1141" s="177"/>
      <c r="F1141" s="177"/>
      <c r="G1141" s="177"/>
      <c r="H1141" s="177"/>
      <c r="I1141" s="177"/>
      <c r="J1141" s="177"/>
      <c r="K1141" s="177"/>
      <c r="L1141" s="177"/>
      <c r="M1141" s="177"/>
      <c r="N1141" s="177"/>
      <c r="O1141" s="177"/>
      <c r="P1141" s="177"/>
      <c r="Q1141" s="177"/>
      <c r="R1141" s="177"/>
      <c r="S1141" s="177"/>
      <c r="T1141" s="177"/>
      <c r="U1141" s="177"/>
      <c r="V1141" s="177"/>
      <c r="W1141" s="177"/>
      <c r="X1141" s="177"/>
      <c r="Y1141" s="177"/>
      <c r="Z1141" s="177"/>
      <c r="AA1141" s="177"/>
      <c r="AB1141" s="177"/>
      <c r="AC1141" s="177"/>
      <c r="AD1141" s="177"/>
      <c r="AE1141" s="177"/>
      <c r="AF1141" s="177"/>
      <c r="AG1141" s="177"/>
      <c r="AH1141" s="177"/>
      <c r="AI1141" s="177"/>
      <c r="AJ1141" s="177"/>
      <c r="AK1141" s="177"/>
      <c r="AL1141" s="177"/>
      <c r="AM1141" s="177"/>
      <c r="AN1141" s="177"/>
      <c r="AO1141" s="164">
        <v>1</v>
      </c>
      <c r="AP1141" s="165"/>
      <c r="AQ1141" s="165"/>
      <c r="AR1141" s="165"/>
      <c r="AS1141" s="165"/>
      <c r="AT1141" s="165"/>
      <c r="AU1141" s="165"/>
      <c r="AV1141" s="165"/>
      <c r="AW1141" s="165"/>
      <c r="AX1141" s="165"/>
      <c r="AY1141" s="165"/>
      <c r="AZ1141" s="165"/>
      <c r="BA1141" s="165"/>
      <c r="BB1141" s="165"/>
      <c r="BC1141" s="165"/>
      <c r="BD1141" s="165"/>
      <c r="BE1141" s="165"/>
      <c r="BF1141" s="165"/>
      <c r="BG1141" s="165"/>
      <c r="BH1141" s="165"/>
      <c r="BI1141" s="219"/>
      <c r="BJ1141" s="164"/>
      <c r="BK1141" s="165"/>
      <c r="BL1141" s="165"/>
      <c r="BM1141" s="165"/>
      <c r="BN1141" s="165"/>
      <c r="BO1141" s="165"/>
      <c r="BP1141" s="165"/>
      <c r="BQ1141" s="165"/>
      <c r="BR1141" s="165"/>
      <c r="BS1141" s="165"/>
      <c r="BT1141" s="165"/>
      <c r="BU1141" s="165"/>
      <c r="BV1141" s="165"/>
      <c r="BW1141" s="165"/>
      <c r="BX1141" s="165"/>
      <c r="BY1141" s="165"/>
      <c r="BZ1141" s="165"/>
      <c r="CA1141" s="165"/>
      <c r="CB1141" s="165"/>
      <c r="CC1141" s="165"/>
      <c r="CD1141" s="219"/>
      <c r="CE1141" s="163">
        <v>1</v>
      </c>
      <c r="CF1141" s="163"/>
      <c r="CG1141" s="163"/>
      <c r="CH1141" s="163"/>
      <c r="CI1141" s="163"/>
      <c r="CJ1141" s="163"/>
      <c r="CK1141" s="163"/>
      <c r="CL1141" s="163"/>
      <c r="CM1141" s="163"/>
      <c r="CN1141" s="163"/>
    </row>
    <row r="1142" spans="1:92" ht="14.25" customHeight="1" x14ac:dyDescent="0.35">
      <c r="D1142" s="177" t="s">
        <v>942</v>
      </c>
      <c r="E1142" s="177"/>
      <c r="F1142" s="177"/>
      <c r="G1142" s="177"/>
      <c r="H1142" s="177"/>
      <c r="I1142" s="177"/>
      <c r="J1142" s="177"/>
      <c r="K1142" s="177"/>
      <c r="L1142" s="177"/>
      <c r="M1142" s="177"/>
      <c r="N1142" s="177"/>
      <c r="O1142" s="177"/>
      <c r="P1142" s="177"/>
      <c r="Q1142" s="177"/>
      <c r="R1142" s="177"/>
      <c r="S1142" s="177"/>
      <c r="T1142" s="177"/>
      <c r="U1142" s="177"/>
      <c r="V1142" s="177"/>
      <c r="W1142" s="177"/>
      <c r="X1142" s="177"/>
      <c r="Y1142" s="177"/>
      <c r="Z1142" s="177"/>
      <c r="AA1142" s="177"/>
      <c r="AB1142" s="177"/>
      <c r="AC1142" s="177"/>
      <c r="AD1142" s="177"/>
      <c r="AE1142" s="177"/>
      <c r="AF1142" s="177"/>
      <c r="AG1142" s="177"/>
      <c r="AH1142" s="177"/>
      <c r="AI1142" s="177"/>
      <c r="AJ1142" s="177"/>
      <c r="AK1142" s="177"/>
      <c r="AL1142" s="177"/>
      <c r="AM1142" s="177"/>
      <c r="AN1142" s="177"/>
      <c r="AO1142" s="164">
        <v>2</v>
      </c>
      <c r="AP1142" s="165"/>
      <c r="AQ1142" s="165"/>
      <c r="AR1142" s="165"/>
      <c r="AS1142" s="165"/>
      <c r="AT1142" s="165"/>
      <c r="AU1142" s="165"/>
      <c r="AV1142" s="165"/>
      <c r="AW1142" s="165"/>
      <c r="AX1142" s="165"/>
      <c r="AY1142" s="165"/>
      <c r="AZ1142" s="165"/>
      <c r="BA1142" s="165"/>
      <c r="BB1142" s="165"/>
      <c r="BC1142" s="165"/>
      <c r="BD1142" s="165"/>
      <c r="BE1142" s="165"/>
      <c r="BF1142" s="165"/>
      <c r="BG1142" s="165"/>
      <c r="BH1142" s="165"/>
      <c r="BI1142" s="219"/>
      <c r="BJ1142" s="164"/>
      <c r="BK1142" s="165"/>
      <c r="BL1142" s="165"/>
      <c r="BM1142" s="165"/>
      <c r="BN1142" s="165"/>
      <c r="BO1142" s="165"/>
      <c r="BP1142" s="165"/>
      <c r="BQ1142" s="165"/>
      <c r="BR1142" s="165"/>
      <c r="BS1142" s="165"/>
      <c r="BT1142" s="165"/>
      <c r="BU1142" s="165"/>
      <c r="BV1142" s="165"/>
      <c r="BW1142" s="165"/>
      <c r="BX1142" s="165"/>
      <c r="BY1142" s="165"/>
      <c r="BZ1142" s="165"/>
      <c r="CA1142" s="165"/>
      <c r="CB1142" s="165"/>
      <c r="CC1142" s="165"/>
      <c r="CD1142" s="219"/>
      <c r="CE1142" s="163">
        <v>2</v>
      </c>
      <c r="CF1142" s="163"/>
      <c r="CG1142" s="163"/>
      <c r="CH1142" s="163"/>
      <c r="CI1142" s="163"/>
      <c r="CJ1142" s="163"/>
      <c r="CK1142" s="163"/>
      <c r="CL1142" s="163"/>
      <c r="CM1142" s="163"/>
      <c r="CN1142" s="163"/>
    </row>
    <row r="1143" spans="1:92" ht="14.25" customHeight="1" x14ac:dyDescent="0.35">
      <c r="D1143" s="177" t="s">
        <v>943</v>
      </c>
      <c r="E1143" s="177"/>
      <c r="F1143" s="177"/>
      <c r="G1143" s="177"/>
      <c r="H1143" s="177"/>
      <c r="I1143" s="177"/>
      <c r="J1143" s="177"/>
      <c r="K1143" s="177"/>
      <c r="L1143" s="177"/>
      <c r="M1143" s="177"/>
      <c r="N1143" s="177"/>
      <c r="O1143" s="177"/>
      <c r="P1143" s="177"/>
      <c r="Q1143" s="177"/>
      <c r="R1143" s="177"/>
      <c r="S1143" s="177"/>
      <c r="T1143" s="177"/>
      <c r="U1143" s="177"/>
      <c r="V1143" s="177"/>
      <c r="W1143" s="177"/>
      <c r="X1143" s="177"/>
      <c r="Y1143" s="177"/>
      <c r="Z1143" s="177"/>
      <c r="AA1143" s="177"/>
      <c r="AB1143" s="177"/>
      <c r="AC1143" s="177"/>
      <c r="AD1143" s="177"/>
      <c r="AE1143" s="177"/>
      <c r="AF1143" s="177"/>
      <c r="AG1143" s="177"/>
      <c r="AH1143" s="177"/>
      <c r="AI1143" s="177"/>
      <c r="AJ1143" s="177"/>
      <c r="AK1143" s="177"/>
      <c r="AL1143" s="177"/>
      <c r="AM1143" s="177"/>
      <c r="AN1143" s="177"/>
      <c r="AO1143" s="164">
        <v>2</v>
      </c>
      <c r="AP1143" s="165"/>
      <c r="AQ1143" s="165"/>
      <c r="AR1143" s="165"/>
      <c r="AS1143" s="165"/>
      <c r="AT1143" s="165"/>
      <c r="AU1143" s="165"/>
      <c r="AV1143" s="165"/>
      <c r="AW1143" s="165"/>
      <c r="AX1143" s="165"/>
      <c r="AY1143" s="165"/>
      <c r="AZ1143" s="165"/>
      <c r="BA1143" s="165"/>
      <c r="BB1143" s="165"/>
      <c r="BC1143" s="165"/>
      <c r="BD1143" s="165"/>
      <c r="BE1143" s="165"/>
      <c r="BF1143" s="165"/>
      <c r="BG1143" s="165"/>
      <c r="BH1143" s="165"/>
      <c r="BI1143" s="219"/>
      <c r="BJ1143" s="164"/>
      <c r="BK1143" s="165"/>
      <c r="BL1143" s="165"/>
      <c r="BM1143" s="165"/>
      <c r="BN1143" s="165"/>
      <c r="BO1143" s="165"/>
      <c r="BP1143" s="165"/>
      <c r="BQ1143" s="165"/>
      <c r="BR1143" s="165"/>
      <c r="BS1143" s="165"/>
      <c r="BT1143" s="165"/>
      <c r="BU1143" s="165"/>
      <c r="BV1143" s="165"/>
      <c r="BW1143" s="165"/>
      <c r="BX1143" s="165"/>
      <c r="BY1143" s="165"/>
      <c r="BZ1143" s="165"/>
      <c r="CA1143" s="165"/>
      <c r="CB1143" s="165"/>
      <c r="CC1143" s="165"/>
      <c r="CD1143" s="219"/>
      <c r="CE1143" s="163">
        <v>2</v>
      </c>
      <c r="CF1143" s="163"/>
      <c r="CG1143" s="163"/>
      <c r="CH1143" s="163"/>
      <c r="CI1143" s="163"/>
      <c r="CJ1143" s="163"/>
      <c r="CK1143" s="163"/>
      <c r="CL1143" s="163"/>
      <c r="CM1143" s="163"/>
      <c r="CN1143" s="163"/>
    </row>
    <row r="1144" spans="1:92" ht="14.25" customHeight="1" x14ac:dyDescent="0.35">
      <c r="D1144" s="177" t="s">
        <v>944</v>
      </c>
      <c r="E1144" s="177"/>
      <c r="F1144" s="177"/>
      <c r="G1144" s="177"/>
      <c r="H1144" s="177"/>
      <c r="I1144" s="177"/>
      <c r="J1144" s="177"/>
      <c r="K1144" s="177"/>
      <c r="L1144" s="177"/>
      <c r="M1144" s="177"/>
      <c r="N1144" s="177"/>
      <c r="O1144" s="177"/>
      <c r="P1144" s="177"/>
      <c r="Q1144" s="177"/>
      <c r="R1144" s="177"/>
      <c r="S1144" s="177"/>
      <c r="T1144" s="177"/>
      <c r="U1144" s="177"/>
      <c r="V1144" s="177"/>
      <c r="W1144" s="177"/>
      <c r="X1144" s="177"/>
      <c r="Y1144" s="177"/>
      <c r="Z1144" s="177"/>
      <c r="AA1144" s="177"/>
      <c r="AB1144" s="177"/>
      <c r="AC1144" s="177"/>
      <c r="AD1144" s="177"/>
      <c r="AE1144" s="177"/>
      <c r="AF1144" s="177"/>
      <c r="AG1144" s="177"/>
      <c r="AH1144" s="177"/>
      <c r="AI1144" s="177"/>
      <c r="AJ1144" s="177"/>
      <c r="AK1144" s="177"/>
      <c r="AL1144" s="177"/>
      <c r="AM1144" s="177"/>
      <c r="AN1144" s="177"/>
      <c r="AO1144" s="164">
        <v>1</v>
      </c>
      <c r="AP1144" s="165"/>
      <c r="AQ1144" s="165"/>
      <c r="AR1144" s="165"/>
      <c r="AS1144" s="165"/>
      <c r="AT1144" s="165"/>
      <c r="AU1144" s="165"/>
      <c r="AV1144" s="165"/>
      <c r="AW1144" s="165"/>
      <c r="AX1144" s="165"/>
      <c r="AY1144" s="165"/>
      <c r="AZ1144" s="165"/>
      <c r="BA1144" s="165"/>
      <c r="BB1144" s="165"/>
      <c r="BC1144" s="165"/>
      <c r="BD1144" s="165"/>
      <c r="BE1144" s="165"/>
      <c r="BF1144" s="165"/>
      <c r="BG1144" s="165"/>
      <c r="BH1144" s="165"/>
      <c r="BI1144" s="219"/>
      <c r="BJ1144" s="164"/>
      <c r="BK1144" s="165"/>
      <c r="BL1144" s="165"/>
      <c r="BM1144" s="165"/>
      <c r="BN1144" s="165"/>
      <c r="BO1144" s="165"/>
      <c r="BP1144" s="165"/>
      <c r="BQ1144" s="165"/>
      <c r="BR1144" s="165"/>
      <c r="BS1144" s="165"/>
      <c r="BT1144" s="165"/>
      <c r="BU1144" s="165"/>
      <c r="BV1144" s="165"/>
      <c r="BW1144" s="165"/>
      <c r="BX1144" s="165"/>
      <c r="BY1144" s="165"/>
      <c r="BZ1144" s="165"/>
      <c r="CA1144" s="165"/>
      <c r="CB1144" s="165"/>
      <c r="CC1144" s="165"/>
      <c r="CD1144" s="219"/>
      <c r="CE1144" s="163">
        <v>1</v>
      </c>
      <c r="CF1144" s="163"/>
      <c r="CG1144" s="163"/>
      <c r="CH1144" s="163"/>
      <c r="CI1144" s="163"/>
      <c r="CJ1144" s="163"/>
      <c r="CK1144" s="163"/>
      <c r="CL1144" s="163"/>
      <c r="CM1144" s="163"/>
      <c r="CN1144" s="163"/>
    </row>
    <row r="1145" spans="1:92" ht="14.25" customHeight="1" x14ac:dyDescent="0.35">
      <c r="D1145" s="177" t="s">
        <v>945</v>
      </c>
      <c r="E1145" s="177"/>
      <c r="F1145" s="177"/>
      <c r="G1145" s="177"/>
      <c r="H1145" s="177"/>
      <c r="I1145" s="177"/>
      <c r="J1145" s="177"/>
      <c r="K1145" s="177"/>
      <c r="L1145" s="177"/>
      <c r="M1145" s="177"/>
      <c r="N1145" s="177"/>
      <c r="O1145" s="177"/>
      <c r="P1145" s="177"/>
      <c r="Q1145" s="177"/>
      <c r="R1145" s="177"/>
      <c r="S1145" s="177"/>
      <c r="T1145" s="177"/>
      <c r="U1145" s="177"/>
      <c r="V1145" s="177"/>
      <c r="W1145" s="177"/>
      <c r="X1145" s="177"/>
      <c r="Y1145" s="177"/>
      <c r="Z1145" s="177"/>
      <c r="AA1145" s="177"/>
      <c r="AB1145" s="177"/>
      <c r="AC1145" s="177"/>
      <c r="AD1145" s="177"/>
      <c r="AE1145" s="177"/>
      <c r="AF1145" s="177"/>
      <c r="AG1145" s="177"/>
      <c r="AH1145" s="177"/>
      <c r="AI1145" s="177"/>
      <c r="AJ1145" s="177"/>
      <c r="AK1145" s="177"/>
      <c r="AL1145" s="177"/>
      <c r="AM1145" s="177"/>
      <c r="AN1145" s="177"/>
      <c r="AO1145" s="164">
        <v>6</v>
      </c>
      <c r="AP1145" s="165"/>
      <c r="AQ1145" s="165"/>
      <c r="AR1145" s="165"/>
      <c r="AS1145" s="165"/>
      <c r="AT1145" s="165"/>
      <c r="AU1145" s="165"/>
      <c r="AV1145" s="165"/>
      <c r="AW1145" s="165"/>
      <c r="AX1145" s="165"/>
      <c r="AY1145" s="165"/>
      <c r="AZ1145" s="165"/>
      <c r="BA1145" s="165"/>
      <c r="BB1145" s="165"/>
      <c r="BC1145" s="165"/>
      <c r="BD1145" s="165"/>
      <c r="BE1145" s="165"/>
      <c r="BF1145" s="165"/>
      <c r="BG1145" s="165"/>
      <c r="BH1145" s="165"/>
      <c r="BI1145" s="219"/>
      <c r="BJ1145" s="164"/>
      <c r="BK1145" s="165"/>
      <c r="BL1145" s="165"/>
      <c r="BM1145" s="165"/>
      <c r="BN1145" s="165"/>
      <c r="BO1145" s="165"/>
      <c r="BP1145" s="165"/>
      <c r="BQ1145" s="165"/>
      <c r="BR1145" s="165"/>
      <c r="BS1145" s="165"/>
      <c r="BT1145" s="165"/>
      <c r="BU1145" s="165"/>
      <c r="BV1145" s="165"/>
      <c r="BW1145" s="165"/>
      <c r="BX1145" s="165"/>
      <c r="BY1145" s="165"/>
      <c r="BZ1145" s="165"/>
      <c r="CA1145" s="165"/>
      <c r="CB1145" s="165"/>
      <c r="CC1145" s="165"/>
      <c r="CD1145" s="219"/>
      <c r="CE1145" s="163">
        <v>6</v>
      </c>
      <c r="CF1145" s="163"/>
      <c r="CG1145" s="163"/>
      <c r="CH1145" s="163"/>
      <c r="CI1145" s="163"/>
      <c r="CJ1145" s="163"/>
      <c r="CK1145" s="163"/>
      <c r="CL1145" s="163"/>
      <c r="CM1145" s="163"/>
      <c r="CN1145" s="163"/>
    </row>
    <row r="1146" spans="1:92" ht="14.25" customHeight="1" x14ac:dyDescent="0.35">
      <c r="D1146" s="284" t="s">
        <v>656</v>
      </c>
      <c r="E1146" s="284"/>
      <c r="F1146" s="284"/>
      <c r="G1146" s="284"/>
      <c r="H1146" s="284"/>
      <c r="I1146" s="284"/>
      <c r="J1146" s="284"/>
      <c r="K1146" s="284"/>
      <c r="L1146" s="284"/>
      <c r="M1146" s="284"/>
      <c r="N1146" s="284"/>
      <c r="O1146" s="284"/>
      <c r="P1146" s="284"/>
      <c r="Q1146" s="284"/>
      <c r="R1146" s="284"/>
      <c r="S1146" s="284"/>
      <c r="T1146" s="284"/>
      <c r="U1146" s="284"/>
      <c r="V1146" s="284"/>
      <c r="W1146" s="284"/>
      <c r="X1146" s="284"/>
      <c r="Y1146" s="284"/>
      <c r="Z1146" s="284"/>
      <c r="AA1146" s="284"/>
      <c r="AB1146" s="284"/>
      <c r="AC1146" s="284"/>
      <c r="AD1146" s="284"/>
      <c r="AE1146" s="284"/>
      <c r="AF1146" s="284"/>
      <c r="AG1146" s="284"/>
      <c r="AH1146" s="284"/>
      <c r="AI1146" s="284"/>
      <c r="AJ1146" s="284"/>
      <c r="AK1146" s="284"/>
      <c r="AL1146" s="284"/>
      <c r="AM1146" s="284"/>
      <c r="AN1146" s="284"/>
      <c r="AO1146" s="284"/>
      <c r="AP1146" s="284"/>
      <c r="AQ1146" s="284"/>
      <c r="AR1146" s="284"/>
      <c r="AS1146" s="284"/>
      <c r="AT1146" s="284"/>
      <c r="AU1146" s="284"/>
      <c r="AV1146" s="284"/>
      <c r="AW1146" s="284"/>
      <c r="AX1146" s="284"/>
      <c r="AY1146" s="284"/>
      <c r="AZ1146" s="284"/>
      <c r="BA1146" s="284"/>
      <c r="BB1146" s="284"/>
      <c r="BC1146" s="284"/>
      <c r="BD1146" s="284"/>
      <c r="BE1146" s="284"/>
      <c r="BF1146" s="284"/>
      <c r="BG1146" s="284"/>
      <c r="BH1146" s="284"/>
      <c r="BI1146" s="284"/>
      <c r="BJ1146" s="284"/>
      <c r="BK1146" s="284"/>
      <c r="BL1146" s="284"/>
      <c r="BM1146" s="284"/>
      <c r="BN1146" s="284"/>
      <c r="BO1146" s="284"/>
      <c r="BP1146" s="284"/>
      <c r="BQ1146" s="284"/>
      <c r="BR1146" s="284"/>
      <c r="BS1146" s="284"/>
      <c r="BT1146" s="284"/>
      <c r="BU1146" s="284"/>
      <c r="BV1146" s="284"/>
      <c r="BW1146" s="284"/>
      <c r="BX1146" s="284"/>
      <c r="BY1146" s="284"/>
      <c r="BZ1146" s="284"/>
      <c r="CA1146" s="284"/>
      <c r="CB1146" s="284"/>
      <c r="CC1146" s="284"/>
      <c r="CD1146" s="284"/>
      <c r="CE1146" s="284"/>
      <c r="CF1146" s="284"/>
      <c r="CG1146" s="284"/>
      <c r="CH1146" s="284"/>
      <c r="CI1146" s="284"/>
      <c r="CJ1146" s="284"/>
      <c r="CK1146" s="284"/>
      <c r="CL1146" s="284"/>
      <c r="CM1146" s="284"/>
      <c r="CN1146" s="284"/>
    </row>
    <row r="1147" spans="1:92" ht="14.25" customHeight="1" x14ac:dyDescent="0.35"/>
    <row r="1148" spans="1:92" ht="14.25" customHeight="1" x14ac:dyDescent="0.35">
      <c r="A1148" s="285"/>
      <c r="B1148" s="285"/>
      <c r="C1148" s="285"/>
      <c r="D1148" s="285"/>
      <c r="E1148" s="285"/>
      <c r="F1148" s="285"/>
      <c r="G1148" s="285"/>
      <c r="H1148" s="285"/>
      <c r="I1148" s="285"/>
      <c r="J1148" s="285"/>
      <c r="K1148" s="285"/>
      <c r="L1148" s="285"/>
      <c r="M1148" s="285"/>
      <c r="N1148" s="285"/>
      <c r="O1148" s="285"/>
      <c r="P1148" s="285"/>
      <c r="Q1148" s="285"/>
      <c r="R1148" s="285"/>
      <c r="S1148" s="285"/>
      <c r="T1148" s="285"/>
      <c r="U1148" s="285"/>
      <c r="V1148" s="285"/>
      <c r="W1148" s="285"/>
      <c r="X1148" s="285"/>
      <c r="Y1148" s="285"/>
      <c r="Z1148" s="285"/>
      <c r="AA1148" s="285"/>
      <c r="AB1148" s="285"/>
      <c r="AC1148" s="285"/>
      <c r="AD1148" s="285"/>
      <c r="AE1148" s="285"/>
      <c r="AF1148" s="285"/>
      <c r="AG1148" s="285"/>
      <c r="AH1148" s="285"/>
      <c r="AI1148" s="285"/>
      <c r="AJ1148" s="285"/>
      <c r="AK1148" s="285"/>
      <c r="AL1148" s="285"/>
      <c r="AM1148" s="285"/>
      <c r="AN1148" s="285"/>
      <c r="AO1148" s="285"/>
      <c r="AP1148" s="285"/>
      <c r="AQ1148" s="285"/>
      <c r="AR1148" s="285"/>
      <c r="AS1148" s="285"/>
      <c r="AT1148" s="285"/>
      <c r="AU1148" s="285"/>
      <c r="AV1148" s="285"/>
      <c r="AW1148" s="285"/>
      <c r="AX1148" s="285"/>
      <c r="AY1148" s="285"/>
      <c r="AZ1148" s="285"/>
      <c r="BA1148" s="285"/>
      <c r="BB1148" s="285"/>
      <c r="BC1148" s="285"/>
      <c r="BD1148" s="285"/>
      <c r="BE1148" s="285"/>
      <c r="BF1148" s="285"/>
      <c r="BG1148" s="285"/>
      <c r="BH1148" s="285"/>
      <c r="BI1148" s="285"/>
      <c r="BJ1148" s="285"/>
      <c r="BK1148" s="285"/>
      <c r="BL1148" s="285"/>
      <c r="BM1148" s="285"/>
      <c r="BN1148" s="285"/>
      <c r="BO1148" s="285"/>
      <c r="BP1148" s="285"/>
      <c r="BQ1148" s="285"/>
      <c r="BR1148" s="285"/>
      <c r="BS1148" s="285"/>
      <c r="BT1148" s="285"/>
      <c r="BU1148" s="285"/>
      <c r="BV1148" s="285"/>
      <c r="BW1148" s="285"/>
      <c r="BX1148" s="285"/>
      <c r="BY1148" s="285"/>
      <c r="BZ1148" s="285"/>
      <c r="CA1148" s="285"/>
      <c r="CB1148" s="285"/>
      <c r="CC1148" s="285"/>
      <c r="CD1148" s="285"/>
      <c r="CE1148" s="285"/>
      <c r="CF1148" s="285"/>
      <c r="CG1148" s="285"/>
      <c r="CH1148" s="285"/>
      <c r="CI1148" s="285"/>
      <c r="CJ1148" s="285"/>
      <c r="CK1148" s="285"/>
      <c r="CL1148" s="285"/>
      <c r="CM1148" s="285"/>
      <c r="CN1148" s="285"/>
    </row>
    <row r="1149" spans="1:92" ht="14.25" customHeight="1" x14ac:dyDescent="0.35">
      <c r="A1149" s="285"/>
      <c r="B1149" s="285"/>
      <c r="C1149" s="285"/>
      <c r="D1149" s="285"/>
      <c r="E1149" s="285"/>
      <c r="F1149" s="285"/>
      <c r="G1149" s="285"/>
      <c r="H1149" s="285"/>
      <c r="I1149" s="285"/>
      <c r="J1149" s="285"/>
      <c r="K1149" s="285"/>
      <c r="L1149" s="285"/>
      <c r="M1149" s="285"/>
      <c r="N1149" s="285"/>
      <c r="O1149" s="285"/>
      <c r="P1149" s="285"/>
      <c r="Q1149" s="285"/>
      <c r="R1149" s="285"/>
      <c r="S1149" s="285"/>
      <c r="T1149" s="285"/>
      <c r="U1149" s="285"/>
      <c r="V1149" s="285"/>
      <c r="W1149" s="285"/>
      <c r="X1149" s="285"/>
      <c r="Y1149" s="285"/>
      <c r="Z1149" s="285"/>
      <c r="AA1149" s="285"/>
      <c r="AB1149" s="285"/>
      <c r="AC1149" s="285"/>
      <c r="AD1149" s="285"/>
      <c r="AE1149" s="285"/>
      <c r="AF1149" s="285"/>
      <c r="AG1149" s="285"/>
      <c r="AH1149" s="285"/>
      <c r="AI1149" s="285"/>
      <c r="AJ1149" s="285"/>
      <c r="AK1149" s="285"/>
      <c r="AL1149" s="285"/>
      <c r="AM1149" s="285"/>
      <c r="AN1149" s="285"/>
      <c r="AO1149" s="285"/>
      <c r="AP1149" s="285"/>
      <c r="AQ1149" s="285"/>
      <c r="AR1149" s="285"/>
      <c r="AS1149" s="285"/>
      <c r="AT1149" s="285"/>
      <c r="AU1149" s="285"/>
      <c r="AV1149" s="285"/>
      <c r="AW1149" s="285"/>
      <c r="AX1149" s="285"/>
      <c r="AY1149" s="285"/>
      <c r="AZ1149" s="285"/>
      <c r="BA1149" s="285"/>
      <c r="BB1149" s="285"/>
      <c r="BC1149" s="285"/>
      <c r="BD1149" s="285"/>
      <c r="BE1149" s="285"/>
      <c r="BF1149" s="285"/>
      <c r="BG1149" s="285"/>
      <c r="BH1149" s="285"/>
      <c r="BI1149" s="285"/>
      <c r="BJ1149" s="285"/>
      <c r="BK1149" s="285"/>
      <c r="BL1149" s="285"/>
      <c r="BM1149" s="285"/>
      <c r="BN1149" s="285"/>
      <c r="BO1149" s="285"/>
      <c r="BP1149" s="285"/>
      <c r="BQ1149" s="285"/>
      <c r="BR1149" s="285"/>
      <c r="BS1149" s="285"/>
      <c r="BT1149" s="285"/>
      <c r="BU1149" s="285"/>
      <c r="BV1149" s="285"/>
      <c r="BW1149" s="285"/>
      <c r="BX1149" s="285"/>
      <c r="BY1149" s="285"/>
      <c r="BZ1149" s="285"/>
      <c r="CA1149" s="285"/>
      <c r="CB1149" s="285"/>
      <c r="CC1149" s="285"/>
      <c r="CD1149" s="285"/>
      <c r="CE1149" s="285"/>
      <c r="CF1149" s="285"/>
      <c r="CG1149" s="285"/>
      <c r="CH1149" s="285"/>
      <c r="CI1149" s="285"/>
      <c r="CJ1149" s="285"/>
      <c r="CK1149" s="285"/>
      <c r="CL1149" s="285"/>
      <c r="CM1149" s="285"/>
      <c r="CN1149" s="285"/>
    </row>
    <row r="1150" spans="1:92" ht="14.25" customHeight="1" x14ac:dyDescent="0.35"/>
    <row r="1151" spans="1:92" ht="14.25" customHeight="1" x14ac:dyDescent="0.35">
      <c r="D1151" s="241" t="s">
        <v>657</v>
      </c>
      <c r="E1151" s="241"/>
      <c r="F1151" s="241"/>
      <c r="G1151" s="241"/>
      <c r="H1151" s="241"/>
      <c r="I1151" s="241"/>
      <c r="J1151" s="241"/>
      <c r="K1151" s="241"/>
      <c r="L1151" s="241"/>
      <c r="M1151" s="241"/>
      <c r="N1151" s="241"/>
      <c r="O1151" s="241"/>
      <c r="P1151" s="241"/>
      <c r="Q1151" s="241"/>
      <c r="R1151" s="241"/>
      <c r="S1151" s="241"/>
      <c r="T1151" s="241"/>
      <c r="U1151" s="241"/>
      <c r="V1151" s="241"/>
      <c r="W1151" s="241"/>
      <c r="X1151" s="241"/>
      <c r="Y1151" s="241"/>
      <c r="Z1151" s="241"/>
      <c r="AA1151" s="241"/>
      <c r="AB1151" s="241"/>
      <c r="AC1151" s="241"/>
      <c r="AD1151" s="241"/>
      <c r="AE1151" s="241"/>
      <c r="AF1151" s="241"/>
      <c r="AG1151" s="241"/>
      <c r="AH1151" s="241"/>
      <c r="AI1151" s="241"/>
      <c r="AJ1151" s="241"/>
      <c r="AK1151" s="241"/>
      <c r="AL1151" s="241"/>
      <c r="AM1151" s="241"/>
      <c r="AN1151" s="241"/>
      <c r="AO1151" s="241"/>
      <c r="AP1151" s="241"/>
      <c r="AQ1151" s="241"/>
      <c r="AR1151" s="241"/>
      <c r="AS1151" s="241"/>
      <c r="AT1151" s="241"/>
      <c r="AV1151" s="275" t="s">
        <v>658</v>
      </c>
      <c r="AW1151" s="275"/>
      <c r="AX1151" s="275"/>
      <c r="AY1151" s="275"/>
      <c r="AZ1151" s="275"/>
      <c r="BA1151" s="275"/>
      <c r="BB1151" s="275"/>
      <c r="BC1151" s="275"/>
      <c r="BD1151" s="275"/>
      <c r="BE1151" s="275"/>
      <c r="BF1151" s="275"/>
      <c r="BG1151" s="275"/>
      <c r="BH1151" s="275"/>
      <c r="BI1151" s="275"/>
      <c r="BJ1151" s="275"/>
      <c r="BK1151" s="275"/>
      <c r="BL1151" s="275"/>
      <c r="BM1151" s="275"/>
      <c r="BN1151" s="275"/>
      <c r="BO1151" s="275"/>
      <c r="BP1151" s="275"/>
      <c r="BQ1151" s="275"/>
      <c r="BR1151" s="275"/>
      <c r="BS1151" s="275"/>
      <c r="BT1151" s="275"/>
      <c r="BU1151" s="275"/>
      <c r="BV1151" s="275"/>
      <c r="BW1151" s="275"/>
      <c r="BX1151" s="275"/>
      <c r="BY1151" s="275"/>
      <c r="BZ1151" s="275"/>
      <c r="CA1151" s="275"/>
      <c r="CB1151" s="275"/>
      <c r="CC1151" s="275"/>
      <c r="CD1151" s="275"/>
      <c r="CE1151" s="275"/>
      <c r="CF1151" s="275"/>
      <c r="CG1151" s="275"/>
      <c r="CH1151" s="275"/>
      <c r="CI1151" s="275"/>
      <c r="CJ1151" s="275"/>
      <c r="CK1151" s="275"/>
      <c r="CL1151" s="275"/>
      <c r="CM1151" s="275"/>
      <c r="CN1151" s="275"/>
    </row>
    <row r="1152" spans="1:92" ht="14.25" customHeight="1" x14ac:dyDescent="0.35">
      <c r="D1152" s="241"/>
      <c r="E1152" s="241"/>
      <c r="F1152" s="241"/>
      <c r="G1152" s="241"/>
      <c r="H1152" s="241"/>
      <c r="I1152" s="241"/>
      <c r="J1152" s="241"/>
      <c r="K1152" s="241"/>
      <c r="L1152" s="241"/>
      <c r="M1152" s="241"/>
      <c r="N1152" s="241"/>
      <c r="O1152" s="241"/>
      <c r="P1152" s="241"/>
      <c r="Q1152" s="241"/>
      <c r="R1152" s="241"/>
      <c r="S1152" s="241"/>
      <c r="T1152" s="241"/>
      <c r="U1152" s="241"/>
      <c r="V1152" s="241"/>
      <c r="W1152" s="241"/>
      <c r="X1152" s="241"/>
      <c r="Y1152" s="241"/>
      <c r="Z1152" s="241"/>
      <c r="AA1152" s="241"/>
      <c r="AB1152" s="241"/>
      <c r="AC1152" s="241"/>
      <c r="AD1152" s="241"/>
      <c r="AE1152" s="241"/>
      <c r="AF1152" s="241"/>
      <c r="AG1152" s="241"/>
      <c r="AH1152" s="241"/>
      <c r="AI1152" s="241"/>
      <c r="AJ1152" s="241"/>
      <c r="AK1152" s="241"/>
      <c r="AL1152" s="241"/>
      <c r="AM1152" s="241"/>
      <c r="AN1152" s="241"/>
      <c r="AO1152" s="241"/>
      <c r="AP1152" s="241"/>
      <c r="AQ1152" s="241"/>
      <c r="AR1152" s="241"/>
      <c r="AS1152" s="241"/>
      <c r="AT1152" s="241"/>
      <c r="AV1152" s="275"/>
      <c r="AW1152" s="275"/>
      <c r="AX1152" s="275"/>
      <c r="AY1152" s="275"/>
      <c r="AZ1152" s="275"/>
      <c r="BA1152" s="275"/>
      <c r="BB1152" s="275"/>
      <c r="BC1152" s="275"/>
      <c r="BD1152" s="275"/>
      <c r="BE1152" s="275"/>
      <c r="BF1152" s="275"/>
      <c r="BG1152" s="275"/>
      <c r="BH1152" s="275"/>
      <c r="BI1152" s="275"/>
      <c r="BJ1152" s="275"/>
      <c r="BK1152" s="275"/>
      <c r="BL1152" s="275"/>
      <c r="BM1152" s="275"/>
      <c r="BN1152" s="275"/>
      <c r="BO1152" s="275"/>
      <c r="BP1152" s="275"/>
      <c r="BQ1152" s="275"/>
      <c r="BR1152" s="275"/>
      <c r="BS1152" s="275"/>
      <c r="BT1152" s="275"/>
      <c r="BU1152" s="275"/>
      <c r="BV1152" s="275"/>
      <c r="BW1152" s="275"/>
      <c r="BX1152" s="275"/>
      <c r="BY1152" s="275"/>
      <c r="BZ1152" s="275"/>
      <c r="CA1152" s="275"/>
      <c r="CB1152" s="275"/>
      <c r="CC1152" s="275"/>
      <c r="CD1152" s="275"/>
      <c r="CE1152" s="275"/>
      <c r="CF1152" s="275"/>
      <c r="CG1152" s="275"/>
      <c r="CH1152" s="275"/>
      <c r="CI1152" s="275"/>
      <c r="CJ1152" s="275"/>
      <c r="CK1152" s="275"/>
      <c r="CL1152" s="275"/>
      <c r="CM1152" s="275"/>
      <c r="CN1152" s="275"/>
    </row>
    <row r="1153" spans="4:92" ht="14.25" customHeight="1" x14ac:dyDescent="0.35">
      <c r="D1153" s="196" t="s">
        <v>659</v>
      </c>
      <c r="E1153" s="196"/>
      <c r="F1153" s="196"/>
      <c r="G1153" s="196"/>
      <c r="H1153" s="196"/>
      <c r="I1153" s="196"/>
      <c r="J1153" s="196"/>
      <c r="K1153" s="196"/>
      <c r="L1153" s="196"/>
      <c r="M1153" s="196"/>
      <c r="N1153" s="196"/>
      <c r="O1153" s="196"/>
      <c r="P1153" s="196"/>
      <c r="Q1153" s="196"/>
      <c r="R1153" s="196"/>
      <c r="S1153" s="196"/>
      <c r="T1153" s="196"/>
      <c r="U1153" s="196"/>
      <c r="V1153" s="196"/>
      <c r="W1153" s="196"/>
      <c r="X1153" s="196"/>
      <c r="Y1153" s="196"/>
      <c r="Z1153" s="196"/>
      <c r="AA1153" s="196"/>
      <c r="AB1153" s="196"/>
      <c r="AC1153" s="196"/>
      <c r="AD1153" s="196"/>
      <c r="AE1153" s="196"/>
      <c r="AF1153" s="196"/>
      <c r="AG1153" s="205" t="s">
        <v>606</v>
      </c>
      <c r="AH1153" s="205"/>
      <c r="AI1153" s="205"/>
      <c r="AJ1153" s="205"/>
      <c r="AK1153" s="205"/>
      <c r="AL1153" s="205"/>
      <c r="AM1153" s="205"/>
      <c r="AN1153" s="205"/>
      <c r="AO1153" s="205"/>
      <c r="AP1153" s="205"/>
      <c r="AQ1153" s="205"/>
      <c r="AR1153" s="205"/>
      <c r="AS1153" s="205"/>
      <c r="AT1153" s="206"/>
      <c r="AU1153" s="7"/>
      <c r="AV1153" s="196" t="s">
        <v>659</v>
      </c>
      <c r="AW1153" s="196"/>
      <c r="AX1153" s="196"/>
      <c r="AY1153" s="196"/>
      <c r="AZ1153" s="196"/>
      <c r="BA1153" s="196"/>
      <c r="BB1153" s="196"/>
      <c r="BC1153" s="196"/>
      <c r="BD1153" s="196"/>
      <c r="BE1153" s="196"/>
      <c r="BF1153" s="196"/>
      <c r="BG1153" s="196"/>
      <c r="BH1153" s="196"/>
      <c r="BI1153" s="196"/>
      <c r="BJ1153" s="196"/>
      <c r="BK1153" s="196"/>
      <c r="BL1153" s="196" t="s">
        <v>660</v>
      </c>
      <c r="BM1153" s="196"/>
      <c r="BN1153" s="196"/>
      <c r="BO1153" s="196"/>
      <c r="BP1153" s="196"/>
      <c r="BQ1153" s="196"/>
      <c r="BR1153" s="196"/>
      <c r="BS1153" s="196"/>
      <c r="BT1153" s="196"/>
      <c r="BU1153" s="196"/>
      <c r="BV1153" s="196"/>
      <c r="BW1153" s="196"/>
      <c r="BX1153" s="196"/>
      <c r="BY1153" s="196"/>
      <c r="BZ1153" s="196"/>
      <c r="CA1153" s="196"/>
      <c r="CB1153" s="196"/>
      <c r="CC1153" s="204" t="s">
        <v>606</v>
      </c>
      <c r="CD1153" s="205"/>
      <c r="CE1153" s="205"/>
      <c r="CF1153" s="205"/>
      <c r="CG1153" s="205"/>
      <c r="CH1153" s="205"/>
      <c r="CI1153" s="205"/>
      <c r="CJ1153" s="205"/>
      <c r="CK1153" s="205"/>
      <c r="CL1153" s="205"/>
      <c r="CM1153" s="205"/>
      <c r="CN1153" s="206"/>
    </row>
    <row r="1154" spans="4:92" ht="14.25" customHeight="1" x14ac:dyDescent="0.35">
      <c r="D1154" s="196"/>
      <c r="E1154" s="196"/>
      <c r="F1154" s="196"/>
      <c r="G1154" s="196"/>
      <c r="H1154" s="196"/>
      <c r="I1154" s="196"/>
      <c r="J1154" s="196"/>
      <c r="K1154" s="196"/>
      <c r="L1154" s="196"/>
      <c r="M1154" s="196"/>
      <c r="N1154" s="196"/>
      <c r="O1154" s="196"/>
      <c r="P1154" s="196"/>
      <c r="Q1154" s="196"/>
      <c r="R1154" s="196"/>
      <c r="S1154" s="196"/>
      <c r="T1154" s="196"/>
      <c r="U1154" s="196"/>
      <c r="V1154" s="196"/>
      <c r="W1154" s="196"/>
      <c r="X1154" s="196"/>
      <c r="Y1154" s="196"/>
      <c r="Z1154" s="196"/>
      <c r="AA1154" s="196"/>
      <c r="AB1154" s="196"/>
      <c r="AC1154" s="196"/>
      <c r="AD1154" s="196"/>
      <c r="AE1154" s="196"/>
      <c r="AF1154" s="196"/>
      <c r="AG1154" s="196" t="s">
        <v>569</v>
      </c>
      <c r="AH1154" s="196"/>
      <c r="AI1154" s="196"/>
      <c r="AJ1154" s="196"/>
      <c r="AK1154" s="196"/>
      <c r="AL1154" s="196"/>
      <c r="AM1154" s="196"/>
      <c r="AN1154" s="196" t="s">
        <v>636</v>
      </c>
      <c r="AO1154" s="196"/>
      <c r="AP1154" s="196"/>
      <c r="AQ1154" s="196"/>
      <c r="AR1154" s="196"/>
      <c r="AS1154" s="196"/>
      <c r="AT1154" s="196"/>
      <c r="AU1154" s="7"/>
      <c r="AV1154" s="196"/>
      <c r="AW1154" s="196"/>
      <c r="AX1154" s="196"/>
      <c r="AY1154" s="196"/>
      <c r="AZ1154" s="196"/>
      <c r="BA1154" s="196"/>
      <c r="BB1154" s="196"/>
      <c r="BC1154" s="196"/>
      <c r="BD1154" s="196"/>
      <c r="BE1154" s="196"/>
      <c r="BF1154" s="196"/>
      <c r="BG1154" s="196"/>
      <c r="BH1154" s="196"/>
      <c r="BI1154" s="196"/>
      <c r="BJ1154" s="196"/>
      <c r="BK1154" s="196"/>
      <c r="BL1154" s="196" t="s">
        <v>661</v>
      </c>
      <c r="BM1154" s="196"/>
      <c r="BN1154" s="196"/>
      <c r="BO1154" s="196"/>
      <c r="BP1154" s="196"/>
      <c r="BQ1154" s="196"/>
      <c r="BR1154" s="196"/>
      <c r="BS1154" s="196"/>
      <c r="BT1154" s="196"/>
      <c r="BU1154" s="196" t="s">
        <v>662</v>
      </c>
      <c r="BV1154" s="196"/>
      <c r="BW1154" s="196"/>
      <c r="BX1154" s="196"/>
      <c r="BY1154" s="196"/>
      <c r="BZ1154" s="196"/>
      <c r="CA1154" s="196"/>
      <c r="CB1154" s="196"/>
      <c r="CC1154" s="196" t="s">
        <v>569</v>
      </c>
      <c r="CD1154" s="196"/>
      <c r="CE1154" s="196"/>
      <c r="CF1154" s="196"/>
      <c r="CG1154" s="196"/>
      <c r="CH1154" s="196"/>
      <c r="CI1154" s="196" t="s">
        <v>636</v>
      </c>
      <c r="CJ1154" s="196"/>
      <c r="CK1154" s="196"/>
      <c r="CL1154" s="196"/>
      <c r="CM1154" s="196"/>
      <c r="CN1154" s="196"/>
    </row>
    <row r="1155" spans="4:92" ht="14.25" customHeight="1" x14ac:dyDescent="0.35">
      <c r="D1155" s="177" t="s">
        <v>946</v>
      </c>
      <c r="E1155" s="177"/>
      <c r="F1155" s="177"/>
      <c r="G1155" s="177"/>
      <c r="H1155" s="177"/>
      <c r="I1155" s="177"/>
      <c r="J1155" s="177"/>
      <c r="K1155" s="177"/>
      <c r="L1155" s="177"/>
      <c r="M1155" s="177"/>
      <c r="N1155" s="177"/>
      <c r="O1155" s="177"/>
      <c r="P1155" s="177"/>
      <c r="Q1155" s="177"/>
      <c r="R1155" s="177"/>
      <c r="S1155" s="177"/>
      <c r="T1155" s="177"/>
      <c r="U1155" s="177"/>
      <c r="V1155" s="177"/>
      <c r="W1155" s="177"/>
      <c r="X1155" s="177"/>
      <c r="Y1155" s="177"/>
      <c r="Z1155" s="177"/>
      <c r="AA1155" s="177"/>
      <c r="AB1155" s="177"/>
      <c r="AC1155" s="177"/>
      <c r="AD1155" s="177"/>
      <c r="AE1155" s="177"/>
      <c r="AF1155" s="177"/>
      <c r="AG1155" s="177"/>
      <c r="AH1155" s="177"/>
      <c r="AI1155" s="177"/>
      <c r="AJ1155" s="177"/>
      <c r="AK1155" s="177"/>
      <c r="AL1155" s="177"/>
      <c r="AM1155" s="177"/>
      <c r="AN1155" s="177" t="s">
        <v>396</v>
      </c>
      <c r="AO1155" s="177"/>
      <c r="AP1155" s="177"/>
      <c r="AQ1155" s="177"/>
      <c r="AR1155" s="177"/>
      <c r="AS1155" s="177"/>
      <c r="AT1155" s="177"/>
      <c r="AV1155" s="286" t="s">
        <v>959</v>
      </c>
      <c r="AW1155" s="286"/>
      <c r="AX1155" s="286"/>
      <c r="AY1155" s="286"/>
      <c r="AZ1155" s="286"/>
      <c r="BA1155" s="286"/>
      <c r="BB1155" s="286"/>
      <c r="BC1155" s="286"/>
      <c r="BD1155" s="286"/>
      <c r="BE1155" s="286"/>
      <c r="BF1155" s="286"/>
      <c r="BG1155" s="286"/>
      <c r="BH1155" s="286"/>
      <c r="BI1155" s="286"/>
      <c r="BJ1155" s="286"/>
      <c r="BK1155" s="286"/>
      <c r="BL1155" s="177">
        <v>21</v>
      </c>
      <c r="BM1155" s="177"/>
      <c r="BN1155" s="177"/>
      <c r="BO1155" s="177"/>
      <c r="BP1155" s="177"/>
      <c r="BQ1155" s="177"/>
      <c r="BR1155" s="177"/>
      <c r="BS1155" s="177"/>
      <c r="BT1155" s="177"/>
      <c r="BU1155" s="210">
        <v>27</v>
      </c>
      <c r="BV1155" s="211"/>
      <c r="BW1155" s="211"/>
      <c r="BX1155" s="211"/>
      <c r="BY1155" s="211"/>
      <c r="BZ1155" s="211"/>
      <c r="CA1155" s="211"/>
      <c r="CB1155" s="212"/>
      <c r="CC1155" s="177" t="s">
        <v>396</v>
      </c>
      <c r="CD1155" s="177"/>
      <c r="CE1155" s="177"/>
      <c r="CF1155" s="177"/>
      <c r="CG1155" s="177"/>
      <c r="CH1155" s="177"/>
      <c r="CI1155" s="177"/>
      <c r="CJ1155" s="177"/>
      <c r="CK1155" s="177"/>
      <c r="CL1155" s="177"/>
      <c r="CM1155" s="177"/>
      <c r="CN1155" s="177"/>
    </row>
    <row r="1156" spans="4:92" ht="14.25" customHeight="1" x14ac:dyDescent="0.35">
      <c r="D1156" s="177" t="s">
        <v>947</v>
      </c>
      <c r="E1156" s="177"/>
      <c r="F1156" s="177"/>
      <c r="G1156" s="177"/>
      <c r="H1156" s="177"/>
      <c r="I1156" s="177"/>
      <c r="J1156" s="177"/>
      <c r="K1156" s="177"/>
      <c r="L1156" s="177"/>
      <c r="M1156" s="177"/>
      <c r="N1156" s="177"/>
      <c r="O1156" s="177"/>
      <c r="P1156" s="177"/>
      <c r="Q1156" s="177"/>
      <c r="R1156" s="177"/>
      <c r="S1156" s="177"/>
      <c r="T1156" s="177"/>
      <c r="U1156" s="177"/>
      <c r="V1156" s="177"/>
      <c r="W1156" s="177"/>
      <c r="X1156" s="177"/>
      <c r="Y1156" s="177"/>
      <c r="Z1156" s="177"/>
      <c r="AA1156" s="177"/>
      <c r="AB1156" s="177"/>
      <c r="AC1156" s="177"/>
      <c r="AD1156" s="177"/>
      <c r="AE1156" s="177"/>
      <c r="AF1156" s="177"/>
      <c r="AG1156" s="177"/>
      <c r="AH1156" s="177"/>
      <c r="AI1156" s="177"/>
      <c r="AJ1156" s="177"/>
      <c r="AK1156" s="177"/>
      <c r="AL1156" s="177"/>
      <c r="AM1156" s="177"/>
      <c r="AN1156" s="177" t="s">
        <v>396</v>
      </c>
      <c r="AO1156" s="177"/>
      <c r="AP1156" s="177"/>
      <c r="AQ1156" s="177"/>
      <c r="AR1156" s="177"/>
      <c r="AS1156" s="177"/>
      <c r="AT1156" s="177"/>
      <c r="AV1156" s="190" t="s">
        <v>960</v>
      </c>
      <c r="AW1156" s="190"/>
      <c r="AX1156" s="190"/>
      <c r="AY1156" s="190"/>
      <c r="AZ1156" s="190"/>
      <c r="BA1156" s="190"/>
      <c r="BB1156" s="190"/>
      <c r="BC1156" s="190"/>
      <c r="BD1156" s="190"/>
      <c r="BE1156" s="190"/>
      <c r="BF1156" s="190"/>
      <c r="BG1156" s="190"/>
      <c r="BH1156" s="190"/>
      <c r="BI1156" s="190"/>
      <c r="BJ1156" s="190"/>
      <c r="BK1156" s="190"/>
      <c r="BL1156" s="177">
        <v>9</v>
      </c>
      <c r="BM1156" s="177"/>
      <c r="BN1156" s="177"/>
      <c r="BO1156" s="177"/>
      <c r="BP1156" s="177"/>
      <c r="BQ1156" s="177"/>
      <c r="BR1156" s="177"/>
      <c r="BS1156" s="177"/>
      <c r="BT1156" s="177"/>
      <c r="BU1156" s="210">
        <v>10</v>
      </c>
      <c r="BV1156" s="211"/>
      <c r="BW1156" s="211"/>
      <c r="BX1156" s="211"/>
      <c r="BY1156" s="211"/>
      <c r="BZ1156" s="211"/>
      <c r="CA1156" s="211"/>
      <c r="CB1156" s="212"/>
      <c r="CC1156" s="177" t="s">
        <v>396</v>
      </c>
      <c r="CD1156" s="177"/>
      <c r="CE1156" s="177"/>
      <c r="CF1156" s="177"/>
      <c r="CG1156" s="177"/>
      <c r="CH1156" s="177"/>
      <c r="CI1156" s="177"/>
      <c r="CJ1156" s="177"/>
      <c r="CK1156" s="177"/>
      <c r="CL1156" s="177"/>
      <c r="CM1156" s="177"/>
      <c r="CN1156" s="177"/>
    </row>
    <row r="1157" spans="4:92" ht="14.25" customHeight="1" x14ac:dyDescent="0.35">
      <c r="D1157" s="177" t="s">
        <v>948</v>
      </c>
      <c r="E1157" s="177"/>
      <c r="F1157" s="177"/>
      <c r="G1157" s="177"/>
      <c r="H1157" s="177"/>
      <c r="I1157" s="177"/>
      <c r="J1157" s="177"/>
      <c r="K1157" s="177"/>
      <c r="L1157" s="177"/>
      <c r="M1157" s="177"/>
      <c r="N1157" s="177"/>
      <c r="O1157" s="177"/>
      <c r="P1157" s="177"/>
      <c r="Q1157" s="177"/>
      <c r="R1157" s="177"/>
      <c r="S1157" s="177"/>
      <c r="T1157" s="177"/>
      <c r="U1157" s="177"/>
      <c r="V1157" s="177"/>
      <c r="W1157" s="177"/>
      <c r="X1157" s="177"/>
      <c r="Y1157" s="177"/>
      <c r="Z1157" s="177"/>
      <c r="AA1157" s="177"/>
      <c r="AB1157" s="177"/>
      <c r="AC1157" s="177"/>
      <c r="AD1157" s="177"/>
      <c r="AE1157" s="177"/>
      <c r="AF1157" s="177"/>
      <c r="AG1157" s="177"/>
      <c r="AH1157" s="177"/>
      <c r="AI1157" s="177"/>
      <c r="AJ1157" s="177"/>
      <c r="AK1157" s="177"/>
      <c r="AL1157" s="177"/>
      <c r="AM1157" s="177"/>
      <c r="AN1157" s="177" t="s">
        <v>396</v>
      </c>
      <c r="AO1157" s="177"/>
      <c r="AP1157" s="177"/>
      <c r="AQ1157" s="177"/>
      <c r="AR1157" s="177"/>
      <c r="AS1157" s="177"/>
      <c r="AT1157" s="177"/>
      <c r="AV1157" s="190" t="s">
        <v>961</v>
      </c>
      <c r="AW1157" s="190"/>
      <c r="AX1157" s="190"/>
      <c r="AY1157" s="190"/>
      <c r="AZ1157" s="190"/>
      <c r="BA1157" s="190"/>
      <c r="BB1157" s="190"/>
      <c r="BC1157" s="190"/>
      <c r="BD1157" s="190"/>
      <c r="BE1157" s="190"/>
      <c r="BF1157" s="190"/>
      <c r="BG1157" s="190"/>
      <c r="BH1157" s="190"/>
      <c r="BI1157" s="190"/>
      <c r="BJ1157" s="190"/>
      <c r="BK1157" s="190"/>
      <c r="BL1157" s="177">
        <v>7</v>
      </c>
      <c r="BM1157" s="177"/>
      <c r="BN1157" s="177"/>
      <c r="BO1157" s="177"/>
      <c r="BP1157" s="177"/>
      <c r="BQ1157" s="177"/>
      <c r="BR1157" s="177"/>
      <c r="BS1157" s="177"/>
      <c r="BT1157" s="177"/>
      <c r="BU1157" s="210">
        <v>8</v>
      </c>
      <c r="BV1157" s="211"/>
      <c r="BW1157" s="211"/>
      <c r="BX1157" s="211"/>
      <c r="BY1157" s="211"/>
      <c r="BZ1157" s="211"/>
      <c r="CA1157" s="211"/>
      <c r="CB1157" s="212"/>
      <c r="CC1157" s="177" t="s">
        <v>396</v>
      </c>
      <c r="CD1157" s="177"/>
      <c r="CE1157" s="177"/>
      <c r="CF1157" s="177"/>
      <c r="CG1157" s="177"/>
      <c r="CH1157" s="177"/>
      <c r="CI1157" s="177"/>
      <c r="CJ1157" s="177"/>
      <c r="CK1157" s="177"/>
      <c r="CL1157" s="177"/>
      <c r="CM1157" s="177"/>
      <c r="CN1157" s="177"/>
    </row>
    <row r="1158" spans="4:92" ht="14.25" customHeight="1" x14ac:dyDescent="0.35">
      <c r="D1158" s="177" t="s">
        <v>949</v>
      </c>
      <c r="E1158" s="177"/>
      <c r="F1158" s="177"/>
      <c r="G1158" s="177"/>
      <c r="H1158" s="177"/>
      <c r="I1158" s="177"/>
      <c r="J1158" s="177"/>
      <c r="K1158" s="177"/>
      <c r="L1158" s="177"/>
      <c r="M1158" s="177"/>
      <c r="N1158" s="177"/>
      <c r="O1158" s="177"/>
      <c r="P1158" s="177"/>
      <c r="Q1158" s="177"/>
      <c r="R1158" s="177"/>
      <c r="S1158" s="177"/>
      <c r="T1158" s="177"/>
      <c r="U1158" s="177"/>
      <c r="V1158" s="177"/>
      <c r="W1158" s="177"/>
      <c r="X1158" s="177"/>
      <c r="Y1158" s="177"/>
      <c r="Z1158" s="177"/>
      <c r="AA1158" s="177"/>
      <c r="AB1158" s="177"/>
      <c r="AC1158" s="177"/>
      <c r="AD1158" s="177"/>
      <c r="AE1158" s="177"/>
      <c r="AF1158" s="177"/>
      <c r="AG1158" s="177"/>
      <c r="AH1158" s="177"/>
      <c r="AI1158" s="177"/>
      <c r="AJ1158" s="177"/>
      <c r="AK1158" s="177"/>
      <c r="AL1158" s="177"/>
      <c r="AM1158" s="177"/>
      <c r="AN1158" s="177" t="s">
        <v>396</v>
      </c>
      <c r="AO1158" s="177"/>
      <c r="AP1158" s="177"/>
      <c r="AQ1158" s="177"/>
      <c r="AR1158" s="177"/>
      <c r="AS1158" s="177"/>
      <c r="AT1158" s="177"/>
      <c r="AV1158" s="190" t="s">
        <v>962</v>
      </c>
      <c r="AW1158" s="190"/>
      <c r="AX1158" s="190"/>
      <c r="AY1158" s="190"/>
      <c r="AZ1158" s="190"/>
      <c r="BA1158" s="190"/>
      <c r="BB1158" s="190"/>
      <c r="BC1158" s="190"/>
      <c r="BD1158" s="190"/>
      <c r="BE1158" s="190"/>
      <c r="BF1158" s="190"/>
      <c r="BG1158" s="190"/>
      <c r="BH1158" s="190"/>
      <c r="BI1158" s="190"/>
      <c r="BJ1158" s="190"/>
      <c r="BK1158" s="190"/>
      <c r="BL1158" s="177">
        <v>5</v>
      </c>
      <c r="BM1158" s="177"/>
      <c r="BN1158" s="177"/>
      <c r="BO1158" s="177"/>
      <c r="BP1158" s="177"/>
      <c r="BQ1158" s="177"/>
      <c r="BR1158" s="177"/>
      <c r="BS1158" s="177"/>
      <c r="BT1158" s="177"/>
      <c r="BU1158" s="210">
        <v>8</v>
      </c>
      <c r="BV1158" s="211"/>
      <c r="BW1158" s="211"/>
      <c r="BX1158" s="211"/>
      <c r="BY1158" s="211"/>
      <c r="BZ1158" s="211"/>
      <c r="CA1158" s="211"/>
      <c r="CB1158" s="212"/>
      <c r="CC1158" s="177" t="s">
        <v>396</v>
      </c>
      <c r="CD1158" s="177"/>
      <c r="CE1158" s="177"/>
      <c r="CF1158" s="177"/>
      <c r="CG1158" s="177"/>
      <c r="CH1158" s="177"/>
      <c r="CI1158" s="177"/>
      <c r="CJ1158" s="177"/>
      <c r="CK1158" s="177"/>
      <c r="CL1158" s="177"/>
      <c r="CM1158" s="177"/>
      <c r="CN1158" s="177"/>
    </row>
    <row r="1159" spans="4:92" ht="14.25" customHeight="1" x14ac:dyDescent="0.35">
      <c r="D1159" s="177" t="s">
        <v>950</v>
      </c>
      <c r="E1159" s="177"/>
      <c r="F1159" s="177"/>
      <c r="G1159" s="177"/>
      <c r="H1159" s="177"/>
      <c r="I1159" s="177"/>
      <c r="J1159" s="177"/>
      <c r="K1159" s="177"/>
      <c r="L1159" s="177"/>
      <c r="M1159" s="177"/>
      <c r="N1159" s="177"/>
      <c r="O1159" s="177"/>
      <c r="P1159" s="177"/>
      <c r="Q1159" s="177"/>
      <c r="R1159" s="177"/>
      <c r="S1159" s="177"/>
      <c r="T1159" s="177"/>
      <c r="U1159" s="177"/>
      <c r="V1159" s="177"/>
      <c r="W1159" s="177"/>
      <c r="X1159" s="177"/>
      <c r="Y1159" s="177"/>
      <c r="Z1159" s="177"/>
      <c r="AA1159" s="177"/>
      <c r="AB1159" s="177"/>
      <c r="AC1159" s="177"/>
      <c r="AD1159" s="177"/>
      <c r="AE1159" s="177"/>
      <c r="AF1159" s="177"/>
      <c r="AG1159" s="177"/>
      <c r="AH1159" s="177"/>
      <c r="AI1159" s="177"/>
      <c r="AJ1159" s="177"/>
      <c r="AK1159" s="177"/>
      <c r="AL1159" s="177"/>
      <c r="AM1159" s="177"/>
      <c r="AN1159" s="177" t="s">
        <v>396</v>
      </c>
      <c r="AO1159" s="177"/>
      <c r="AP1159" s="177"/>
      <c r="AQ1159" s="177"/>
      <c r="AR1159" s="177"/>
      <c r="AS1159" s="177"/>
      <c r="AT1159" s="177"/>
      <c r="AV1159" s="190" t="s">
        <v>963</v>
      </c>
      <c r="AW1159" s="190"/>
      <c r="AX1159" s="190"/>
      <c r="AY1159" s="190"/>
      <c r="AZ1159" s="190"/>
      <c r="BA1159" s="190"/>
      <c r="BB1159" s="190"/>
      <c r="BC1159" s="190"/>
      <c r="BD1159" s="190"/>
      <c r="BE1159" s="190"/>
      <c r="BF1159" s="190"/>
      <c r="BG1159" s="190"/>
      <c r="BH1159" s="190"/>
      <c r="BI1159" s="190"/>
      <c r="BJ1159" s="190"/>
      <c r="BK1159" s="190"/>
      <c r="BL1159" s="177">
        <v>11</v>
      </c>
      <c r="BM1159" s="177"/>
      <c r="BN1159" s="177"/>
      <c r="BO1159" s="177"/>
      <c r="BP1159" s="177"/>
      <c r="BQ1159" s="177"/>
      <c r="BR1159" s="177"/>
      <c r="BS1159" s="177"/>
      <c r="BT1159" s="177"/>
      <c r="BU1159" s="210">
        <v>14</v>
      </c>
      <c r="BV1159" s="211"/>
      <c r="BW1159" s="211"/>
      <c r="BX1159" s="211"/>
      <c r="BY1159" s="211"/>
      <c r="BZ1159" s="211"/>
      <c r="CA1159" s="211"/>
      <c r="CB1159" s="212"/>
      <c r="CC1159" s="177" t="s">
        <v>396</v>
      </c>
      <c r="CD1159" s="177"/>
      <c r="CE1159" s="177"/>
      <c r="CF1159" s="177"/>
      <c r="CG1159" s="177"/>
      <c r="CH1159" s="177"/>
      <c r="CI1159" s="177"/>
      <c r="CJ1159" s="177"/>
      <c r="CK1159" s="177"/>
      <c r="CL1159" s="177"/>
      <c r="CM1159" s="177"/>
      <c r="CN1159" s="177"/>
    </row>
    <row r="1160" spans="4:92" ht="14.25" customHeight="1" x14ac:dyDescent="0.35">
      <c r="D1160" s="177" t="s">
        <v>951</v>
      </c>
      <c r="E1160" s="177"/>
      <c r="F1160" s="177"/>
      <c r="G1160" s="177"/>
      <c r="H1160" s="177"/>
      <c r="I1160" s="177"/>
      <c r="J1160" s="177"/>
      <c r="K1160" s="177"/>
      <c r="L1160" s="177"/>
      <c r="M1160" s="177"/>
      <c r="N1160" s="177"/>
      <c r="O1160" s="177"/>
      <c r="P1160" s="177"/>
      <c r="Q1160" s="177"/>
      <c r="R1160" s="177"/>
      <c r="S1160" s="177"/>
      <c r="T1160" s="177"/>
      <c r="U1160" s="177"/>
      <c r="V1160" s="177"/>
      <c r="W1160" s="177"/>
      <c r="X1160" s="177"/>
      <c r="Y1160" s="177"/>
      <c r="Z1160" s="177"/>
      <c r="AA1160" s="177"/>
      <c r="AB1160" s="177"/>
      <c r="AC1160" s="177"/>
      <c r="AD1160" s="177"/>
      <c r="AE1160" s="177"/>
      <c r="AF1160" s="177"/>
      <c r="AG1160" s="177" t="s">
        <v>396</v>
      </c>
      <c r="AH1160" s="177"/>
      <c r="AI1160" s="177"/>
      <c r="AJ1160" s="177"/>
      <c r="AK1160" s="177"/>
      <c r="AL1160" s="177"/>
      <c r="AM1160" s="177"/>
      <c r="AN1160" s="177"/>
      <c r="AO1160" s="177"/>
      <c r="AP1160" s="177"/>
      <c r="AQ1160" s="177"/>
      <c r="AR1160" s="177"/>
      <c r="AS1160" s="177"/>
      <c r="AT1160" s="177"/>
      <c r="AV1160" s="190"/>
      <c r="AW1160" s="190"/>
      <c r="AX1160" s="190"/>
      <c r="AY1160" s="190"/>
      <c r="AZ1160" s="190"/>
      <c r="BA1160" s="190"/>
      <c r="BB1160" s="190"/>
      <c r="BC1160" s="190"/>
      <c r="BD1160" s="190"/>
      <c r="BE1160" s="190"/>
      <c r="BF1160" s="190"/>
      <c r="BG1160" s="190"/>
      <c r="BH1160" s="190"/>
      <c r="BI1160" s="190"/>
      <c r="BJ1160" s="190"/>
      <c r="BK1160" s="190"/>
      <c r="BL1160" s="177"/>
      <c r="BM1160" s="177"/>
      <c r="BN1160" s="177"/>
      <c r="BO1160" s="177"/>
      <c r="BP1160" s="177"/>
      <c r="BQ1160" s="177"/>
      <c r="BR1160" s="177"/>
      <c r="BS1160" s="177"/>
      <c r="BT1160" s="177"/>
      <c r="BU1160" s="210"/>
      <c r="BV1160" s="211"/>
      <c r="BW1160" s="211"/>
      <c r="BX1160" s="211"/>
      <c r="BY1160" s="211"/>
      <c r="BZ1160" s="211"/>
      <c r="CA1160" s="211"/>
      <c r="CB1160" s="212"/>
      <c r="CC1160" s="177"/>
      <c r="CD1160" s="177"/>
      <c r="CE1160" s="177"/>
      <c r="CF1160" s="177"/>
      <c r="CG1160" s="177"/>
      <c r="CH1160" s="177"/>
      <c r="CI1160" s="177"/>
      <c r="CJ1160" s="177"/>
      <c r="CK1160" s="177"/>
      <c r="CL1160" s="177"/>
      <c r="CM1160" s="177"/>
      <c r="CN1160" s="177"/>
    </row>
    <row r="1161" spans="4:92" ht="14.25" customHeight="1" x14ac:dyDescent="0.35">
      <c r="D1161" s="177" t="s">
        <v>952</v>
      </c>
      <c r="E1161" s="177"/>
      <c r="F1161" s="177"/>
      <c r="G1161" s="177"/>
      <c r="H1161" s="177"/>
      <c r="I1161" s="177"/>
      <c r="J1161" s="177"/>
      <c r="K1161" s="177"/>
      <c r="L1161" s="177"/>
      <c r="M1161" s="177"/>
      <c r="N1161" s="177"/>
      <c r="O1161" s="177"/>
      <c r="P1161" s="177"/>
      <c r="Q1161" s="177"/>
      <c r="R1161" s="177"/>
      <c r="S1161" s="177"/>
      <c r="T1161" s="177"/>
      <c r="U1161" s="177"/>
      <c r="V1161" s="177"/>
      <c r="W1161" s="177"/>
      <c r="X1161" s="177"/>
      <c r="Y1161" s="177"/>
      <c r="Z1161" s="177"/>
      <c r="AA1161" s="177"/>
      <c r="AB1161" s="177"/>
      <c r="AC1161" s="177"/>
      <c r="AD1161" s="177"/>
      <c r="AE1161" s="177"/>
      <c r="AF1161" s="177"/>
      <c r="AG1161" s="177" t="s">
        <v>396</v>
      </c>
      <c r="AH1161" s="177"/>
      <c r="AI1161" s="177"/>
      <c r="AJ1161" s="177"/>
      <c r="AK1161" s="177"/>
      <c r="AL1161" s="177"/>
      <c r="AM1161" s="177"/>
      <c r="AN1161" s="177"/>
      <c r="AO1161" s="177"/>
      <c r="AP1161" s="177"/>
      <c r="AQ1161" s="177"/>
      <c r="AR1161" s="177"/>
      <c r="AS1161" s="177"/>
      <c r="AT1161" s="177"/>
      <c r="AV1161" s="190"/>
      <c r="AW1161" s="190"/>
      <c r="AX1161" s="190"/>
      <c r="AY1161" s="190"/>
      <c r="AZ1161" s="190"/>
      <c r="BA1161" s="190"/>
      <c r="BB1161" s="190"/>
      <c r="BC1161" s="190"/>
      <c r="BD1161" s="190"/>
      <c r="BE1161" s="190"/>
      <c r="BF1161" s="190"/>
      <c r="BG1161" s="190"/>
      <c r="BH1161" s="190"/>
      <c r="BI1161" s="190"/>
      <c r="BJ1161" s="190"/>
      <c r="BK1161" s="190"/>
      <c r="BL1161" s="177"/>
      <c r="BM1161" s="177"/>
      <c r="BN1161" s="177"/>
      <c r="BO1161" s="177"/>
      <c r="BP1161" s="177"/>
      <c r="BQ1161" s="177"/>
      <c r="BR1161" s="177"/>
      <c r="BS1161" s="177"/>
      <c r="BT1161" s="177"/>
      <c r="BU1161" s="210"/>
      <c r="BV1161" s="211"/>
      <c r="BW1161" s="211"/>
      <c r="BX1161" s="211"/>
      <c r="BY1161" s="211"/>
      <c r="BZ1161" s="211"/>
      <c r="CA1161" s="211"/>
      <c r="CB1161" s="212"/>
      <c r="CC1161" s="177"/>
      <c r="CD1161" s="177"/>
      <c r="CE1161" s="177"/>
      <c r="CF1161" s="177"/>
      <c r="CG1161" s="177"/>
      <c r="CH1161" s="177"/>
      <c r="CI1161" s="177"/>
      <c r="CJ1161" s="177"/>
      <c r="CK1161" s="177"/>
      <c r="CL1161" s="177"/>
      <c r="CM1161" s="177"/>
      <c r="CN1161" s="177"/>
    </row>
    <row r="1162" spans="4:92" ht="14.25" customHeight="1" x14ac:dyDescent="0.35">
      <c r="D1162" s="177" t="s">
        <v>953</v>
      </c>
      <c r="E1162" s="177"/>
      <c r="F1162" s="177"/>
      <c r="G1162" s="177"/>
      <c r="H1162" s="177"/>
      <c r="I1162" s="177"/>
      <c r="J1162" s="177"/>
      <c r="K1162" s="177"/>
      <c r="L1162" s="177"/>
      <c r="M1162" s="177"/>
      <c r="N1162" s="177"/>
      <c r="O1162" s="177"/>
      <c r="P1162" s="177"/>
      <c r="Q1162" s="177"/>
      <c r="R1162" s="177"/>
      <c r="S1162" s="177"/>
      <c r="T1162" s="177"/>
      <c r="U1162" s="177"/>
      <c r="V1162" s="177"/>
      <c r="W1162" s="177"/>
      <c r="X1162" s="177"/>
      <c r="Y1162" s="177"/>
      <c r="Z1162" s="177"/>
      <c r="AA1162" s="177"/>
      <c r="AB1162" s="177"/>
      <c r="AC1162" s="177"/>
      <c r="AD1162" s="177"/>
      <c r="AE1162" s="177"/>
      <c r="AF1162" s="177"/>
      <c r="AG1162" s="177"/>
      <c r="AH1162" s="177"/>
      <c r="AI1162" s="177"/>
      <c r="AJ1162" s="177"/>
      <c r="AK1162" s="177"/>
      <c r="AL1162" s="177"/>
      <c r="AM1162" s="177"/>
      <c r="AN1162" s="177" t="s">
        <v>396</v>
      </c>
      <c r="AO1162" s="177"/>
      <c r="AP1162" s="177"/>
      <c r="AQ1162" s="177"/>
      <c r="AR1162" s="177"/>
      <c r="AS1162" s="177"/>
      <c r="AT1162" s="177"/>
      <c r="AV1162" s="190"/>
      <c r="AW1162" s="190"/>
      <c r="AX1162" s="190"/>
      <c r="AY1162" s="190"/>
      <c r="AZ1162" s="190"/>
      <c r="BA1162" s="190"/>
      <c r="BB1162" s="190"/>
      <c r="BC1162" s="190"/>
      <c r="BD1162" s="190"/>
      <c r="BE1162" s="190"/>
      <c r="BF1162" s="190"/>
      <c r="BG1162" s="190"/>
      <c r="BH1162" s="190"/>
      <c r="BI1162" s="190"/>
      <c r="BJ1162" s="190"/>
      <c r="BK1162" s="190"/>
      <c r="BL1162" s="177"/>
      <c r="BM1162" s="177"/>
      <c r="BN1162" s="177"/>
      <c r="BO1162" s="177"/>
      <c r="BP1162" s="177"/>
      <c r="BQ1162" s="177"/>
      <c r="BR1162" s="177"/>
      <c r="BS1162" s="177"/>
      <c r="BT1162" s="177"/>
      <c r="BU1162" s="210"/>
      <c r="BV1162" s="211"/>
      <c r="BW1162" s="211"/>
      <c r="BX1162" s="211"/>
      <c r="BY1162" s="211"/>
      <c r="BZ1162" s="211"/>
      <c r="CA1162" s="211"/>
      <c r="CB1162" s="212"/>
      <c r="CC1162" s="177"/>
      <c r="CD1162" s="177"/>
      <c r="CE1162" s="177"/>
      <c r="CF1162" s="177"/>
      <c r="CG1162" s="177"/>
      <c r="CH1162" s="177"/>
      <c r="CI1162" s="177"/>
      <c r="CJ1162" s="177"/>
      <c r="CK1162" s="177"/>
      <c r="CL1162" s="177"/>
      <c r="CM1162" s="177"/>
      <c r="CN1162" s="177"/>
    </row>
    <row r="1163" spans="4:92" ht="14.25" customHeight="1" x14ac:dyDescent="0.35">
      <c r="D1163" s="177" t="s">
        <v>954</v>
      </c>
      <c r="E1163" s="177"/>
      <c r="F1163" s="177"/>
      <c r="G1163" s="177"/>
      <c r="H1163" s="177"/>
      <c r="I1163" s="177"/>
      <c r="J1163" s="177"/>
      <c r="K1163" s="177"/>
      <c r="L1163" s="177"/>
      <c r="M1163" s="177"/>
      <c r="N1163" s="177"/>
      <c r="O1163" s="177"/>
      <c r="P1163" s="177"/>
      <c r="Q1163" s="177"/>
      <c r="R1163" s="177"/>
      <c r="S1163" s="177"/>
      <c r="T1163" s="177"/>
      <c r="U1163" s="177"/>
      <c r="V1163" s="177"/>
      <c r="W1163" s="177"/>
      <c r="X1163" s="177"/>
      <c r="Y1163" s="177"/>
      <c r="Z1163" s="177"/>
      <c r="AA1163" s="177"/>
      <c r="AB1163" s="177"/>
      <c r="AC1163" s="177"/>
      <c r="AD1163" s="177"/>
      <c r="AE1163" s="177"/>
      <c r="AF1163" s="177"/>
      <c r="AG1163" s="177"/>
      <c r="AH1163" s="177"/>
      <c r="AI1163" s="177"/>
      <c r="AJ1163" s="177"/>
      <c r="AK1163" s="177"/>
      <c r="AL1163" s="177"/>
      <c r="AM1163" s="177"/>
      <c r="AN1163" s="177" t="s">
        <v>396</v>
      </c>
      <c r="AO1163" s="177"/>
      <c r="AP1163" s="177"/>
      <c r="AQ1163" s="177"/>
      <c r="AR1163" s="177"/>
      <c r="AS1163" s="177"/>
      <c r="AT1163" s="177"/>
      <c r="AV1163" s="190"/>
      <c r="AW1163" s="190"/>
      <c r="AX1163" s="190"/>
      <c r="AY1163" s="190"/>
      <c r="AZ1163" s="190"/>
      <c r="BA1163" s="190"/>
      <c r="BB1163" s="190"/>
      <c r="BC1163" s="190"/>
      <c r="BD1163" s="190"/>
      <c r="BE1163" s="190"/>
      <c r="BF1163" s="190"/>
      <c r="BG1163" s="190"/>
      <c r="BH1163" s="190"/>
      <c r="BI1163" s="190"/>
      <c r="BJ1163" s="190"/>
      <c r="BK1163" s="190"/>
      <c r="BL1163" s="177"/>
      <c r="BM1163" s="177"/>
      <c r="BN1163" s="177"/>
      <c r="BO1163" s="177"/>
      <c r="BP1163" s="177"/>
      <c r="BQ1163" s="177"/>
      <c r="BR1163" s="177"/>
      <c r="BS1163" s="177"/>
      <c r="BT1163" s="177"/>
      <c r="BU1163" s="210"/>
      <c r="BV1163" s="211"/>
      <c r="BW1163" s="211"/>
      <c r="BX1163" s="211"/>
      <c r="BY1163" s="211"/>
      <c r="BZ1163" s="211"/>
      <c r="CA1163" s="211"/>
      <c r="CB1163" s="212"/>
      <c r="CC1163" s="177"/>
      <c r="CD1163" s="177"/>
      <c r="CE1163" s="177"/>
      <c r="CF1163" s="177"/>
      <c r="CG1163" s="177"/>
      <c r="CH1163" s="177"/>
      <c r="CI1163" s="177"/>
      <c r="CJ1163" s="177"/>
      <c r="CK1163" s="177"/>
      <c r="CL1163" s="177"/>
      <c r="CM1163" s="177"/>
      <c r="CN1163" s="177"/>
    </row>
    <row r="1164" spans="4:92" ht="14.25" customHeight="1" x14ac:dyDescent="0.35">
      <c r="D1164" s="177" t="s">
        <v>955</v>
      </c>
      <c r="E1164" s="177"/>
      <c r="F1164" s="177"/>
      <c r="G1164" s="177"/>
      <c r="H1164" s="177"/>
      <c r="I1164" s="177"/>
      <c r="J1164" s="177"/>
      <c r="K1164" s="177"/>
      <c r="L1164" s="177"/>
      <c r="M1164" s="177"/>
      <c r="N1164" s="177"/>
      <c r="O1164" s="177"/>
      <c r="P1164" s="177"/>
      <c r="Q1164" s="177"/>
      <c r="R1164" s="177"/>
      <c r="S1164" s="177"/>
      <c r="T1164" s="177"/>
      <c r="U1164" s="177"/>
      <c r="V1164" s="177"/>
      <c r="W1164" s="177"/>
      <c r="X1164" s="177"/>
      <c r="Y1164" s="177"/>
      <c r="Z1164" s="177"/>
      <c r="AA1164" s="177"/>
      <c r="AB1164" s="177"/>
      <c r="AC1164" s="177"/>
      <c r="AD1164" s="177"/>
      <c r="AE1164" s="177"/>
      <c r="AF1164" s="177"/>
      <c r="AG1164" s="177"/>
      <c r="AH1164" s="177"/>
      <c r="AI1164" s="177"/>
      <c r="AJ1164" s="177"/>
      <c r="AK1164" s="177"/>
      <c r="AL1164" s="177"/>
      <c r="AM1164" s="177"/>
      <c r="AN1164" s="177" t="s">
        <v>396</v>
      </c>
      <c r="AO1164" s="177"/>
      <c r="AP1164" s="177"/>
      <c r="AQ1164" s="177"/>
      <c r="AR1164" s="177"/>
      <c r="AS1164" s="177"/>
      <c r="AT1164" s="177"/>
      <c r="AV1164" s="190"/>
      <c r="AW1164" s="190"/>
      <c r="AX1164" s="190"/>
      <c r="AY1164" s="190"/>
      <c r="AZ1164" s="190"/>
      <c r="BA1164" s="190"/>
      <c r="BB1164" s="190"/>
      <c r="BC1164" s="190"/>
      <c r="BD1164" s="190"/>
      <c r="BE1164" s="190"/>
      <c r="BF1164" s="190"/>
      <c r="BG1164" s="190"/>
      <c r="BH1164" s="190"/>
      <c r="BI1164" s="190"/>
      <c r="BJ1164" s="190"/>
      <c r="BK1164" s="190"/>
      <c r="BL1164" s="177"/>
      <c r="BM1164" s="177"/>
      <c r="BN1164" s="177"/>
      <c r="BO1164" s="177"/>
      <c r="BP1164" s="177"/>
      <c r="BQ1164" s="177"/>
      <c r="BR1164" s="177"/>
      <c r="BS1164" s="177"/>
      <c r="BT1164" s="177"/>
      <c r="BU1164" s="210"/>
      <c r="BV1164" s="211"/>
      <c r="BW1164" s="211"/>
      <c r="BX1164" s="211"/>
      <c r="BY1164" s="211"/>
      <c r="BZ1164" s="211"/>
      <c r="CA1164" s="211"/>
      <c r="CB1164" s="212"/>
      <c r="CC1164" s="177"/>
      <c r="CD1164" s="177"/>
      <c r="CE1164" s="177"/>
      <c r="CF1164" s="177"/>
      <c r="CG1164" s="177"/>
      <c r="CH1164" s="177"/>
      <c r="CI1164" s="177"/>
      <c r="CJ1164" s="177"/>
      <c r="CK1164" s="177"/>
      <c r="CL1164" s="177"/>
      <c r="CM1164" s="177"/>
      <c r="CN1164" s="177"/>
    </row>
    <row r="1165" spans="4:92" ht="14.25" customHeight="1" x14ac:dyDescent="0.35">
      <c r="D1165" s="177" t="s">
        <v>956</v>
      </c>
      <c r="E1165" s="177"/>
      <c r="F1165" s="177"/>
      <c r="G1165" s="177"/>
      <c r="H1165" s="177"/>
      <c r="I1165" s="177"/>
      <c r="J1165" s="177"/>
      <c r="K1165" s="177"/>
      <c r="L1165" s="177"/>
      <c r="M1165" s="177"/>
      <c r="N1165" s="177"/>
      <c r="O1165" s="177"/>
      <c r="P1165" s="177"/>
      <c r="Q1165" s="177"/>
      <c r="R1165" s="177"/>
      <c r="S1165" s="177"/>
      <c r="T1165" s="177"/>
      <c r="U1165" s="177"/>
      <c r="V1165" s="177"/>
      <c r="W1165" s="177"/>
      <c r="X1165" s="177"/>
      <c r="Y1165" s="177"/>
      <c r="Z1165" s="177"/>
      <c r="AA1165" s="177"/>
      <c r="AB1165" s="177"/>
      <c r="AC1165" s="177"/>
      <c r="AD1165" s="177"/>
      <c r="AE1165" s="177"/>
      <c r="AF1165" s="177"/>
      <c r="AG1165" s="177" t="s">
        <v>396</v>
      </c>
      <c r="AH1165" s="177"/>
      <c r="AI1165" s="177"/>
      <c r="AJ1165" s="177"/>
      <c r="AK1165" s="177"/>
      <c r="AL1165" s="177"/>
      <c r="AM1165" s="177"/>
      <c r="AN1165" s="177"/>
      <c r="AO1165" s="177"/>
      <c r="AP1165" s="177"/>
      <c r="AQ1165" s="177"/>
      <c r="AR1165" s="177"/>
      <c r="AS1165" s="177"/>
      <c r="AT1165" s="177"/>
      <c r="AV1165" s="190"/>
      <c r="AW1165" s="190"/>
      <c r="AX1165" s="190"/>
      <c r="AY1165" s="190"/>
      <c r="AZ1165" s="190"/>
      <c r="BA1165" s="190"/>
      <c r="BB1165" s="190"/>
      <c r="BC1165" s="190"/>
      <c r="BD1165" s="190"/>
      <c r="BE1165" s="190"/>
      <c r="BF1165" s="190"/>
      <c r="BG1165" s="190"/>
      <c r="BH1165" s="190"/>
      <c r="BI1165" s="190"/>
      <c r="BJ1165" s="190"/>
      <c r="BK1165" s="190"/>
      <c r="BL1165" s="177"/>
      <c r="BM1165" s="177"/>
      <c r="BN1165" s="177"/>
      <c r="BO1165" s="177"/>
      <c r="BP1165" s="177"/>
      <c r="BQ1165" s="177"/>
      <c r="BR1165" s="177"/>
      <c r="BS1165" s="177"/>
      <c r="BT1165" s="177"/>
      <c r="BU1165" s="210"/>
      <c r="BV1165" s="211"/>
      <c r="BW1165" s="211"/>
      <c r="BX1165" s="211"/>
      <c r="BY1165" s="211"/>
      <c r="BZ1165" s="211"/>
      <c r="CA1165" s="211"/>
      <c r="CB1165" s="212"/>
      <c r="CC1165" s="177"/>
      <c r="CD1165" s="177"/>
      <c r="CE1165" s="177"/>
      <c r="CF1165" s="177"/>
      <c r="CG1165" s="177"/>
      <c r="CH1165" s="177"/>
      <c r="CI1165" s="177"/>
      <c r="CJ1165" s="177"/>
      <c r="CK1165" s="177"/>
      <c r="CL1165" s="177"/>
      <c r="CM1165" s="177"/>
      <c r="CN1165" s="177"/>
    </row>
    <row r="1166" spans="4:92" ht="14.25" customHeight="1" x14ac:dyDescent="0.35">
      <c r="D1166" s="177" t="s">
        <v>957</v>
      </c>
      <c r="E1166" s="177"/>
      <c r="F1166" s="177"/>
      <c r="G1166" s="177"/>
      <c r="H1166" s="177"/>
      <c r="I1166" s="177"/>
      <c r="J1166" s="177"/>
      <c r="K1166" s="177"/>
      <c r="L1166" s="177"/>
      <c r="M1166" s="177"/>
      <c r="N1166" s="177"/>
      <c r="O1166" s="177"/>
      <c r="P1166" s="177"/>
      <c r="Q1166" s="177"/>
      <c r="R1166" s="177"/>
      <c r="S1166" s="177"/>
      <c r="T1166" s="177"/>
      <c r="U1166" s="177"/>
      <c r="V1166" s="177"/>
      <c r="W1166" s="177"/>
      <c r="X1166" s="177"/>
      <c r="Y1166" s="177"/>
      <c r="Z1166" s="177"/>
      <c r="AA1166" s="177"/>
      <c r="AB1166" s="177"/>
      <c r="AC1166" s="177"/>
      <c r="AD1166" s="177"/>
      <c r="AE1166" s="177"/>
      <c r="AF1166" s="177"/>
      <c r="AG1166" s="177" t="s">
        <v>396</v>
      </c>
      <c r="AH1166" s="177"/>
      <c r="AI1166" s="177"/>
      <c r="AJ1166" s="177"/>
      <c r="AK1166" s="177"/>
      <c r="AL1166" s="177"/>
      <c r="AM1166" s="177"/>
      <c r="AN1166" s="177"/>
      <c r="AO1166" s="177"/>
      <c r="AP1166" s="177"/>
      <c r="AQ1166" s="177"/>
      <c r="AR1166" s="177"/>
      <c r="AS1166" s="177"/>
      <c r="AT1166" s="177"/>
      <c r="AV1166" s="190"/>
      <c r="AW1166" s="190"/>
      <c r="AX1166" s="190"/>
      <c r="AY1166" s="190"/>
      <c r="AZ1166" s="190"/>
      <c r="BA1166" s="190"/>
      <c r="BB1166" s="190"/>
      <c r="BC1166" s="190"/>
      <c r="BD1166" s="190"/>
      <c r="BE1166" s="190"/>
      <c r="BF1166" s="190"/>
      <c r="BG1166" s="190"/>
      <c r="BH1166" s="190"/>
      <c r="BI1166" s="190"/>
      <c r="BJ1166" s="190"/>
      <c r="BK1166" s="190"/>
      <c r="BL1166" s="177"/>
      <c r="BM1166" s="177"/>
      <c r="BN1166" s="177"/>
      <c r="BO1166" s="177"/>
      <c r="BP1166" s="177"/>
      <c r="BQ1166" s="177"/>
      <c r="BR1166" s="177"/>
      <c r="BS1166" s="177"/>
      <c r="BT1166" s="177"/>
      <c r="BU1166" s="210"/>
      <c r="BV1166" s="211"/>
      <c r="BW1166" s="211"/>
      <c r="BX1166" s="211"/>
      <c r="BY1166" s="211"/>
      <c r="BZ1166" s="211"/>
      <c r="CA1166" s="211"/>
      <c r="CB1166" s="212"/>
      <c r="CC1166" s="177"/>
      <c r="CD1166" s="177"/>
      <c r="CE1166" s="177"/>
      <c r="CF1166" s="177"/>
      <c r="CG1166" s="177"/>
      <c r="CH1166" s="177"/>
      <c r="CI1166" s="177"/>
      <c r="CJ1166" s="177"/>
      <c r="CK1166" s="177"/>
      <c r="CL1166" s="177"/>
      <c r="CM1166" s="177"/>
      <c r="CN1166" s="177"/>
    </row>
    <row r="1167" spans="4:92" ht="14.25" customHeight="1" x14ac:dyDescent="0.35">
      <c r="D1167" s="177" t="s">
        <v>958</v>
      </c>
      <c r="E1167" s="177"/>
      <c r="F1167" s="177"/>
      <c r="G1167" s="177"/>
      <c r="H1167" s="177"/>
      <c r="I1167" s="177"/>
      <c r="J1167" s="177"/>
      <c r="K1167" s="177"/>
      <c r="L1167" s="177"/>
      <c r="M1167" s="177"/>
      <c r="N1167" s="177"/>
      <c r="O1167" s="177"/>
      <c r="P1167" s="177"/>
      <c r="Q1167" s="177"/>
      <c r="R1167" s="177"/>
      <c r="S1167" s="177"/>
      <c r="T1167" s="177"/>
      <c r="U1167" s="177"/>
      <c r="V1167" s="177"/>
      <c r="W1167" s="177"/>
      <c r="X1167" s="177"/>
      <c r="Y1167" s="177"/>
      <c r="Z1167" s="177"/>
      <c r="AA1167" s="177"/>
      <c r="AB1167" s="177"/>
      <c r="AC1167" s="177"/>
      <c r="AD1167" s="177"/>
      <c r="AE1167" s="177"/>
      <c r="AF1167" s="177"/>
      <c r="AG1167" s="177" t="s">
        <v>396</v>
      </c>
      <c r="AH1167" s="177"/>
      <c r="AI1167" s="177"/>
      <c r="AJ1167" s="177"/>
      <c r="AK1167" s="177"/>
      <c r="AL1167" s="177"/>
      <c r="AM1167" s="177"/>
      <c r="AN1167" s="177"/>
      <c r="AO1167" s="177"/>
      <c r="AP1167" s="177"/>
      <c r="AQ1167" s="177"/>
      <c r="AR1167" s="177"/>
      <c r="AS1167" s="177"/>
      <c r="AT1167" s="177"/>
      <c r="AV1167" s="190"/>
      <c r="AW1167" s="190"/>
      <c r="AX1167" s="190"/>
      <c r="AY1167" s="190"/>
      <c r="AZ1167" s="190"/>
      <c r="BA1167" s="190"/>
      <c r="BB1167" s="190"/>
      <c r="BC1167" s="190"/>
      <c r="BD1167" s="190"/>
      <c r="BE1167" s="190"/>
      <c r="BF1167" s="190"/>
      <c r="BG1167" s="190"/>
      <c r="BH1167" s="190"/>
      <c r="BI1167" s="190"/>
      <c r="BJ1167" s="190"/>
      <c r="BK1167" s="190"/>
      <c r="BL1167" s="177"/>
      <c r="BM1167" s="177"/>
      <c r="BN1167" s="177"/>
      <c r="BO1167" s="177"/>
      <c r="BP1167" s="177"/>
      <c r="BQ1167" s="177"/>
      <c r="BR1167" s="177"/>
      <c r="BS1167" s="177"/>
      <c r="BT1167" s="177"/>
      <c r="BU1167" s="210"/>
      <c r="BV1167" s="211"/>
      <c r="BW1167" s="211"/>
      <c r="BX1167" s="211"/>
      <c r="BY1167" s="211"/>
      <c r="BZ1167" s="211"/>
      <c r="CA1167" s="211"/>
      <c r="CB1167" s="212"/>
      <c r="CC1167" s="177"/>
      <c r="CD1167" s="177"/>
      <c r="CE1167" s="177"/>
      <c r="CF1167" s="177"/>
      <c r="CG1167" s="177"/>
      <c r="CH1167" s="177"/>
      <c r="CI1167" s="177"/>
      <c r="CJ1167" s="177"/>
      <c r="CK1167" s="177"/>
      <c r="CL1167" s="177"/>
      <c r="CM1167" s="177"/>
      <c r="CN1167" s="177"/>
    </row>
    <row r="1168" spans="4:92" ht="14.25" customHeight="1" x14ac:dyDescent="0.35">
      <c r="D1168" s="283" t="s">
        <v>663</v>
      </c>
      <c r="E1168" s="284"/>
      <c r="F1168" s="284"/>
      <c r="G1168" s="284"/>
      <c r="H1168" s="284"/>
      <c r="I1168" s="284"/>
      <c r="J1168" s="284"/>
      <c r="K1168" s="284"/>
      <c r="L1168" s="284"/>
      <c r="M1168" s="284"/>
      <c r="N1168" s="284"/>
      <c r="O1168" s="284"/>
      <c r="P1168" s="284"/>
      <c r="Q1168" s="284"/>
      <c r="R1168" s="284"/>
      <c r="S1168" s="284"/>
      <c r="T1168" s="284"/>
      <c r="U1168" s="284"/>
      <c r="V1168" s="284"/>
      <c r="W1168" s="284"/>
      <c r="X1168" s="284"/>
      <c r="Y1168" s="284"/>
      <c r="Z1168" s="284"/>
      <c r="AA1168" s="284"/>
      <c r="AB1168" s="284"/>
      <c r="AC1168" s="284"/>
      <c r="AD1168" s="284"/>
      <c r="AE1168" s="284"/>
      <c r="AF1168" s="284"/>
      <c r="AG1168" s="284"/>
      <c r="AH1168" s="284"/>
      <c r="AI1168" s="284"/>
      <c r="AJ1168" s="284"/>
      <c r="AK1168" s="284"/>
      <c r="AL1168" s="284"/>
      <c r="AM1168" s="284"/>
      <c r="AN1168" s="284"/>
      <c r="AO1168" s="284"/>
      <c r="AP1168" s="284"/>
      <c r="AQ1168" s="284"/>
      <c r="AR1168" s="284"/>
      <c r="AS1168" s="284"/>
      <c r="AT1168" s="284"/>
      <c r="AU1168" s="96"/>
      <c r="AV1168" s="284" t="s">
        <v>664</v>
      </c>
      <c r="AW1168" s="284"/>
      <c r="AX1168" s="284"/>
      <c r="AY1168" s="284"/>
      <c r="AZ1168" s="284"/>
      <c r="BA1168" s="284"/>
      <c r="BB1168" s="284"/>
      <c r="BC1168" s="284"/>
      <c r="BD1168" s="284"/>
      <c r="BE1168" s="284"/>
      <c r="BF1168" s="284"/>
      <c r="BG1168" s="284"/>
      <c r="BH1168" s="284"/>
      <c r="BI1168" s="284"/>
      <c r="BJ1168" s="284"/>
      <c r="BK1168" s="284"/>
      <c r="BL1168" s="284"/>
      <c r="BM1168" s="284"/>
      <c r="BN1168" s="284"/>
      <c r="BO1168" s="284"/>
      <c r="BP1168" s="284"/>
      <c r="BQ1168" s="284"/>
      <c r="BR1168" s="284"/>
      <c r="BS1168" s="284"/>
      <c r="BT1168" s="284"/>
      <c r="BU1168" s="284"/>
      <c r="BV1168" s="284"/>
      <c r="BW1168" s="284"/>
      <c r="BX1168" s="284"/>
      <c r="BY1168" s="284"/>
      <c r="BZ1168" s="284"/>
      <c r="CA1168" s="284"/>
      <c r="CB1168" s="284"/>
      <c r="CC1168" s="284"/>
      <c r="CD1168" s="284"/>
      <c r="CE1168" s="284"/>
      <c r="CF1168" s="284"/>
      <c r="CG1168" s="284"/>
      <c r="CH1168" s="284"/>
      <c r="CI1168" s="284"/>
      <c r="CJ1168" s="284"/>
      <c r="CK1168" s="284"/>
      <c r="CL1168" s="284"/>
      <c r="CM1168" s="284"/>
      <c r="CN1168" s="284"/>
    </row>
    <row r="1169" spans="1:93" ht="14.25" customHeight="1" x14ac:dyDescent="0.35"/>
    <row r="1170" spans="1:93" ht="14.25" customHeight="1" x14ac:dyDescent="0.35">
      <c r="A1170" s="285"/>
      <c r="B1170" s="285"/>
      <c r="C1170" s="285"/>
      <c r="D1170" s="285"/>
      <c r="E1170" s="285"/>
      <c r="F1170" s="285"/>
      <c r="G1170" s="285"/>
      <c r="H1170" s="285"/>
      <c r="I1170" s="285"/>
      <c r="J1170" s="285"/>
      <c r="K1170" s="285"/>
      <c r="L1170" s="285"/>
      <c r="M1170" s="285"/>
      <c r="N1170" s="285"/>
      <c r="O1170" s="285"/>
      <c r="P1170" s="285"/>
      <c r="Q1170" s="285"/>
      <c r="R1170" s="285"/>
      <c r="S1170" s="285"/>
      <c r="T1170" s="285"/>
      <c r="U1170" s="285"/>
      <c r="V1170" s="285"/>
      <c r="W1170" s="285"/>
      <c r="X1170" s="285"/>
      <c r="Y1170" s="285"/>
      <c r="Z1170" s="285"/>
      <c r="AA1170" s="285"/>
      <c r="AB1170" s="285"/>
      <c r="AC1170" s="285"/>
      <c r="AD1170" s="285"/>
      <c r="AE1170" s="285"/>
      <c r="AF1170" s="285"/>
      <c r="AG1170" s="285"/>
      <c r="AH1170" s="285"/>
      <c r="AI1170" s="285"/>
      <c r="AJ1170" s="285"/>
      <c r="AK1170" s="285"/>
      <c r="AL1170" s="285"/>
      <c r="AM1170" s="285"/>
      <c r="AN1170" s="285"/>
      <c r="AO1170" s="285"/>
      <c r="AP1170" s="285"/>
      <c r="AQ1170" s="285"/>
      <c r="AR1170" s="285"/>
      <c r="AS1170" s="285"/>
      <c r="AT1170" s="285"/>
      <c r="AU1170" s="285"/>
      <c r="AV1170" s="285"/>
      <c r="AW1170" s="285"/>
      <c r="AX1170" s="285"/>
      <c r="AY1170" s="285"/>
      <c r="AZ1170" s="285"/>
      <c r="BA1170" s="285"/>
      <c r="BB1170" s="285"/>
      <c r="BC1170" s="285"/>
      <c r="BD1170" s="285"/>
      <c r="BE1170" s="285"/>
      <c r="BF1170" s="285"/>
      <c r="BG1170" s="285"/>
      <c r="BH1170" s="285"/>
      <c r="BI1170" s="285"/>
      <c r="BJ1170" s="285"/>
      <c r="BK1170" s="285"/>
      <c r="BL1170" s="285"/>
      <c r="BM1170" s="285"/>
      <c r="BN1170" s="285"/>
      <c r="BO1170" s="285"/>
      <c r="BP1170" s="285"/>
      <c r="BQ1170" s="285"/>
      <c r="BR1170" s="285"/>
      <c r="BS1170" s="285"/>
      <c r="BT1170" s="285"/>
      <c r="BU1170" s="285"/>
      <c r="BV1170" s="285"/>
      <c r="BW1170" s="285"/>
      <c r="BX1170" s="285"/>
      <c r="BY1170" s="285"/>
      <c r="BZ1170" s="285"/>
      <c r="CA1170" s="285"/>
      <c r="CB1170" s="285"/>
      <c r="CC1170" s="285"/>
      <c r="CD1170" s="285"/>
      <c r="CE1170" s="285"/>
      <c r="CF1170" s="285"/>
      <c r="CG1170" s="285"/>
      <c r="CH1170" s="285"/>
      <c r="CI1170" s="285"/>
      <c r="CJ1170" s="285"/>
      <c r="CK1170" s="285"/>
      <c r="CL1170" s="285"/>
      <c r="CM1170" s="285"/>
      <c r="CN1170" s="285"/>
    </row>
    <row r="1171" spans="1:93" ht="14.25" customHeight="1" x14ac:dyDescent="0.35">
      <c r="A1171" s="285"/>
      <c r="B1171" s="285"/>
      <c r="C1171" s="285"/>
      <c r="D1171" s="285"/>
      <c r="E1171" s="285"/>
      <c r="F1171" s="285"/>
      <c r="G1171" s="285"/>
      <c r="H1171" s="285"/>
      <c r="I1171" s="285"/>
      <c r="J1171" s="285"/>
      <c r="K1171" s="285"/>
      <c r="L1171" s="285"/>
      <c r="M1171" s="285"/>
      <c r="N1171" s="285"/>
      <c r="O1171" s="285"/>
      <c r="P1171" s="285"/>
      <c r="Q1171" s="285"/>
      <c r="R1171" s="285"/>
      <c r="S1171" s="285"/>
      <c r="T1171" s="285"/>
      <c r="U1171" s="285"/>
      <c r="V1171" s="285"/>
      <c r="W1171" s="285"/>
      <c r="X1171" s="285"/>
      <c r="Y1171" s="285"/>
      <c r="Z1171" s="285"/>
      <c r="AA1171" s="285"/>
      <c r="AB1171" s="285"/>
      <c r="AC1171" s="285"/>
      <c r="AD1171" s="285"/>
      <c r="AE1171" s="285"/>
      <c r="AF1171" s="285"/>
      <c r="AG1171" s="285"/>
      <c r="AH1171" s="285"/>
      <c r="AI1171" s="285"/>
      <c r="AJ1171" s="285"/>
      <c r="AK1171" s="285"/>
      <c r="AL1171" s="285"/>
      <c r="AM1171" s="285"/>
      <c r="AN1171" s="285"/>
      <c r="AO1171" s="285"/>
      <c r="AP1171" s="285"/>
      <c r="AQ1171" s="285"/>
      <c r="AR1171" s="285"/>
      <c r="AS1171" s="285"/>
      <c r="AT1171" s="285"/>
      <c r="AU1171" s="285"/>
      <c r="AV1171" s="285"/>
      <c r="AW1171" s="285"/>
      <c r="AX1171" s="285"/>
      <c r="AY1171" s="285"/>
      <c r="AZ1171" s="285"/>
      <c r="BA1171" s="285"/>
      <c r="BB1171" s="285"/>
      <c r="BC1171" s="285"/>
      <c r="BD1171" s="285"/>
      <c r="BE1171" s="285"/>
      <c r="BF1171" s="285"/>
      <c r="BG1171" s="285"/>
      <c r="BH1171" s="285"/>
      <c r="BI1171" s="285"/>
      <c r="BJ1171" s="285"/>
      <c r="BK1171" s="285"/>
      <c r="BL1171" s="285"/>
      <c r="BM1171" s="285"/>
      <c r="BN1171" s="285"/>
      <c r="BO1171" s="285"/>
      <c r="BP1171" s="285"/>
      <c r="BQ1171" s="285"/>
      <c r="BR1171" s="285"/>
      <c r="BS1171" s="285"/>
      <c r="BT1171" s="285"/>
      <c r="BU1171" s="285"/>
      <c r="BV1171" s="285"/>
      <c r="BW1171" s="285"/>
      <c r="BX1171" s="285"/>
      <c r="BY1171" s="285"/>
      <c r="BZ1171" s="285"/>
      <c r="CA1171" s="285"/>
      <c r="CB1171" s="285"/>
      <c r="CC1171" s="285"/>
      <c r="CD1171" s="285"/>
      <c r="CE1171" s="285"/>
      <c r="CF1171" s="285"/>
      <c r="CG1171" s="285"/>
      <c r="CH1171" s="285"/>
      <c r="CI1171" s="285"/>
      <c r="CJ1171" s="285"/>
      <c r="CK1171" s="285"/>
      <c r="CL1171" s="285"/>
      <c r="CM1171" s="285"/>
      <c r="CN1171" s="285"/>
    </row>
    <row r="1172" spans="1:93" ht="14.25" customHeight="1" x14ac:dyDescent="0.35"/>
    <row r="1173" spans="1:93" ht="14.25" customHeight="1" x14ac:dyDescent="0.35">
      <c r="D1173" s="275" t="s">
        <v>670</v>
      </c>
      <c r="E1173" s="275"/>
      <c r="F1173" s="275"/>
      <c r="G1173" s="275"/>
      <c r="H1173" s="275"/>
      <c r="I1173" s="275"/>
      <c r="J1173" s="275"/>
      <c r="K1173" s="275"/>
      <c r="L1173" s="275"/>
      <c r="M1173" s="275"/>
      <c r="N1173" s="275"/>
      <c r="O1173" s="275"/>
      <c r="P1173" s="275"/>
      <c r="Q1173" s="275"/>
      <c r="R1173" s="275"/>
      <c r="S1173" s="275"/>
      <c r="T1173" s="275"/>
      <c r="U1173" s="275"/>
      <c r="V1173" s="275"/>
      <c r="W1173" s="275"/>
      <c r="X1173" s="275"/>
      <c r="Y1173" s="275"/>
      <c r="Z1173" s="275"/>
      <c r="AA1173" s="275"/>
      <c r="AB1173" s="275"/>
      <c r="AC1173" s="275"/>
      <c r="AD1173" s="275"/>
      <c r="AE1173" s="275"/>
      <c r="AF1173" s="275"/>
      <c r="AG1173" s="275"/>
      <c r="AH1173" s="275"/>
      <c r="AI1173" s="275"/>
      <c r="AJ1173" s="275"/>
      <c r="AK1173" s="275"/>
      <c r="AL1173" s="275"/>
      <c r="AM1173" s="275"/>
      <c r="AN1173" s="275"/>
      <c r="AO1173" s="275"/>
      <c r="AP1173" s="275"/>
      <c r="AQ1173" s="275"/>
      <c r="AR1173" s="275"/>
      <c r="AS1173" s="275"/>
      <c r="AT1173" s="275"/>
      <c r="AU1173" s="275"/>
      <c r="AV1173" s="275"/>
      <c r="AW1173" s="275"/>
      <c r="AX1173" s="275"/>
      <c r="AY1173" s="275"/>
      <c r="AZ1173" s="275"/>
      <c r="BA1173" s="275"/>
      <c r="BB1173" s="275"/>
      <c r="BC1173" s="275"/>
      <c r="BD1173" s="275"/>
      <c r="BE1173" s="275"/>
      <c r="BF1173" s="275"/>
      <c r="BG1173" s="275"/>
      <c r="BH1173" s="275"/>
      <c r="BI1173" s="275"/>
      <c r="BJ1173" s="275"/>
      <c r="BK1173" s="275"/>
      <c r="BL1173" s="275"/>
      <c r="BM1173" s="275"/>
      <c r="BN1173" s="275"/>
      <c r="BO1173" s="275"/>
      <c r="BP1173" s="275"/>
      <c r="BQ1173" s="275"/>
      <c r="BR1173" s="275"/>
      <c r="BS1173" s="275"/>
      <c r="BT1173" s="275"/>
      <c r="BU1173" s="275"/>
      <c r="BV1173" s="275"/>
      <c r="BW1173" s="275"/>
      <c r="BX1173" s="275"/>
      <c r="BY1173" s="275"/>
      <c r="BZ1173" s="275"/>
      <c r="CA1173" s="275"/>
      <c r="CB1173" s="275"/>
      <c r="CC1173" s="275"/>
      <c r="CD1173" s="275"/>
      <c r="CE1173" s="275"/>
      <c r="CF1173" s="275"/>
      <c r="CG1173" s="275"/>
      <c r="CH1173" s="275"/>
      <c r="CI1173" s="275"/>
      <c r="CJ1173" s="275"/>
      <c r="CK1173" s="275"/>
      <c r="CL1173" s="275"/>
      <c r="CM1173" s="275"/>
      <c r="CN1173" s="275"/>
    </row>
    <row r="1174" spans="1:93" ht="14.25" customHeight="1" x14ac:dyDescent="0.35">
      <c r="D1174" s="230"/>
      <c r="E1174" s="230"/>
      <c r="F1174" s="230"/>
      <c r="G1174" s="230"/>
      <c r="H1174" s="230"/>
      <c r="I1174" s="230"/>
      <c r="J1174" s="230"/>
      <c r="K1174" s="230"/>
      <c r="L1174" s="230"/>
      <c r="M1174" s="230"/>
      <c r="N1174" s="230"/>
      <c r="O1174" s="230"/>
      <c r="P1174" s="230"/>
      <c r="Q1174" s="230"/>
      <c r="R1174" s="230"/>
      <c r="S1174" s="230"/>
      <c r="T1174" s="230"/>
      <c r="U1174" s="230"/>
      <c r="V1174" s="230"/>
      <c r="W1174" s="230"/>
      <c r="X1174" s="230"/>
      <c r="Y1174" s="230"/>
      <c r="Z1174" s="230"/>
      <c r="AA1174" s="230"/>
      <c r="AB1174" s="230"/>
      <c r="AC1174" s="230"/>
      <c r="AD1174" s="230"/>
      <c r="AE1174" s="230"/>
      <c r="AF1174" s="230"/>
      <c r="AG1174" s="230"/>
      <c r="AH1174" s="230"/>
      <c r="AI1174" s="230"/>
      <c r="AJ1174" s="230"/>
      <c r="AK1174" s="230"/>
      <c r="AL1174" s="230"/>
      <c r="AM1174" s="230"/>
      <c r="AN1174" s="230"/>
      <c r="AO1174" s="230"/>
      <c r="AP1174" s="230"/>
      <c r="AQ1174" s="230"/>
      <c r="AR1174" s="230"/>
      <c r="AS1174" s="230"/>
      <c r="AT1174" s="230"/>
      <c r="AU1174" s="230"/>
      <c r="AV1174" s="230"/>
      <c r="AW1174" s="230"/>
      <c r="AX1174" s="230"/>
      <c r="AY1174" s="230"/>
      <c r="AZ1174" s="230"/>
      <c r="BA1174" s="230"/>
      <c r="BB1174" s="230"/>
      <c r="BC1174" s="230"/>
      <c r="BD1174" s="230"/>
      <c r="BE1174" s="230"/>
      <c r="BF1174" s="230"/>
      <c r="BG1174" s="230"/>
      <c r="BH1174" s="230"/>
      <c r="BI1174" s="230"/>
      <c r="BJ1174" s="230"/>
      <c r="BK1174" s="230"/>
      <c r="BL1174" s="230"/>
      <c r="BM1174" s="230"/>
      <c r="BN1174" s="230"/>
      <c r="BO1174" s="230"/>
      <c r="BP1174" s="230"/>
      <c r="BQ1174" s="230"/>
      <c r="BR1174" s="230"/>
      <c r="BS1174" s="230"/>
      <c r="BT1174" s="230"/>
      <c r="BU1174" s="230"/>
      <c r="BV1174" s="230"/>
      <c r="BW1174" s="230"/>
      <c r="BX1174" s="230"/>
      <c r="BY1174" s="230"/>
      <c r="BZ1174" s="230"/>
      <c r="CA1174" s="230"/>
      <c r="CB1174" s="230"/>
      <c r="CC1174" s="230"/>
      <c r="CD1174" s="230"/>
      <c r="CE1174" s="230"/>
      <c r="CF1174" s="230"/>
      <c r="CG1174" s="230"/>
      <c r="CH1174" s="230"/>
      <c r="CI1174" s="230"/>
      <c r="CJ1174" s="230"/>
      <c r="CK1174" s="230"/>
      <c r="CL1174" s="230"/>
      <c r="CM1174" s="230"/>
      <c r="CN1174" s="230"/>
    </row>
    <row r="1175" spans="1:93" ht="14.25" customHeight="1" x14ac:dyDescent="0.35">
      <c r="D1175" s="196" t="s">
        <v>666</v>
      </c>
      <c r="E1175" s="196"/>
      <c r="F1175" s="196"/>
      <c r="G1175" s="196"/>
      <c r="H1175" s="19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96"/>
      <c r="AF1175" s="196"/>
      <c r="AG1175" s="196"/>
      <c r="AH1175" s="196" t="s">
        <v>667</v>
      </c>
      <c r="AI1175" s="196"/>
      <c r="AJ1175" s="196"/>
      <c r="AK1175" s="196"/>
      <c r="AL1175" s="196"/>
      <c r="AM1175" s="196"/>
      <c r="AN1175" s="196"/>
      <c r="AO1175" s="196"/>
      <c r="AP1175" s="196"/>
      <c r="AQ1175" s="196"/>
      <c r="AR1175" s="196"/>
      <c r="AS1175" s="196"/>
      <c r="AT1175" s="196"/>
      <c r="AU1175" s="196"/>
      <c r="AV1175" s="196"/>
      <c r="AW1175" s="196"/>
      <c r="AX1175" s="196"/>
      <c r="AY1175" s="196"/>
      <c r="AZ1175" s="196"/>
      <c r="BA1175" s="196"/>
      <c r="BB1175" s="196"/>
      <c r="BC1175" s="196"/>
      <c r="BD1175" s="196"/>
      <c r="BE1175" s="196"/>
      <c r="BF1175" s="196"/>
      <c r="BG1175" s="196"/>
      <c r="BH1175" s="196"/>
      <c r="BI1175" s="196"/>
      <c r="BJ1175" s="196"/>
      <c r="BK1175" s="196"/>
      <c r="BL1175" s="196" t="s">
        <v>665</v>
      </c>
      <c r="BM1175" s="196"/>
      <c r="BN1175" s="196"/>
      <c r="BO1175" s="196"/>
      <c r="BP1175" s="196"/>
      <c r="BQ1175" s="196"/>
      <c r="BR1175" s="196"/>
      <c r="BS1175" s="196"/>
      <c r="BT1175" s="196"/>
      <c r="BU1175" s="196"/>
      <c r="BV1175" s="196"/>
      <c r="BW1175" s="196"/>
      <c r="BX1175" s="196"/>
      <c r="BY1175" s="196"/>
      <c r="BZ1175" s="196"/>
      <c r="CA1175" s="196"/>
      <c r="CB1175" s="196"/>
      <c r="CC1175" s="196"/>
      <c r="CD1175" s="196"/>
      <c r="CE1175" s="196"/>
      <c r="CF1175" s="196"/>
      <c r="CG1175" s="196"/>
      <c r="CH1175" s="196"/>
      <c r="CI1175" s="196"/>
      <c r="CJ1175" s="196"/>
      <c r="CK1175" s="196"/>
      <c r="CL1175" s="196"/>
      <c r="CM1175" s="196"/>
      <c r="CN1175" s="196"/>
      <c r="CO1175" s="7"/>
    </row>
    <row r="1176" spans="1:93" ht="14.25" customHeight="1" x14ac:dyDescent="0.35">
      <c r="D1176" s="282"/>
      <c r="E1176" s="282"/>
      <c r="F1176" s="282"/>
      <c r="G1176" s="282"/>
      <c r="H1176" s="282"/>
      <c r="I1176" s="282"/>
      <c r="J1176" s="282"/>
      <c r="K1176" s="282"/>
      <c r="L1176" s="282"/>
      <c r="M1176" s="282"/>
      <c r="N1176" s="282"/>
      <c r="O1176" s="282"/>
      <c r="P1176" s="282"/>
      <c r="Q1176" s="282"/>
      <c r="R1176" s="282"/>
      <c r="S1176" s="282"/>
      <c r="T1176" s="282"/>
      <c r="U1176" s="282"/>
      <c r="V1176" s="282"/>
      <c r="W1176" s="282"/>
      <c r="X1176" s="282"/>
      <c r="Y1176" s="282"/>
      <c r="Z1176" s="282"/>
      <c r="AA1176" s="282"/>
      <c r="AB1176" s="282"/>
      <c r="AC1176" s="282"/>
      <c r="AD1176" s="282"/>
      <c r="AE1176" s="282"/>
      <c r="AF1176" s="282"/>
      <c r="AG1176" s="282"/>
      <c r="AH1176" s="282"/>
      <c r="AI1176" s="282"/>
      <c r="AJ1176" s="282"/>
      <c r="AK1176" s="282"/>
      <c r="AL1176" s="282"/>
      <c r="AM1176" s="282"/>
      <c r="AN1176" s="282"/>
      <c r="AO1176" s="282"/>
      <c r="AP1176" s="282"/>
      <c r="AQ1176" s="282"/>
      <c r="AR1176" s="282"/>
      <c r="AS1176" s="282"/>
      <c r="AT1176" s="282"/>
      <c r="AU1176" s="282"/>
      <c r="AV1176" s="282"/>
      <c r="AW1176" s="282"/>
      <c r="AX1176" s="282"/>
      <c r="AY1176" s="282"/>
      <c r="AZ1176" s="282"/>
      <c r="BA1176" s="282"/>
      <c r="BB1176" s="282"/>
      <c r="BC1176" s="282"/>
      <c r="BD1176" s="282"/>
      <c r="BE1176" s="282"/>
      <c r="BF1176" s="282"/>
      <c r="BG1176" s="282"/>
      <c r="BH1176" s="282"/>
      <c r="BI1176" s="282"/>
      <c r="BJ1176" s="282"/>
      <c r="BK1176" s="282"/>
      <c r="BL1176" s="282"/>
      <c r="BM1176" s="282"/>
      <c r="BN1176" s="282"/>
      <c r="BO1176" s="282"/>
      <c r="BP1176" s="282"/>
      <c r="BQ1176" s="282"/>
      <c r="BR1176" s="282"/>
      <c r="BS1176" s="282"/>
      <c r="BT1176" s="282"/>
      <c r="BU1176" s="282"/>
      <c r="BV1176" s="282"/>
      <c r="BW1176" s="282"/>
      <c r="BX1176" s="282"/>
      <c r="BY1176" s="282"/>
      <c r="BZ1176" s="282"/>
      <c r="CA1176" s="282"/>
      <c r="CB1176" s="282"/>
      <c r="CC1176" s="282"/>
      <c r="CD1176" s="282"/>
      <c r="CE1176" s="282"/>
      <c r="CF1176" s="282"/>
      <c r="CG1176" s="282"/>
      <c r="CH1176" s="282"/>
      <c r="CI1176" s="282"/>
      <c r="CJ1176" s="282"/>
      <c r="CK1176" s="282"/>
      <c r="CL1176" s="282"/>
      <c r="CM1176" s="282"/>
      <c r="CN1176" s="282"/>
      <c r="CO1176" s="7"/>
    </row>
    <row r="1177" spans="1:93" ht="14.25" customHeight="1" x14ac:dyDescent="0.35">
      <c r="D1177" s="177" t="s">
        <v>964</v>
      </c>
      <c r="E1177" s="177"/>
      <c r="F1177" s="177"/>
      <c r="G1177" s="177"/>
      <c r="H1177" s="177"/>
      <c r="I1177" s="177"/>
      <c r="J1177" s="177"/>
      <c r="K1177" s="177"/>
      <c r="L1177" s="177"/>
      <c r="M1177" s="177"/>
      <c r="N1177" s="177"/>
      <c r="O1177" s="177"/>
      <c r="P1177" s="177"/>
      <c r="Q1177" s="177"/>
      <c r="R1177" s="177"/>
      <c r="S1177" s="177"/>
      <c r="T1177" s="177"/>
      <c r="U1177" s="177"/>
      <c r="V1177" s="177"/>
      <c r="W1177" s="177"/>
      <c r="X1177" s="177"/>
      <c r="Y1177" s="177"/>
      <c r="Z1177" s="177"/>
      <c r="AA1177" s="177"/>
      <c r="AB1177" s="177"/>
      <c r="AC1177" s="177"/>
      <c r="AD1177" s="177"/>
      <c r="AE1177" s="177"/>
      <c r="AF1177" s="177"/>
      <c r="AG1177" s="177"/>
      <c r="AH1177" s="177" t="s">
        <v>965</v>
      </c>
      <c r="AI1177" s="177"/>
      <c r="AJ1177" s="177"/>
      <c r="AK1177" s="177"/>
      <c r="AL1177" s="177"/>
      <c r="AM1177" s="177"/>
      <c r="AN1177" s="177"/>
      <c r="AO1177" s="177"/>
      <c r="AP1177" s="177"/>
      <c r="AQ1177" s="177"/>
      <c r="AR1177" s="177"/>
      <c r="AS1177" s="177"/>
      <c r="AT1177" s="177"/>
      <c r="AU1177" s="177"/>
      <c r="AV1177" s="177"/>
      <c r="AW1177" s="177"/>
      <c r="AX1177" s="177"/>
      <c r="AY1177" s="177"/>
      <c r="AZ1177" s="177"/>
      <c r="BA1177" s="177"/>
      <c r="BB1177" s="177"/>
      <c r="BC1177" s="177"/>
      <c r="BD1177" s="177"/>
      <c r="BE1177" s="177"/>
      <c r="BF1177" s="177"/>
      <c r="BG1177" s="177"/>
      <c r="BH1177" s="177"/>
      <c r="BI1177" s="177"/>
      <c r="BJ1177" s="177"/>
      <c r="BK1177" s="177"/>
      <c r="BL1177" s="191" t="s">
        <v>966</v>
      </c>
      <c r="BM1177" s="191"/>
      <c r="BN1177" s="191"/>
      <c r="BO1177" s="191"/>
      <c r="BP1177" s="191"/>
      <c r="BQ1177" s="191"/>
      <c r="BR1177" s="191"/>
      <c r="BS1177" s="191"/>
      <c r="BT1177" s="191"/>
      <c r="BU1177" s="191"/>
      <c r="BV1177" s="191"/>
      <c r="BW1177" s="191"/>
      <c r="BX1177" s="191"/>
      <c r="BY1177" s="191"/>
      <c r="BZ1177" s="191"/>
      <c r="CA1177" s="191"/>
      <c r="CB1177" s="191"/>
      <c r="CC1177" s="191"/>
      <c r="CD1177" s="191"/>
      <c r="CE1177" s="191"/>
      <c r="CF1177" s="191"/>
      <c r="CG1177" s="191"/>
      <c r="CH1177" s="191"/>
      <c r="CI1177" s="191"/>
      <c r="CJ1177" s="191"/>
      <c r="CK1177" s="191"/>
      <c r="CL1177" s="191"/>
      <c r="CM1177" s="191"/>
      <c r="CN1177" s="191"/>
    </row>
    <row r="1178" spans="1:93" ht="14.25" customHeight="1" x14ac:dyDescent="0.35">
      <c r="D1178" s="274" t="s">
        <v>668</v>
      </c>
      <c r="E1178" s="274"/>
      <c r="F1178" s="274"/>
      <c r="G1178" s="274"/>
      <c r="H1178" s="274"/>
      <c r="I1178" s="274"/>
      <c r="J1178" s="274"/>
      <c r="K1178" s="274"/>
      <c r="L1178" s="274"/>
      <c r="M1178" s="274"/>
      <c r="N1178" s="274"/>
      <c r="O1178" s="274"/>
      <c r="P1178" s="274"/>
      <c r="Q1178" s="274"/>
      <c r="R1178" s="274"/>
      <c r="S1178" s="274"/>
      <c r="T1178" s="274"/>
      <c r="U1178" s="274"/>
      <c r="V1178" s="274"/>
      <c r="W1178" s="274"/>
      <c r="X1178" s="274"/>
      <c r="Y1178" s="274"/>
      <c r="Z1178" s="274"/>
      <c r="AA1178" s="274"/>
      <c r="AB1178" s="274"/>
      <c r="AC1178" s="274"/>
      <c r="AD1178" s="274"/>
      <c r="AE1178" s="274"/>
      <c r="AF1178" s="274"/>
      <c r="AG1178" s="274"/>
      <c r="AH1178" s="274"/>
      <c r="AI1178" s="274"/>
      <c r="AJ1178" s="274"/>
      <c r="AK1178" s="274"/>
      <c r="AL1178" s="274"/>
      <c r="AM1178" s="274"/>
      <c r="AN1178" s="274"/>
      <c r="AO1178" s="274"/>
      <c r="AP1178" s="274"/>
      <c r="AQ1178" s="274"/>
      <c r="AR1178" s="274"/>
      <c r="AS1178" s="274"/>
      <c r="AT1178" s="274"/>
      <c r="AU1178" s="274"/>
      <c r="AV1178" s="274"/>
      <c r="AW1178" s="274"/>
      <c r="AX1178" s="274"/>
      <c r="AY1178" s="274"/>
      <c r="AZ1178" s="274"/>
      <c r="BA1178" s="274"/>
      <c r="BB1178" s="274"/>
      <c r="BC1178" s="274"/>
      <c r="BD1178" s="274"/>
      <c r="BE1178" s="274"/>
      <c r="BF1178" s="274"/>
      <c r="BG1178" s="274"/>
      <c r="BH1178" s="274"/>
      <c r="BI1178" s="274"/>
      <c r="BJ1178" s="274"/>
      <c r="BK1178" s="274"/>
      <c r="BL1178" s="274"/>
      <c r="BM1178" s="274"/>
      <c r="BN1178" s="274"/>
      <c r="BO1178" s="274"/>
      <c r="BP1178" s="274"/>
      <c r="BQ1178" s="274"/>
      <c r="BR1178" s="274"/>
      <c r="BS1178" s="274"/>
      <c r="BT1178" s="274"/>
      <c r="BU1178" s="274"/>
      <c r="BV1178" s="274"/>
      <c r="BW1178" s="274"/>
      <c r="BX1178" s="274"/>
      <c r="BY1178" s="274"/>
      <c r="BZ1178" s="274"/>
      <c r="CA1178" s="274"/>
      <c r="CB1178" s="274"/>
      <c r="CC1178" s="274"/>
      <c r="CD1178" s="274"/>
      <c r="CE1178" s="274"/>
      <c r="CF1178" s="274"/>
      <c r="CG1178" s="274"/>
      <c r="CH1178" s="274"/>
      <c r="CI1178" s="274"/>
      <c r="CJ1178" s="274"/>
      <c r="CK1178" s="274"/>
      <c r="CL1178" s="274"/>
      <c r="CM1178" s="274"/>
      <c r="CN1178" s="274"/>
    </row>
    <row r="1179" spans="1:93" ht="14.25" customHeight="1" x14ac:dyDescent="0.35">
      <c r="C1179" s="6"/>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6"/>
    </row>
    <row r="1180" spans="1:93" ht="14.25" customHeight="1" x14ac:dyDescent="0.35">
      <c r="C1180" s="6"/>
      <c r="D1180" s="275" t="s">
        <v>669</v>
      </c>
      <c r="E1180" s="275"/>
      <c r="F1180" s="275"/>
      <c r="G1180" s="275"/>
      <c r="H1180" s="275"/>
      <c r="I1180" s="275"/>
      <c r="J1180" s="275"/>
      <c r="K1180" s="275"/>
      <c r="L1180" s="275"/>
      <c r="M1180" s="275"/>
      <c r="N1180" s="275"/>
      <c r="O1180" s="275"/>
      <c r="P1180" s="275"/>
      <c r="Q1180" s="275"/>
      <c r="R1180" s="275"/>
      <c r="S1180" s="275"/>
      <c r="T1180" s="275"/>
      <c r="U1180" s="275"/>
      <c r="V1180" s="275"/>
      <c r="W1180" s="275"/>
      <c r="X1180" s="275"/>
      <c r="Y1180" s="275"/>
      <c r="Z1180" s="275"/>
      <c r="AA1180" s="275"/>
      <c r="AB1180" s="275"/>
      <c r="AC1180" s="275"/>
      <c r="AD1180" s="275"/>
      <c r="AE1180" s="275"/>
      <c r="AF1180" s="275"/>
      <c r="AG1180" s="275"/>
      <c r="AH1180" s="275"/>
      <c r="AI1180" s="275"/>
      <c r="AJ1180" s="275"/>
      <c r="AK1180" s="275"/>
      <c r="AL1180" s="275"/>
      <c r="AM1180" s="275"/>
      <c r="AN1180" s="275"/>
      <c r="AO1180" s="275"/>
      <c r="AP1180" s="275"/>
      <c r="AQ1180" s="275"/>
      <c r="AR1180" s="275"/>
      <c r="AS1180" s="275"/>
      <c r="AT1180" s="275"/>
      <c r="AU1180" s="275"/>
      <c r="AV1180" s="275"/>
      <c r="AW1180" s="275"/>
      <c r="AX1180" s="275"/>
      <c r="AY1180" s="275"/>
      <c r="AZ1180" s="275"/>
      <c r="BA1180" s="275"/>
      <c r="BB1180" s="275"/>
      <c r="BC1180" s="275"/>
      <c r="BD1180" s="275"/>
      <c r="BE1180" s="275"/>
      <c r="BF1180" s="275"/>
      <c r="BG1180" s="275"/>
      <c r="BH1180" s="275"/>
      <c r="BI1180" s="275"/>
      <c r="BJ1180" s="275"/>
      <c r="BK1180" s="275"/>
      <c r="BL1180" s="275"/>
      <c r="BM1180" s="275"/>
      <c r="BN1180" s="275"/>
      <c r="BO1180" s="275"/>
      <c r="BP1180" s="275"/>
      <c r="BQ1180" s="275"/>
      <c r="BR1180" s="275"/>
      <c r="BS1180" s="275"/>
      <c r="BT1180" s="275"/>
      <c r="BU1180" s="275"/>
      <c r="BV1180" s="275"/>
      <c r="BW1180" s="275"/>
      <c r="BX1180" s="275"/>
      <c r="BY1180" s="275"/>
      <c r="BZ1180" s="275"/>
      <c r="CA1180" s="275"/>
      <c r="CB1180" s="275"/>
      <c r="CC1180" s="275"/>
      <c r="CD1180" s="275"/>
      <c r="CE1180" s="275"/>
      <c r="CF1180" s="275"/>
      <c r="CG1180" s="275"/>
      <c r="CH1180" s="275"/>
      <c r="CI1180" s="275"/>
      <c r="CJ1180" s="275"/>
      <c r="CK1180" s="275"/>
      <c r="CL1180" s="275"/>
      <c r="CM1180" s="275"/>
      <c r="CN1180" s="275"/>
    </row>
    <row r="1181" spans="1:93" ht="14.25" customHeight="1" x14ac:dyDescent="0.35">
      <c r="D1181" s="230"/>
      <c r="E1181" s="230"/>
      <c r="F1181" s="230"/>
      <c r="G1181" s="230"/>
      <c r="H1181" s="230"/>
      <c r="I1181" s="230"/>
      <c r="J1181" s="230"/>
      <c r="K1181" s="230"/>
      <c r="L1181" s="230"/>
      <c r="M1181" s="230"/>
      <c r="N1181" s="230"/>
      <c r="O1181" s="230"/>
      <c r="P1181" s="230"/>
      <c r="Q1181" s="230"/>
      <c r="R1181" s="230"/>
      <c r="S1181" s="230"/>
      <c r="T1181" s="230"/>
      <c r="U1181" s="230"/>
      <c r="V1181" s="230"/>
      <c r="W1181" s="230"/>
      <c r="X1181" s="230"/>
      <c r="Y1181" s="230"/>
      <c r="Z1181" s="230"/>
      <c r="AA1181" s="230"/>
      <c r="AB1181" s="230"/>
      <c r="AC1181" s="230"/>
      <c r="AD1181" s="230"/>
      <c r="AE1181" s="230"/>
      <c r="AF1181" s="230"/>
      <c r="AG1181" s="230"/>
      <c r="AH1181" s="230"/>
      <c r="AI1181" s="230"/>
      <c r="AJ1181" s="230"/>
      <c r="AK1181" s="230"/>
      <c r="AL1181" s="230"/>
      <c r="AM1181" s="230"/>
      <c r="AN1181" s="230"/>
      <c r="AO1181" s="230"/>
      <c r="AP1181" s="230"/>
      <c r="AQ1181" s="230"/>
      <c r="AR1181" s="230"/>
      <c r="AS1181" s="230"/>
      <c r="AT1181" s="230"/>
      <c r="AU1181" s="230"/>
      <c r="AV1181" s="230"/>
      <c r="AW1181" s="230"/>
      <c r="AX1181" s="230"/>
      <c r="AY1181" s="230"/>
      <c r="AZ1181" s="230"/>
      <c r="BA1181" s="230"/>
      <c r="BB1181" s="230"/>
      <c r="BC1181" s="230"/>
      <c r="BD1181" s="230"/>
      <c r="BE1181" s="230"/>
      <c r="BF1181" s="230"/>
      <c r="BG1181" s="230"/>
      <c r="BH1181" s="230"/>
      <c r="BI1181" s="230"/>
      <c r="BJ1181" s="230"/>
      <c r="BK1181" s="230"/>
      <c r="BL1181" s="230"/>
      <c r="BM1181" s="230"/>
      <c r="BN1181" s="230"/>
      <c r="BO1181" s="230"/>
      <c r="BP1181" s="230"/>
      <c r="BQ1181" s="230"/>
      <c r="BR1181" s="230"/>
      <c r="BS1181" s="230"/>
      <c r="BT1181" s="230"/>
      <c r="BU1181" s="230"/>
      <c r="BV1181" s="230"/>
      <c r="BW1181" s="230"/>
      <c r="BX1181" s="230"/>
      <c r="BY1181" s="230"/>
      <c r="BZ1181" s="230"/>
      <c r="CA1181" s="230"/>
      <c r="CB1181" s="230"/>
      <c r="CC1181" s="230"/>
      <c r="CD1181" s="230"/>
      <c r="CE1181" s="230"/>
      <c r="CF1181" s="230"/>
      <c r="CG1181" s="230"/>
      <c r="CH1181" s="230"/>
      <c r="CI1181" s="230"/>
      <c r="CJ1181" s="230"/>
      <c r="CK1181" s="230"/>
      <c r="CL1181" s="230"/>
      <c r="CM1181" s="230"/>
      <c r="CN1181" s="230"/>
    </row>
    <row r="1182" spans="1:93" ht="14.25" customHeight="1" x14ac:dyDescent="0.35">
      <c r="D1182" s="197" t="s">
        <v>671</v>
      </c>
      <c r="E1182" s="198"/>
      <c r="F1182" s="198"/>
      <c r="G1182" s="198"/>
      <c r="H1182" s="198"/>
      <c r="I1182" s="198"/>
      <c r="J1182" s="198"/>
      <c r="K1182" s="198"/>
      <c r="L1182" s="198"/>
      <c r="M1182" s="198"/>
      <c r="N1182" s="198"/>
      <c r="O1182" s="198"/>
      <c r="P1182" s="197" t="s">
        <v>672</v>
      </c>
      <c r="Q1182" s="198"/>
      <c r="R1182" s="198"/>
      <c r="S1182" s="198"/>
      <c r="T1182" s="198"/>
      <c r="U1182" s="198"/>
      <c r="V1182" s="198"/>
      <c r="W1182" s="198"/>
      <c r="X1182" s="198"/>
      <c r="Y1182" s="198"/>
      <c r="Z1182" s="198"/>
      <c r="AA1182" s="198"/>
      <c r="AB1182" s="197" t="s">
        <v>673</v>
      </c>
      <c r="AC1182" s="198"/>
      <c r="AD1182" s="198"/>
      <c r="AE1182" s="198"/>
      <c r="AF1182" s="198"/>
      <c r="AG1182" s="198"/>
      <c r="AH1182" s="198"/>
      <c r="AI1182" s="198"/>
      <c r="AJ1182" s="198"/>
      <c r="AK1182" s="198"/>
      <c r="AL1182" s="198"/>
      <c r="AM1182" s="198"/>
      <c r="AN1182" s="197" t="s">
        <v>674</v>
      </c>
      <c r="AO1182" s="198"/>
      <c r="AP1182" s="198"/>
      <c r="AQ1182" s="198"/>
      <c r="AR1182" s="198"/>
      <c r="AS1182" s="198"/>
      <c r="AT1182" s="198"/>
      <c r="AU1182" s="198"/>
      <c r="AV1182" s="198"/>
      <c r="AW1182" s="198"/>
      <c r="AX1182" s="198"/>
      <c r="AY1182" s="198"/>
      <c r="AZ1182" s="197" t="s">
        <v>675</v>
      </c>
      <c r="BA1182" s="198"/>
      <c r="BB1182" s="198"/>
      <c r="BC1182" s="198"/>
      <c r="BD1182" s="198"/>
      <c r="BE1182" s="198"/>
      <c r="BF1182" s="198"/>
      <c r="BG1182" s="198"/>
      <c r="BH1182" s="198"/>
      <c r="BI1182" s="198"/>
      <c r="BJ1182" s="198"/>
      <c r="BK1182" s="198"/>
      <c r="BL1182" s="198"/>
      <c r="BM1182" s="198"/>
      <c r="BN1182" s="198"/>
      <c r="BO1182" s="198"/>
      <c r="BP1182" s="197" t="s">
        <v>676</v>
      </c>
      <c r="BQ1182" s="198"/>
      <c r="BR1182" s="198"/>
      <c r="BS1182" s="198"/>
      <c r="BT1182" s="198"/>
      <c r="BU1182" s="198"/>
      <c r="BV1182" s="198"/>
      <c r="BW1182" s="198"/>
      <c r="BX1182" s="198"/>
      <c r="BY1182" s="198"/>
      <c r="BZ1182" s="198"/>
      <c r="CA1182" s="198"/>
      <c r="CB1182" s="197" t="s">
        <v>677</v>
      </c>
      <c r="CC1182" s="198"/>
      <c r="CD1182" s="198"/>
      <c r="CE1182" s="198"/>
      <c r="CF1182" s="198"/>
      <c r="CG1182" s="198"/>
      <c r="CH1182" s="198"/>
      <c r="CI1182" s="198"/>
      <c r="CJ1182" s="198"/>
      <c r="CK1182" s="198"/>
      <c r="CL1182" s="198"/>
      <c r="CM1182" s="198"/>
      <c r="CN1182" s="199"/>
    </row>
    <row r="1183" spans="1:93" ht="14.25" customHeight="1" x14ac:dyDescent="0.35">
      <c r="D1183" s="231"/>
      <c r="E1183" s="232"/>
      <c r="F1183" s="232"/>
      <c r="G1183" s="232"/>
      <c r="H1183" s="232"/>
      <c r="I1183" s="232"/>
      <c r="J1183" s="232"/>
      <c r="K1183" s="232"/>
      <c r="L1183" s="232"/>
      <c r="M1183" s="232"/>
      <c r="N1183" s="232"/>
      <c r="O1183" s="232"/>
      <c r="P1183" s="231"/>
      <c r="Q1183" s="232"/>
      <c r="R1183" s="232"/>
      <c r="S1183" s="232"/>
      <c r="T1183" s="232"/>
      <c r="U1183" s="232"/>
      <c r="V1183" s="232"/>
      <c r="W1183" s="232"/>
      <c r="X1183" s="232"/>
      <c r="Y1183" s="232"/>
      <c r="Z1183" s="232"/>
      <c r="AA1183" s="232"/>
      <c r="AB1183" s="231"/>
      <c r="AC1183" s="232"/>
      <c r="AD1183" s="232"/>
      <c r="AE1183" s="232"/>
      <c r="AF1183" s="232"/>
      <c r="AG1183" s="232"/>
      <c r="AH1183" s="232"/>
      <c r="AI1183" s="232"/>
      <c r="AJ1183" s="232"/>
      <c r="AK1183" s="232"/>
      <c r="AL1183" s="232"/>
      <c r="AM1183" s="232"/>
      <c r="AN1183" s="231"/>
      <c r="AO1183" s="232"/>
      <c r="AP1183" s="232"/>
      <c r="AQ1183" s="232"/>
      <c r="AR1183" s="232"/>
      <c r="AS1183" s="232"/>
      <c r="AT1183" s="232"/>
      <c r="AU1183" s="232"/>
      <c r="AV1183" s="232"/>
      <c r="AW1183" s="232"/>
      <c r="AX1183" s="232"/>
      <c r="AY1183" s="232"/>
      <c r="AZ1183" s="231"/>
      <c r="BA1183" s="232"/>
      <c r="BB1183" s="232"/>
      <c r="BC1183" s="232"/>
      <c r="BD1183" s="232"/>
      <c r="BE1183" s="232"/>
      <c r="BF1183" s="232"/>
      <c r="BG1183" s="232"/>
      <c r="BH1183" s="232"/>
      <c r="BI1183" s="232"/>
      <c r="BJ1183" s="232"/>
      <c r="BK1183" s="232"/>
      <c r="BL1183" s="232"/>
      <c r="BM1183" s="232"/>
      <c r="BN1183" s="232"/>
      <c r="BO1183" s="232"/>
      <c r="BP1183" s="231"/>
      <c r="BQ1183" s="232"/>
      <c r="BR1183" s="232"/>
      <c r="BS1183" s="232"/>
      <c r="BT1183" s="232"/>
      <c r="BU1183" s="232"/>
      <c r="BV1183" s="232"/>
      <c r="BW1183" s="232"/>
      <c r="BX1183" s="232"/>
      <c r="BY1183" s="232"/>
      <c r="BZ1183" s="232"/>
      <c r="CA1183" s="232"/>
      <c r="CB1183" s="231"/>
      <c r="CC1183" s="232"/>
      <c r="CD1183" s="232"/>
      <c r="CE1183" s="232"/>
      <c r="CF1183" s="232"/>
      <c r="CG1183" s="232"/>
      <c r="CH1183" s="232"/>
      <c r="CI1183" s="232"/>
      <c r="CJ1183" s="232"/>
      <c r="CK1183" s="232"/>
      <c r="CL1183" s="232"/>
      <c r="CM1183" s="232"/>
      <c r="CN1183" s="233"/>
    </row>
    <row r="1184" spans="1:93" ht="14.25" customHeight="1" x14ac:dyDescent="0.35">
      <c r="D1184" s="177" t="s">
        <v>967</v>
      </c>
      <c r="E1184" s="177"/>
      <c r="F1184" s="177"/>
      <c r="G1184" s="177"/>
      <c r="H1184" s="177"/>
      <c r="I1184" s="177"/>
      <c r="J1184" s="177"/>
      <c r="K1184" s="177"/>
      <c r="L1184" s="177"/>
      <c r="M1184" s="177"/>
      <c r="N1184" s="177"/>
      <c r="O1184" s="177"/>
      <c r="P1184" s="177" t="s">
        <v>968</v>
      </c>
      <c r="Q1184" s="177"/>
      <c r="R1184" s="177"/>
      <c r="S1184" s="177"/>
      <c r="T1184" s="177"/>
      <c r="U1184" s="177"/>
      <c r="V1184" s="177"/>
      <c r="W1184" s="177"/>
      <c r="X1184" s="177"/>
      <c r="Y1184" s="177"/>
      <c r="Z1184" s="177"/>
      <c r="AA1184" s="177"/>
      <c r="AB1184" s="177" t="s">
        <v>969</v>
      </c>
      <c r="AC1184" s="177"/>
      <c r="AD1184" s="177"/>
      <c r="AE1184" s="177"/>
      <c r="AF1184" s="177"/>
      <c r="AG1184" s="177"/>
      <c r="AH1184" s="177"/>
      <c r="AI1184" s="177"/>
      <c r="AJ1184" s="177"/>
      <c r="AK1184" s="177"/>
      <c r="AL1184" s="177"/>
      <c r="AM1184" s="177"/>
      <c r="AN1184" s="177" t="s">
        <v>970</v>
      </c>
      <c r="AO1184" s="177"/>
      <c r="AP1184" s="177"/>
      <c r="AQ1184" s="177"/>
      <c r="AR1184" s="177"/>
      <c r="AS1184" s="177"/>
      <c r="AT1184" s="177"/>
      <c r="AU1184" s="177"/>
      <c r="AV1184" s="177"/>
      <c r="AW1184" s="177"/>
      <c r="AX1184" s="177"/>
      <c r="AY1184" s="177"/>
      <c r="AZ1184" s="177" t="s">
        <v>971</v>
      </c>
      <c r="BA1184" s="177"/>
      <c r="BB1184" s="177"/>
      <c r="BC1184" s="177"/>
      <c r="BD1184" s="177"/>
      <c r="BE1184" s="177"/>
      <c r="BF1184" s="177"/>
      <c r="BG1184" s="177"/>
      <c r="BH1184" s="177"/>
      <c r="BI1184" s="177"/>
      <c r="BJ1184" s="177"/>
      <c r="BK1184" s="177"/>
      <c r="BL1184" s="177"/>
      <c r="BM1184" s="177"/>
      <c r="BN1184" s="177"/>
      <c r="BO1184" s="177"/>
      <c r="BP1184" s="191" t="s">
        <v>972</v>
      </c>
      <c r="BQ1184" s="191"/>
      <c r="BR1184" s="191"/>
      <c r="BS1184" s="191"/>
      <c r="BT1184" s="191"/>
      <c r="BU1184" s="191"/>
      <c r="BV1184" s="191"/>
      <c r="BW1184" s="191"/>
      <c r="BX1184" s="191"/>
      <c r="BY1184" s="191"/>
      <c r="BZ1184" s="191"/>
      <c r="CA1184" s="191"/>
      <c r="CB1184" s="191" t="s">
        <v>973</v>
      </c>
      <c r="CC1184" s="191"/>
      <c r="CD1184" s="191"/>
      <c r="CE1184" s="191"/>
      <c r="CF1184" s="191"/>
      <c r="CG1184" s="191"/>
      <c r="CH1184" s="191"/>
      <c r="CI1184" s="191"/>
      <c r="CJ1184" s="191"/>
      <c r="CK1184" s="191"/>
      <c r="CL1184" s="191"/>
      <c r="CM1184" s="191"/>
      <c r="CN1184" s="191"/>
    </row>
    <row r="1185" spans="4:92" ht="14.25" customHeight="1" x14ac:dyDescent="0.35">
      <c r="D1185" s="274" t="s">
        <v>668</v>
      </c>
      <c r="E1185" s="274"/>
      <c r="F1185" s="274"/>
      <c r="G1185" s="274"/>
      <c r="H1185" s="274"/>
      <c r="I1185" s="274"/>
      <c r="J1185" s="274"/>
      <c r="K1185" s="274"/>
      <c r="L1185" s="274"/>
      <c r="M1185" s="274"/>
      <c r="N1185" s="274"/>
      <c r="O1185" s="274"/>
      <c r="P1185" s="274"/>
      <c r="Q1185" s="274"/>
      <c r="R1185" s="274"/>
      <c r="S1185" s="274"/>
      <c r="T1185" s="274"/>
      <c r="U1185" s="274"/>
      <c r="V1185" s="274"/>
      <c r="W1185" s="274"/>
      <c r="X1185" s="274"/>
      <c r="Y1185" s="274"/>
      <c r="Z1185" s="274"/>
      <c r="AA1185" s="274"/>
      <c r="AB1185" s="274"/>
      <c r="AC1185" s="274"/>
      <c r="AD1185" s="274"/>
      <c r="AE1185" s="274"/>
      <c r="AF1185" s="274"/>
      <c r="AG1185" s="274"/>
      <c r="AH1185" s="274"/>
      <c r="AI1185" s="274"/>
      <c r="AJ1185" s="274"/>
      <c r="AK1185" s="274"/>
      <c r="AL1185" s="274"/>
      <c r="AM1185" s="274"/>
      <c r="AN1185" s="274"/>
      <c r="AO1185" s="274"/>
      <c r="AP1185" s="274"/>
      <c r="AQ1185" s="274"/>
      <c r="AR1185" s="274"/>
      <c r="AS1185" s="274"/>
      <c r="AT1185" s="274"/>
      <c r="AU1185" s="274"/>
      <c r="AV1185" s="274"/>
      <c r="AW1185" s="274"/>
      <c r="AX1185" s="274"/>
      <c r="AY1185" s="274"/>
      <c r="AZ1185" s="274"/>
      <c r="BA1185" s="274"/>
      <c r="BB1185" s="274"/>
      <c r="BC1185" s="274"/>
      <c r="BD1185" s="274"/>
      <c r="BE1185" s="274"/>
      <c r="BF1185" s="274"/>
      <c r="BG1185" s="274"/>
      <c r="BH1185" s="274"/>
      <c r="BI1185" s="274"/>
      <c r="BJ1185" s="274"/>
      <c r="BK1185" s="274"/>
      <c r="BL1185" s="274"/>
      <c r="BM1185" s="274"/>
      <c r="BN1185" s="274"/>
      <c r="BO1185" s="274"/>
      <c r="BP1185" s="274"/>
      <c r="BQ1185" s="274"/>
      <c r="BR1185" s="274"/>
      <c r="BS1185" s="274"/>
      <c r="BT1185" s="274"/>
      <c r="BU1185" s="274"/>
      <c r="BV1185" s="274"/>
      <c r="BW1185" s="274"/>
      <c r="BX1185" s="274"/>
      <c r="BY1185" s="274"/>
      <c r="BZ1185" s="274"/>
      <c r="CA1185" s="274"/>
      <c r="CB1185" s="274"/>
      <c r="CC1185" s="274"/>
      <c r="CD1185" s="274"/>
      <c r="CE1185" s="274"/>
      <c r="CF1185" s="274"/>
      <c r="CG1185" s="274"/>
      <c r="CH1185" s="274"/>
      <c r="CI1185" s="274"/>
      <c r="CJ1185" s="274"/>
      <c r="CK1185" s="274"/>
      <c r="CL1185" s="274"/>
      <c r="CM1185" s="274"/>
      <c r="CN1185" s="274"/>
    </row>
    <row r="1186" spans="4:92" ht="14.25" customHeight="1" x14ac:dyDescent="0.35">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c r="AF1186" s="104"/>
      <c r="AG1186" s="104"/>
      <c r="AH1186" s="104"/>
      <c r="AI1186" s="104"/>
      <c r="AJ1186" s="104"/>
      <c r="AK1186" s="104"/>
      <c r="AL1186" s="104"/>
      <c r="AM1186" s="104"/>
      <c r="AN1186" s="104"/>
      <c r="AO1186" s="104"/>
      <c r="AP1186" s="104"/>
      <c r="AQ1186" s="104"/>
      <c r="AR1186" s="104"/>
      <c r="AS1186" s="104"/>
      <c r="AT1186" s="104"/>
      <c r="AU1186" s="104"/>
      <c r="AV1186" s="104"/>
      <c r="AW1186" s="104"/>
      <c r="AX1186" s="104"/>
      <c r="AY1186" s="104"/>
      <c r="AZ1186" s="104"/>
      <c r="BA1186" s="104"/>
      <c r="BB1186" s="104"/>
      <c r="BC1186" s="104"/>
      <c r="BD1186" s="104"/>
      <c r="BE1186" s="104"/>
      <c r="BF1186" s="104"/>
      <c r="BG1186" s="104"/>
      <c r="BH1186" s="104"/>
      <c r="BI1186" s="104"/>
      <c r="BJ1186" s="104"/>
      <c r="BK1186" s="104"/>
      <c r="BL1186" s="104"/>
      <c r="BM1186" s="104"/>
      <c r="BN1186" s="104"/>
      <c r="BO1186" s="104"/>
      <c r="BP1186" s="104"/>
      <c r="BQ1186" s="104"/>
      <c r="BR1186" s="104"/>
      <c r="BS1186" s="104"/>
      <c r="BT1186" s="104"/>
      <c r="BU1186" s="104"/>
      <c r="BV1186" s="104"/>
      <c r="BW1186" s="104"/>
      <c r="BX1186" s="104"/>
      <c r="BY1186" s="104"/>
      <c r="BZ1186" s="104"/>
      <c r="CA1186" s="104"/>
      <c r="CB1186" s="104"/>
      <c r="CC1186" s="104"/>
      <c r="CD1186" s="104"/>
      <c r="CE1186" s="104"/>
      <c r="CF1186" s="104"/>
      <c r="CG1186" s="104"/>
      <c r="CH1186" s="104"/>
      <c r="CI1186" s="104"/>
      <c r="CJ1186" s="104"/>
      <c r="CK1186" s="104"/>
      <c r="CL1186" s="104"/>
      <c r="CM1186" s="104"/>
      <c r="CN1186" s="104"/>
    </row>
    <row r="1187" spans="4:92" ht="14.25" customHeight="1" x14ac:dyDescent="0.35">
      <c r="D1187" s="275" t="s">
        <v>678</v>
      </c>
      <c r="E1187" s="275"/>
      <c r="F1187" s="275"/>
      <c r="G1187" s="275"/>
      <c r="H1187" s="275"/>
      <c r="I1187" s="275"/>
      <c r="J1187" s="275"/>
      <c r="K1187" s="275"/>
      <c r="L1187" s="275"/>
      <c r="M1187" s="275"/>
      <c r="N1187" s="275"/>
      <c r="O1187" s="275"/>
      <c r="P1187" s="275"/>
      <c r="Q1187" s="275"/>
      <c r="R1187" s="275"/>
      <c r="S1187" s="275"/>
      <c r="T1187" s="275"/>
      <c r="U1187" s="275"/>
      <c r="V1187" s="275"/>
      <c r="W1187" s="275"/>
      <c r="X1187" s="275"/>
      <c r="Y1187" s="275"/>
      <c r="Z1187" s="275"/>
      <c r="AA1187" s="275"/>
      <c r="AB1187" s="275"/>
      <c r="AC1187" s="275"/>
      <c r="AD1187" s="275"/>
      <c r="AE1187" s="275"/>
      <c r="AF1187" s="275"/>
      <c r="AG1187" s="275"/>
      <c r="AH1187" s="275"/>
      <c r="AI1187" s="275"/>
      <c r="AJ1187" s="275"/>
      <c r="AK1187" s="275"/>
      <c r="AL1187" s="275"/>
      <c r="AM1187" s="275"/>
      <c r="AN1187" s="275"/>
      <c r="AO1187" s="275"/>
      <c r="AP1187" s="275"/>
      <c r="AQ1187" s="275"/>
      <c r="AR1187" s="275"/>
      <c r="AS1187" s="275"/>
      <c r="AT1187" s="275"/>
      <c r="AU1187" s="275"/>
      <c r="AV1187" s="275"/>
      <c r="AW1187" s="275"/>
      <c r="AX1187" s="275"/>
      <c r="AY1187" s="275"/>
      <c r="AZ1187" s="275"/>
      <c r="BA1187" s="275"/>
      <c r="BB1187" s="275"/>
      <c r="BC1187" s="275"/>
      <c r="BD1187" s="275"/>
      <c r="BE1187" s="275"/>
      <c r="BF1187" s="275"/>
      <c r="BG1187" s="275"/>
      <c r="BH1187" s="275"/>
      <c r="BI1187" s="275"/>
      <c r="BJ1187" s="275"/>
      <c r="BK1187" s="275"/>
      <c r="BL1187" s="275"/>
      <c r="BM1187" s="275"/>
      <c r="BN1187" s="275"/>
      <c r="BO1187" s="275"/>
      <c r="BP1187" s="275"/>
      <c r="BQ1187" s="275"/>
      <c r="BR1187" s="275"/>
      <c r="BS1187" s="275"/>
      <c r="BT1187" s="275"/>
      <c r="BU1187" s="275"/>
      <c r="BV1187" s="275"/>
      <c r="BW1187" s="275"/>
      <c r="BX1187" s="275"/>
      <c r="BY1187" s="275"/>
      <c r="BZ1187" s="275"/>
      <c r="CA1187" s="275"/>
      <c r="CB1187" s="275"/>
      <c r="CC1187" s="275"/>
      <c r="CD1187" s="275"/>
      <c r="CE1187" s="275"/>
      <c r="CF1187" s="275"/>
      <c r="CG1187" s="275"/>
      <c r="CH1187" s="275"/>
      <c r="CI1187" s="275"/>
      <c r="CJ1187" s="275"/>
      <c r="CK1187" s="275"/>
      <c r="CL1187" s="275"/>
      <c r="CM1187" s="275"/>
      <c r="CN1187" s="275"/>
    </row>
    <row r="1188" spans="4:92" ht="14.25" customHeight="1" x14ac:dyDescent="0.35">
      <c r="D1188" s="230"/>
      <c r="E1188" s="230"/>
      <c r="F1188" s="230"/>
      <c r="G1188" s="230"/>
      <c r="H1188" s="230"/>
      <c r="I1188" s="230"/>
      <c r="J1188" s="230"/>
      <c r="K1188" s="230"/>
      <c r="L1188" s="230"/>
      <c r="M1188" s="230"/>
      <c r="N1188" s="230"/>
      <c r="O1188" s="230"/>
      <c r="P1188" s="230"/>
      <c r="Q1188" s="230"/>
      <c r="R1188" s="230"/>
      <c r="S1188" s="230"/>
      <c r="T1188" s="230"/>
      <c r="U1188" s="230"/>
      <c r="V1188" s="230"/>
      <c r="W1188" s="230"/>
      <c r="X1188" s="230"/>
      <c r="Y1188" s="230"/>
      <c r="Z1188" s="230"/>
      <c r="AA1188" s="230"/>
      <c r="AB1188" s="230"/>
      <c r="AC1188" s="230"/>
      <c r="AD1188" s="230"/>
      <c r="AE1188" s="230"/>
      <c r="AF1188" s="230"/>
      <c r="AG1188" s="230"/>
      <c r="AH1188" s="230"/>
      <c r="AI1188" s="230"/>
      <c r="AJ1188" s="230"/>
      <c r="AK1188" s="230"/>
      <c r="AL1188" s="230"/>
      <c r="AM1188" s="230"/>
      <c r="AN1188" s="230"/>
      <c r="AO1188" s="230"/>
      <c r="AP1188" s="230"/>
      <c r="AQ1188" s="230"/>
      <c r="AR1188" s="230"/>
      <c r="AS1188" s="230"/>
      <c r="AT1188" s="230"/>
      <c r="AU1188" s="230"/>
      <c r="AV1188" s="230"/>
      <c r="AW1188" s="230"/>
      <c r="AX1188" s="230"/>
      <c r="AY1188" s="230"/>
      <c r="AZ1188" s="230"/>
      <c r="BA1188" s="230"/>
      <c r="BB1188" s="230"/>
      <c r="BC1188" s="230"/>
      <c r="BD1188" s="230"/>
      <c r="BE1188" s="230"/>
      <c r="BF1188" s="230"/>
      <c r="BG1188" s="230"/>
      <c r="BH1188" s="230"/>
      <c r="BI1188" s="230"/>
      <c r="BJ1188" s="230"/>
      <c r="BK1188" s="230"/>
      <c r="BL1188" s="230"/>
      <c r="BM1188" s="230"/>
      <c r="BN1188" s="230"/>
      <c r="BO1188" s="230"/>
      <c r="BP1188" s="230"/>
      <c r="BQ1188" s="230"/>
      <c r="BR1188" s="230"/>
      <c r="BS1188" s="230"/>
      <c r="BT1188" s="230"/>
      <c r="BU1188" s="230"/>
      <c r="BV1188" s="230"/>
      <c r="BW1188" s="230"/>
      <c r="BX1188" s="230"/>
      <c r="BY1188" s="230"/>
      <c r="BZ1188" s="230"/>
      <c r="CA1188" s="230"/>
      <c r="CB1188" s="230"/>
      <c r="CC1188" s="230"/>
      <c r="CD1188" s="230"/>
      <c r="CE1188" s="230"/>
      <c r="CF1188" s="230"/>
      <c r="CG1188" s="230"/>
      <c r="CH1188" s="230"/>
      <c r="CI1188" s="230"/>
      <c r="CJ1188" s="230"/>
      <c r="CK1188" s="230"/>
      <c r="CL1188" s="230"/>
      <c r="CM1188" s="230"/>
      <c r="CN1188" s="230"/>
    </row>
    <row r="1189" spans="4:92" ht="14.25" customHeight="1" x14ac:dyDescent="0.35">
      <c r="D1189" s="197" t="s">
        <v>679</v>
      </c>
      <c r="E1189" s="198"/>
      <c r="F1189" s="198"/>
      <c r="G1189" s="198"/>
      <c r="H1189" s="198"/>
      <c r="I1189" s="198"/>
      <c r="J1189" s="198"/>
      <c r="K1189" s="198"/>
      <c r="L1189" s="198"/>
      <c r="M1189" s="198"/>
      <c r="N1189" s="198"/>
      <c r="O1189" s="198"/>
      <c r="P1189" s="197" t="s">
        <v>680</v>
      </c>
      <c r="Q1189" s="198"/>
      <c r="R1189" s="198"/>
      <c r="S1189" s="198"/>
      <c r="T1189" s="198"/>
      <c r="U1189" s="198"/>
      <c r="V1189" s="198"/>
      <c r="W1189" s="198"/>
      <c r="X1189" s="198"/>
      <c r="Y1189" s="198"/>
      <c r="Z1189" s="198"/>
      <c r="AA1189" s="198"/>
      <c r="AB1189" s="197" t="s">
        <v>681</v>
      </c>
      <c r="AC1189" s="198"/>
      <c r="AD1189" s="198"/>
      <c r="AE1189" s="198"/>
      <c r="AF1189" s="198"/>
      <c r="AG1189" s="198"/>
      <c r="AH1189" s="198"/>
      <c r="AI1189" s="198"/>
      <c r="AJ1189" s="198"/>
      <c r="AK1189" s="198"/>
      <c r="AL1189" s="198"/>
      <c r="AM1189" s="198"/>
      <c r="AN1189" s="197" t="s">
        <v>682</v>
      </c>
      <c r="AO1189" s="198"/>
      <c r="AP1189" s="198"/>
      <c r="AQ1189" s="198"/>
      <c r="AR1189" s="198"/>
      <c r="AS1189" s="198"/>
      <c r="AT1189" s="198"/>
      <c r="AU1189" s="198"/>
      <c r="AV1189" s="198"/>
      <c r="AW1189" s="198"/>
      <c r="AX1189" s="198"/>
      <c r="AY1189" s="198"/>
      <c r="AZ1189" s="197" t="s">
        <v>683</v>
      </c>
      <c r="BA1189" s="198"/>
      <c r="BB1189" s="198"/>
      <c r="BC1189" s="198"/>
      <c r="BD1189" s="198"/>
      <c r="BE1189" s="198"/>
      <c r="BF1189" s="198"/>
      <c r="BG1189" s="198"/>
      <c r="BH1189" s="198"/>
      <c r="BI1189" s="198"/>
      <c r="BJ1189" s="198"/>
      <c r="BK1189" s="198"/>
      <c r="BL1189" s="198"/>
      <c r="BM1189" s="198"/>
      <c r="BN1189" s="198"/>
      <c r="BO1189" s="198"/>
      <c r="BP1189" s="276" t="s">
        <v>684</v>
      </c>
      <c r="BQ1189" s="277"/>
      <c r="BR1189" s="277"/>
      <c r="BS1189" s="277"/>
      <c r="BT1189" s="277"/>
      <c r="BU1189" s="277"/>
      <c r="BV1189" s="277"/>
      <c r="BW1189" s="277"/>
      <c r="BX1189" s="277"/>
      <c r="BY1189" s="277"/>
      <c r="BZ1189" s="277"/>
      <c r="CA1189" s="278"/>
      <c r="CB1189" s="197" t="s">
        <v>685</v>
      </c>
      <c r="CC1189" s="198"/>
      <c r="CD1189" s="198"/>
      <c r="CE1189" s="198"/>
      <c r="CF1189" s="198"/>
      <c r="CG1189" s="198"/>
      <c r="CH1189" s="198"/>
      <c r="CI1189" s="198"/>
      <c r="CJ1189" s="198"/>
      <c r="CK1189" s="198"/>
      <c r="CL1189" s="198"/>
      <c r="CM1189" s="198"/>
      <c r="CN1189" s="199"/>
    </row>
    <row r="1190" spans="4:92" ht="14.25" customHeight="1" x14ac:dyDescent="0.35">
      <c r="D1190" s="231"/>
      <c r="E1190" s="232"/>
      <c r="F1190" s="232"/>
      <c r="G1190" s="232"/>
      <c r="H1190" s="232"/>
      <c r="I1190" s="232"/>
      <c r="J1190" s="232"/>
      <c r="K1190" s="232"/>
      <c r="L1190" s="232"/>
      <c r="M1190" s="232"/>
      <c r="N1190" s="232"/>
      <c r="O1190" s="232"/>
      <c r="P1190" s="231"/>
      <c r="Q1190" s="232"/>
      <c r="R1190" s="232"/>
      <c r="S1190" s="232"/>
      <c r="T1190" s="232"/>
      <c r="U1190" s="232"/>
      <c r="V1190" s="232"/>
      <c r="W1190" s="232"/>
      <c r="X1190" s="232"/>
      <c r="Y1190" s="232"/>
      <c r="Z1190" s="232"/>
      <c r="AA1190" s="232"/>
      <c r="AB1190" s="231"/>
      <c r="AC1190" s="232"/>
      <c r="AD1190" s="232"/>
      <c r="AE1190" s="232"/>
      <c r="AF1190" s="232"/>
      <c r="AG1190" s="232"/>
      <c r="AH1190" s="232"/>
      <c r="AI1190" s="232"/>
      <c r="AJ1190" s="232"/>
      <c r="AK1190" s="232"/>
      <c r="AL1190" s="232"/>
      <c r="AM1190" s="232"/>
      <c r="AN1190" s="231"/>
      <c r="AO1190" s="232"/>
      <c r="AP1190" s="232"/>
      <c r="AQ1190" s="232"/>
      <c r="AR1190" s="232"/>
      <c r="AS1190" s="232"/>
      <c r="AT1190" s="232"/>
      <c r="AU1190" s="232"/>
      <c r="AV1190" s="232"/>
      <c r="AW1190" s="232"/>
      <c r="AX1190" s="232"/>
      <c r="AY1190" s="232"/>
      <c r="AZ1190" s="231"/>
      <c r="BA1190" s="232"/>
      <c r="BB1190" s="232"/>
      <c r="BC1190" s="232"/>
      <c r="BD1190" s="232"/>
      <c r="BE1190" s="232"/>
      <c r="BF1190" s="232"/>
      <c r="BG1190" s="232"/>
      <c r="BH1190" s="232"/>
      <c r="BI1190" s="232"/>
      <c r="BJ1190" s="232"/>
      <c r="BK1190" s="232"/>
      <c r="BL1190" s="232"/>
      <c r="BM1190" s="232"/>
      <c r="BN1190" s="232"/>
      <c r="BO1190" s="232"/>
      <c r="BP1190" s="279"/>
      <c r="BQ1190" s="280"/>
      <c r="BR1190" s="280"/>
      <c r="BS1190" s="280"/>
      <c r="BT1190" s="280"/>
      <c r="BU1190" s="280"/>
      <c r="BV1190" s="280"/>
      <c r="BW1190" s="280"/>
      <c r="BX1190" s="280"/>
      <c r="BY1190" s="280"/>
      <c r="BZ1190" s="280"/>
      <c r="CA1190" s="281"/>
      <c r="CB1190" s="231"/>
      <c r="CC1190" s="232"/>
      <c r="CD1190" s="232"/>
      <c r="CE1190" s="232"/>
      <c r="CF1190" s="232"/>
      <c r="CG1190" s="232"/>
      <c r="CH1190" s="232"/>
      <c r="CI1190" s="232"/>
      <c r="CJ1190" s="232"/>
      <c r="CK1190" s="232"/>
      <c r="CL1190" s="232"/>
      <c r="CM1190" s="232"/>
      <c r="CN1190" s="233"/>
    </row>
    <row r="1191" spans="4:92" ht="14.25" customHeight="1" x14ac:dyDescent="0.35">
      <c r="D1191" s="177" t="s">
        <v>974</v>
      </c>
      <c r="E1191" s="177"/>
      <c r="F1191" s="177"/>
      <c r="G1191" s="177"/>
      <c r="H1191" s="177"/>
      <c r="I1191" s="177"/>
      <c r="J1191" s="177"/>
      <c r="K1191" s="177"/>
      <c r="L1191" s="177"/>
      <c r="M1191" s="177"/>
      <c r="N1191" s="177"/>
      <c r="O1191" s="177"/>
      <c r="P1191" s="177" t="s">
        <v>975</v>
      </c>
      <c r="Q1191" s="177"/>
      <c r="R1191" s="177"/>
      <c r="S1191" s="177"/>
      <c r="T1191" s="177"/>
      <c r="U1191" s="177"/>
      <c r="V1191" s="177"/>
      <c r="W1191" s="177"/>
      <c r="X1191" s="177"/>
      <c r="Y1191" s="177"/>
      <c r="Z1191" s="177"/>
      <c r="AA1191" s="177"/>
      <c r="AB1191" s="177" t="s">
        <v>976</v>
      </c>
      <c r="AC1191" s="177"/>
      <c r="AD1191" s="177"/>
      <c r="AE1191" s="177"/>
      <c r="AF1191" s="177"/>
      <c r="AG1191" s="177"/>
      <c r="AH1191" s="177"/>
      <c r="AI1191" s="177"/>
      <c r="AJ1191" s="177"/>
      <c r="AK1191" s="177"/>
      <c r="AL1191" s="177"/>
      <c r="AM1191" s="177"/>
      <c r="AN1191" s="177" t="s">
        <v>977</v>
      </c>
      <c r="AO1191" s="177"/>
      <c r="AP1191" s="177"/>
      <c r="AQ1191" s="177"/>
      <c r="AR1191" s="177"/>
      <c r="AS1191" s="177"/>
      <c r="AT1191" s="177"/>
      <c r="AU1191" s="177"/>
      <c r="AV1191" s="177"/>
      <c r="AW1191" s="177"/>
      <c r="AX1191" s="177"/>
      <c r="AY1191" s="177"/>
      <c r="AZ1191" s="177" t="s">
        <v>978</v>
      </c>
      <c r="BA1191" s="177"/>
      <c r="BB1191" s="177"/>
      <c r="BC1191" s="177"/>
      <c r="BD1191" s="177"/>
      <c r="BE1191" s="177"/>
      <c r="BF1191" s="177"/>
      <c r="BG1191" s="177"/>
      <c r="BH1191" s="177"/>
      <c r="BI1191" s="177"/>
      <c r="BJ1191" s="177"/>
      <c r="BK1191" s="177"/>
      <c r="BL1191" s="177"/>
      <c r="BM1191" s="177"/>
      <c r="BN1191" s="177"/>
      <c r="BO1191" s="177"/>
      <c r="BP1191" s="191" t="s">
        <v>979</v>
      </c>
      <c r="BQ1191" s="191"/>
      <c r="BR1191" s="191"/>
      <c r="BS1191" s="191"/>
      <c r="BT1191" s="191"/>
      <c r="BU1191" s="191"/>
      <c r="BV1191" s="191"/>
      <c r="BW1191" s="191"/>
      <c r="BX1191" s="191"/>
      <c r="BY1191" s="191"/>
      <c r="BZ1191" s="191"/>
      <c r="CA1191" s="191"/>
      <c r="CB1191" s="191" t="s">
        <v>980</v>
      </c>
      <c r="CC1191" s="191"/>
      <c r="CD1191" s="191"/>
      <c r="CE1191" s="191"/>
      <c r="CF1191" s="191"/>
      <c r="CG1191" s="191"/>
      <c r="CH1191" s="191"/>
      <c r="CI1191" s="191"/>
      <c r="CJ1191" s="191"/>
      <c r="CK1191" s="191"/>
      <c r="CL1191" s="191"/>
      <c r="CM1191" s="191"/>
      <c r="CN1191" s="191"/>
    </row>
    <row r="1192" spans="4:92" ht="14.25" customHeight="1" x14ac:dyDescent="0.35">
      <c r="D1192" s="274" t="s">
        <v>668</v>
      </c>
      <c r="E1192" s="274"/>
      <c r="F1192" s="274"/>
      <c r="G1192" s="274"/>
      <c r="H1192" s="274"/>
      <c r="I1192" s="274"/>
      <c r="J1192" s="274"/>
      <c r="K1192" s="274"/>
      <c r="L1192" s="274"/>
      <c r="M1192" s="274"/>
      <c r="N1192" s="274"/>
      <c r="O1192" s="274"/>
      <c r="P1192" s="274"/>
      <c r="Q1192" s="274"/>
      <c r="R1192" s="274"/>
      <c r="S1192" s="274"/>
      <c r="T1192" s="274"/>
      <c r="U1192" s="274"/>
      <c r="V1192" s="274"/>
      <c r="W1192" s="274"/>
      <c r="X1192" s="274"/>
      <c r="Y1192" s="274"/>
      <c r="Z1192" s="274"/>
      <c r="AA1192" s="274"/>
      <c r="AB1192" s="274"/>
      <c r="AC1192" s="274"/>
      <c r="AD1192" s="274"/>
      <c r="AE1192" s="274"/>
      <c r="AF1192" s="274"/>
      <c r="AG1192" s="274"/>
      <c r="AH1192" s="274"/>
      <c r="AI1192" s="274"/>
      <c r="AJ1192" s="274"/>
      <c r="AK1192" s="274"/>
      <c r="AL1192" s="274"/>
      <c r="AM1192" s="274"/>
      <c r="AN1192" s="274"/>
      <c r="AO1192" s="274"/>
      <c r="AP1192" s="274"/>
      <c r="AQ1192" s="274"/>
      <c r="AR1192" s="274"/>
      <c r="AS1192" s="274"/>
      <c r="AT1192" s="274"/>
      <c r="AU1192" s="274"/>
      <c r="AV1192" s="274"/>
      <c r="AW1192" s="274"/>
      <c r="AX1192" s="274"/>
      <c r="AY1192" s="274"/>
      <c r="AZ1192" s="274"/>
      <c r="BA1192" s="274"/>
      <c r="BB1192" s="274"/>
      <c r="BC1192" s="274"/>
      <c r="BD1192" s="274"/>
      <c r="BE1192" s="274"/>
      <c r="BF1192" s="274"/>
      <c r="BG1192" s="274"/>
      <c r="BH1192" s="274"/>
      <c r="BI1192" s="274"/>
      <c r="BJ1192" s="274"/>
      <c r="BK1192" s="274"/>
      <c r="BL1192" s="274"/>
      <c r="BM1192" s="274"/>
      <c r="BN1192" s="274"/>
      <c r="BO1192" s="274"/>
      <c r="BP1192" s="274"/>
      <c r="BQ1192" s="274"/>
      <c r="BR1192" s="274"/>
      <c r="BS1192" s="274"/>
      <c r="BT1192" s="274"/>
      <c r="BU1192" s="274"/>
      <c r="BV1192" s="274"/>
      <c r="BW1192" s="274"/>
      <c r="BX1192" s="274"/>
      <c r="BY1192" s="274"/>
      <c r="BZ1192" s="274"/>
      <c r="CA1192" s="274"/>
      <c r="CB1192" s="274"/>
      <c r="CC1192" s="274"/>
      <c r="CD1192" s="274"/>
      <c r="CE1192" s="274"/>
      <c r="CF1192" s="274"/>
      <c r="CG1192" s="274"/>
      <c r="CH1192" s="274"/>
      <c r="CI1192" s="274"/>
      <c r="CJ1192" s="274"/>
      <c r="CK1192" s="274"/>
      <c r="CL1192" s="274"/>
      <c r="CM1192" s="274"/>
      <c r="CN1192" s="274"/>
    </row>
    <row r="1193" spans="4:92" ht="14.25" customHeight="1" x14ac:dyDescent="0.35">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c r="AF1193" s="104"/>
      <c r="AG1193" s="104"/>
      <c r="AH1193" s="104"/>
      <c r="AI1193" s="104"/>
      <c r="AJ1193" s="104"/>
      <c r="AK1193" s="104"/>
      <c r="AL1193" s="104"/>
      <c r="AM1193" s="104"/>
      <c r="AN1193" s="104"/>
      <c r="AO1193" s="104"/>
      <c r="AP1193" s="104"/>
      <c r="AQ1193" s="104"/>
      <c r="AR1193" s="104"/>
      <c r="AS1193" s="104"/>
      <c r="AT1193" s="104"/>
      <c r="AU1193" s="104"/>
      <c r="AV1193" s="104"/>
      <c r="AW1193" s="104"/>
      <c r="AX1193" s="104"/>
      <c r="AY1193" s="104"/>
      <c r="AZ1193" s="104"/>
      <c r="BA1193" s="104"/>
      <c r="BB1193" s="104"/>
      <c r="BC1193" s="104"/>
      <c r="BD1193" s="104"/>
      <c r="BE1193" s="104"/>
      <c r="BF1193" s="104"/>
      <c r="BG1193" s="104"/>
      <c r="BH1193" s="104"/>
      <c r="BI1193" s="104"/>
      <c r="BJ1193" s="104"/>
      <c r="BK1193" s="104"/>
      <c r="BL1193" s="104"/>
      <c r="BM1193" s="104"/>
      <c r="BN1193" s="104"/>
      <c r="BO1193" s="104"/>
      <c r="BP1193" s="104"/>
      <c r="BQ1193" s="104"/>
      <c r="BR1193" s="104"/>
      <c r="BS1193" s="104"/>
      <c r="BT1193" s="104"/>
      <c r="BU1193" s="104"/>
      <c r="BV1193" s="104"/>
      <c r="BW1193" s="104"/>
      <c r="BX1193" s="104"/>
      <c r="BY1193" s="104"/>
      <c r="BZ1193" s="104"/>
      <c r="CA1193" s="104"/>
      <c r="CB1193" s="104"/>
      <c r="CC1193" s="104"/>
      <c r="CD1193" s="104"/>
      <c r="CE1193" s="104"/>
      <c r="CF1193" s="104"/>
      <c r="CG1193" s="104"/>
      <c r="CH1193" s="104"/>
      <c r="CI1193" s="104"/>
      <c r="CJ1193" s="104"/>
      <c r="CK1193" s="104"/>
      <c r="CL1193" s="104"/>
      <c r="CM1193" s="104"/>
      <c r="CN1193" s="104"/>
    </row>
    <row r="1194" spans="4:92" ht="14.25" customHeight="1" x14ac:dyDescent="0.35">
      <c r="D1194" s="224" t="s">
        <v>699</v>
      </c>
      <c r="E1194" s="224"/>
      <c r="F1194" s="224"/>
      <c r="G1194" s="224"/>
      <c r="H1194" s="224"/>
      <c r="I1194" s="224"/>
      <c r="J1194" s="224"/>
      <c r="K1194" s="224"/>
      <c r="L1194" s="224"/>
      <c r="M1194" s="224"/>
      <c r="N1194" s="224"/>
      <c r="O1194" s="224"/>
      <c r="P1194" s="224"/>
      <c r="Q1194" s="224"/>
      <c r="R1194" s="224"/>
      <c r="S1194" s="224"/>
      <c r="T1194" s="224"/>
      <c r="U1194" s="224"/>
      <c r="V1194" s="224"/>
      <c r="W1194" s="224"/>
      <c r="X1194" s="224"/>
      <c r="Y1194" s="224"/>
      <c r="Z1194" s="224"/>
      <c r="AA1194" s="224"/>
      <c r="AB1194" s="224"/>
      <c r="AC1194" s="224"/>
      <c r="AD1194" s="224"/>
      <c r="AE1194" s="224"/>
      <c r="AF1194" s="224"/>
      <c r="AG1194" s="224"/>
      <c r="AH1194" s="224"/>
      <c r="AI1194" s="224"/>
      <c r="AJ1194" s="224"/>
      <c r="AK1194" s="224"/>
      <c r="AL1194" s="224"/>
      <c r="AM1194" s="224"/>
      <c r="AN1194" s="224"/>
      <c r="AO1194" s="224"/>
      <c r="AP1194" s="224"/>
      <c r="AQ1194" s="224"/>
      <c r="AR1194" s="224"/>
      <c r="AS1194" s="224"/>
      <c r="AT1194" s="224"/>
      <c r="AU1194" s="224"/>
      <c r="AV1194" s="224"/>
      <c r="AW1194" s="224"/>
      <c r="AX1194" s="224"/>
      <c r="AY1194" s="224"/>
      <c r="AZ1194" s="224"/>
      <c r="BA1194" s="224"/>
      <c r="BB1194" s="224"/>
      <c r="BC1194" s="224"/>
      <c r="BD1194" s="224"/>
      <c r="BE1194" s="224"/>
      <c r="BF1194" s="224"/>
      <c r="BG1194" s="224"/>
      <c r="BH1194" s="224"/>
      <c r="BI1194" s="224"/>
      <c r="BJ1194" s="224"/>
      <c r="BK1194" s="224"/>
      <c r="BL1194" s="224"/>
      <c r="BM1194" s="224"/>
      <c r="BN1194" s="224"/>
      <c r="BO1194" s="224"/>
      <c r="BP1194" s="224"/>
      <c r="BQ1194" s="224"/>
      <c r="BR1194" s="224"/>
      <c r="BS1194" s="224"/>
      <c r="BT1194" s="224"/>
      <c r="BU1194" s="224"/>
      <c r="BV1194" s="224"/>
      <c r="BW1194" s="224"/>
      <c r="BX1194" s="224"/>
      <c r="BY1194" s="224"/>
      <c r="BZ1194" s="224"/>
      <c r="CA1194" s="224"/>
      <c r="CB1194" s="224"/>
      <c r="CC1194" s="224"/>
      <c r="CD1194" s="224"/>
      <c r="CE1194" s="224"/>
      <c r="CF1194" s="224"/>
      <c r="CG1194" s="224"/>
      <c r="CH1194" s="224"/>
      <c r="CI1194" s="224"/>
      <c r="CJ1194" s="224"/>
      <c r="CK1194" s="224"/>
      <c r="CL1194" s="224"/>
      <c r="CM1194" s="224"/>
      <c r="CN1194" s="224"/>
    </row>
    <row r="1195" spans="4:92" ht="14.25" customHeight="1" x14ac:dyDescent="0.35">
      <c r="D1195" s="224"/>
      <c r="E1195" s="224"/>
      <c r="F1195" s="224"/>
      <c r="G1195" s="224"/>
      <c r="H1195" s="224"/>
      <c r="I1195" s="224"/>
      <c r="J1195" s="224"/>
      <c r="K1195" s="224"/>
      <c r="L1195" s="224"/>
      <c r="M1195" s="224"/>
      <c r="N1195" s="224"/>
      <c r="O1195" s="224"/>
      <c r="P1195" s="224"/>
      <c r="Q1195" s="224"/>
      <c r="R1195" s="224"/>
      <c r="S1195" s="224"/>
      <c r="T1195" s="224"/>
      <c r="U1195" s="224"/>
      <c r="V1195" s="224"/>
      <c r="W1195" s="224"/>
      <c r="X1195" s="224"/>
      <c r="Y1195" s="224"/>
      <c r="Z1195" s="224"/>
      <c r="AA1195" s="224"/>
      <c r="AB1195" s="224"/>
      <c r="AC1195" s="224"/>
      <c r="AD1195" s="224"/>
      <c r="AE1195" s="224"/>
      <c r="AF1195" s="224"/>
      <c r="AG1195" s="224"/>
      <c r="AH1195" s="224"/>
      <c r="AI1195" s="224"/>
      <c r="AJ1195" s="224"/>
      <c r="AK1195" s="224"/>
      <c r="AL1195" s="224"/>
      <c r="AM1195" s="224"/>
      <c r="AN1195" s="224"/>
      <c r="AO1195" s="224"/>
      <c r="AP1195" s="224"/>
      <c r="AQ1195" s="224"/>
      <c r="AR1195" s="224"/>
      <c r="AS1195" s="224"/>
      <c r="AT1195" s="224"/>
      <c r="AU1195" s="224"/>
      <c r="AV1195" s="224"/>
      <c r="AW1195" s="224"/>
      <c r="AX1195" s="224"/>
      <c r="AY1195" s="224"/>
      <c r="AZ1195" s="224"/>
      <c r="BA1195" s="224"/>
      <c r="BB1195" s="224"/>
      <c r="BC1195" s="224"/>
      <c r="BD1195" s="224"/>
      <c r="BE1195" s="224"/>
      <c r="BF1195" s="224"/>
      <c r="BG1195" s="224"/>
      <c r="BH1195" s="224"/>
      <c r="BI1195" s="224"/>
      <c r="BJ1195" s="224"/>
      <c r="BK1195" s="224"/>
      <c r="BL1195" s="224"/>
      <c r="BM1195" s="224"/>
      <c r="BN1195" s="224"/>
      <c r="BO1195" s="224"/>
      <c r="BP1195" s="224"/>
      <c r="BQ1195" s="224"/>
      <c r="BR1195" s="224"/>
      <c r="BS1195" s="224"/>
      <c r="BT1195" s="224"/>
      <c r="BU1195" s="224"/>
      <c r="BV1195" s="224"/>
      <c r="BW1195" s="224"/>
      <c r="BX1195" s="224"/>
      <c r="BY1195" s="224"/>
      <c r="BZ1195" s="224"/>
      <c r="CA1195" s="224"/>
      <c r="CB1195" s="224"/>
      <c r="CC1195" s="224"/>
      <c r="CD1195" s="224"/>
      <c r="CE1195" s="224"/>
      <c r="CF1195" s="224"/>
      <c r="CG1195" s="224"/>
      <c r="CH1195" s="224"/>
      <c r="CI1195" s="224"/>
      <c r="CJ1195" s="224"/>
      <c r="CK1195" s="224"/>
      <c r="CL1195" s="224"/>
      <c r="CM1195" s="224"/>
      <c r="CN1195" s="224"/>
    </row>
    <row r="1196" spans="4:92" ht="14.25" customHeight="1" x14ac:dyDescent="0.35"/>
    <row r="1197" spans="4:92" ht="14.25" customHeight="1" x14ac:dyDescent="0.35">
      <c r="D1197" s="275" t="s">
        <v>698</v>
      </c>
      <c r="E1197" s="275"/>
      <c r="F1197" s="275"/>
      <c r="G1197" s="275"/>
      <c r="H1197" s="275"/>
      <c r="I1197" s="275"/>
      <c r="J1197" s="275"/>
      <c r="K1197" s="275"/>
      <c r="L1197" s="275"/>
      <c r="M1197" s="275"/>
      <c r="N1197" s="275"/>
      <c r="O1197" s="275"/>
      <c r="P1197" s="275"/>
      <c r="Q1197" s="275"/>
      <c r="R1197" s="275"/>
      <c r="S1197" s="275"/>
      <c r="T1197" s="275"/>
      <c r="U1197" s="275"/>
      <c r="V1197" s="275"/>
      <c r="W1197" s="275"/>
      <c r="X1197" s="275"/>
      <c r="Y1197" s="275"/>
      <c r="Z1197" s="275"/>
      <c r="AA1197" s="275"/>
      <c r="AB1197" s="275"/>
      <c r="AC1197" s="275"/>
      <c r="AD1197" s="275"/>
      <c r="AE1197" s="275"/>
      <c r="AF1197" s="275"/>
      <c r="AG1197" s="275"/>
      <c r="AH1197" s="275"/>
      <c r="AI1197" s="275"/>
      <c r="AJ1197" s="275"/>
      <c r="AK1197" s="275"/>
      <c r="AL1197" s="275"/>
      <c r="AM1197" s="275"/>
      <c r="AN1197" s="275"/>
      <c r="AO1197" s="275"/>
      <c r="AP1197" s="275"/>
      <c r="AQ1197" s="275"/>
      <c r="AR1197" s="275"/>
      <c r="AS1197" s="275"/>
      <c r="AT1197" s="275"/>
      <c r="AV1197" s="275" t="s">
        <v>692</v>
      </c>
      <c r="AW1197" s="275"/>
      <c r="AX1197" s="275"/>
      <c r="AY1197" s="275"/>
      <c r="AZ1197" s="275"/>
      <c r="BA1197" s="275"/>
      <c r="BB1197" s="275"/>
      <c r="BC1197" s="275"/>
      <c r="BD1197" s="275"/>
      <c r="BE1197" s="275"/>
      <c r="BF1197" s="275"/>
      <c r="BG1197" s="275"/>
      <c r="BH1197" s="275"/>
      <c r="BI1197" s="275"/>
      <c r="BJ1197" s="275"/>
      <c r="BK1197" s="275"/>
      <c r="BL1197" s="275"/>
      <c r="BM1197" s="275"/>
      <c r="BN1197" s="275"/>
      <c r="BO1197" s="275"/>
      <c r="BP1197" s="275"/>
      <c r="BQ1197" s="275"/>
      <c r="BR1197" s="275"/>
      <c r="BS1197" s="275"/>
      <c r="BT1197" s="275"/>
      <c r="BU1197" s="275"/>
      <c r="BV1197" s="275"/>
      <c r="BW1197" s="275"/>
      <c r="BX1197" s="275"/>
      <c r="BY1197" s="275"/>
      <c r="BZ1197" s="275"/>
      <c r="CA1197" s="275"/>
      <c r="CB1197" s="275"/>
      <c r="CC1197" s="275"/>
      <c r="CD1197" s="275"/>
      <c r="CE1197" s="275"/>
      <c r="CF1197" s="275"/>
      <c r="CG1197" s="275"/>
      <c r="CH1197" s="275"/>
      <c r="CI1197" s="275"/>
      <c r="CJ1197" s="275"/>
      <c r="CK1197" s="275"/>
      <c r="CL1197" s="275"/>
      <c r="CM1197" s="275"/>
      <c r="CN1197" s="275"/>
    </row>
    <row r="1198" spans="4:92" ht="14.25" customHeight="1" x14ac:dyDescent="0.35">
      <c r="D1198" s="275"/>
      <c r="E1198" s="275"/>
      <c r="F1198" s="275"/>
      <c r="G1198" s="275"/>
      <c r="H1198" s="275"/>
      <c r="I1198" s="275"/>
      <c r="J1198" s="275"/>
      <c r="K1198" s="275"/>
      <c r="L1198" s="275"/>
      <c r="M1198" s="275"/>
      <c r="N1198" s="275"/>
      <c r="O1198" s="275"/>
      <c r="P1198" s="275"/>
      <c r="Q1198" s="275"/>
      <c r="R1198" s="275"/>
      <c r="S1198" s="275"/>
      <c r="T1198" s="275"/>
      <c r="U1198" s="275"/>
      <c r="V1198" s="275"/>
      <c r="W1198" s="275"/>
      <c r="X1198" s="275"/>
      <c r="Y1198" s="275"/>
      <c r="Z1198" s="275"/>
      <c r="AA1198" s="275"/>
      <c r="AB1198" s="275"/>
      <c r="AC1198" s="275"/>
      <c r="AD1198" s="275"/>
      <c r="AE1198" s="275"/>
      <c r="AF1198" s="275"/>
      <c r="AG1198" s="275"/>
      <c r="AH1198" s="275"/>
      <c r="AI1198" s="275"/>
      <c r="AJ1198" s="275"/>
      <c r="AK1198" s="275"/>
      <c r="AL1198" s="275"/>
      <c r="AM1198" s="275"/>
      <c r="AN1198" s="275"/>
      <c r="AO1198" s="275"/>
      <c r="AP1198" s="275"/>
      <c r="AQ1198" s="275"/>
      <c r="AR1198" s="275"/>
      <c r="AS1198" s="275"/>
      <c r="AT1198" s="275"/>
      <c r="AV1198" s="275"/>
      <c r="AW1198" s="275"/>
      <c r="AX1198" s="275"/>
      <c r="AY1198" s="275"/>
      <c r="AZ1198" s="275"/>
      <c r="BA1198" s="275"/>
      <c r="BB1198" s="275"/>
      <c r="BC1198" s="275"/>
      <c r="BD1198" s="275"/>
      <c r="BE1198" s="275"/>
      <c r="BF1198" s="275"/>
      <c r="BG1198" s="275"/>
      <c r="BH1198" s="275"/>
      <c r="BI1198" s="275"/>
      <c r="BJ1198" s="275"/>
      <c r="BK1198" s="275"/>
      <c r="BL1198" s="275"/>
      <c r="BM1198" s="275"/>
      <c r="BN1198" s="275"/>
      <c r="BO1198" s="275"/>
      <c r="BP1198" s="275"/>
      <c r="BQ1198" s="275"/>
      <c r="BR1198" s="275"/>
      <c r="BS1198" s="275"/>
      <c r="BT1198" s="275"/>
      <c r="BU1198" s="275"/>
      <c r="BV1198" s="275"/>
      <c r="BW1198" s="275"/>
      <c r="BX1198" s="275"/>
      <c r="BY1198" s="275"/>
      <c r="BZ1198" s="275"/>
      <c r="CA1198" s="275"/>
      <c r="CB1198" s="275"/>
      <c r="CC1198" s="275"/>
      <c r="CD1198" s="275"/>
      <c r="CE1198" s="275"/>
      <c r="CF1198" s="275"/>
      <c r="CG1198" s="275"/>
      <c r="CH1198" s="275"/>
      <c r="CI1198" s="275"/>
      <c r="CJ1198" s="275"/>
      <c r="CK1198" s="275"/>
      <c r="CL1198" s="275"/>
      <c r="CM1198" s="275"/>
      <c r="CN1198" s="275"/>
    </row>
    <row r="1199" spans="4:92" ht="14.25" customHeight="1" x14ac:dyDescent="0.35">
      <c r="D1199" s="275"/>
      <c r="E1199" s="275"/>
      <c r="F1199" s="275"/>
      <c r="G1199" s="275"/>
      <c r="H1199" s="275"/>
      <c r="I1199" s="275"/>
      <c r="J1199" s="275"/>
      <c r="K1199" s="275"/>
      <c r="L1199" s="275"/>
      <c r="M1199" s="275"/>
      <c r="N1199" s="275"/>
      <c r="O1199" s="275"/>
      <c r="P1199" s="275"/>
      <c r="Q1199" s="275"/>
      <c r="R1199" s="275"/>
      <c r="S1199" s="275"/>
      <c r="T1199" s="275"/>
      <c r="U1199" s="275"/>
      <c r="V1199" s="275"/>
      <c r="W1199" s="275"/>
      <c r="X1199" s="275"/>
      <c r="Y1199" s="275"/>
      <c r="Z1199" s="275"/>
      <c r="AA1199" s="275"/>
      <c r="AB1199" s="275"/>
      <c r="AC1199" s="275"/>
      <c r="AD1199" s="275"/>
      <c r="AE1199" s="275"/>
      <c r="AF1199" s="275"/>
      <c r="AG1199" s="275"/>
      <c r="AH1199" s="275"/>
      <c r="AI1199" s="275"/>
      <c r="AJ1199" s="275"/>
      <c r="AK1199" s="275"/>
      <c r="AL1199" s="275"/>
      <c r="AM1199" s="275"/>
      <c r="AN1199" s="275"/>
      <c r="AO1199" s="275"/>
      <c r="AP1199" s="275"/>
      <c r="AQ1199" s="275"/>
      <c r="AR1199" s="275"/>
      <c r="AS1199" s="275"/>
      <c r="AT1199" s="275"/>
      <c r="AV1199" s="275"/>
      <c r="AW1199" s="275"/>
      <c r="AX1199" s="275"/>
      <c r="AY1199" s="275"/>
      <c r="AZ1199" s="275"/>
      <c r="BA1199" s="275"/>
      <c r="BB1199" s="275"/>
      <c r="BC1199" s="275"/>
      <c r="BD1199" s="275"/>
      <c r="BE1199" s="275"/>
      <c r="BF1199" s="275"/>
      <c r="BG1199" s="275"/>
      <c r="BH1199" s="275"/>
      <c r="BI1199" s="275"/>
      <c r="BJ1199" s="275"/>
      <c r="BK1199" s="275"/>
      <c r="BL1199" s="275"/>
      <c r="BM1199" s="275"/>
      <c r="BN1199" s="275"/>
      <c r="BO1199" s="275"/>
      <c r="BP1199" s="275"/>
      <c r="BQ1199" s="275"/>
      <c r="BR1199" s="275"/>
      <c r="BS1199" s="275"/>
      <c r="BT1199" s="275"/>
      <c r="BU1199" s="275"/>
      <c r="BV1199" s="275"/>
      <c r="BW1199" s="275"/>
      <c r="BX1199" s="275"/>
      <c r="BY1199" s="275"/>
      <c r="BZ1199" s="275"/>
      <c r="CA1199" s="275"/>
      <c r="CB1199" s="275"/>
      <c r="CC1199" s="275"/>
      <c r="CD1199" s="275"/>
      <c r="CE1199" s="275"/>
      <c r="CF1199" s="275"/>
      <c r="CG1199" s="275"/>
      <c r="CH1199" s="275"/>
      <c r="CI1199" s="275"/>
      <c r="CJ1199" s="275"/>
      <c r="CK1199" s="275"/>
      <c r="CL1199" s="275"/>
      <c r="CM1199" s="275"/>
      <c r="CN1199" s="275"/>
    </row>
    <row r="1200" spans="4:92" ht="14.25" customHeight="1" x14ac:dyDescent="0.35">
      <c r="D1200" s="197" t="s">
        <v>686</v>
      </c>
      <c r="E1200" s="198"/>
      <c r="F1200" s="198"/>
      <c r="G1200" s="198"/>
      <c r="H1200" s="198"/>
      <c r="I1200" s="198"/>
      <c r="J1200" s="198"/>
      <c r="K1200" s="198"/>
      <c r="L1200" s="198"/>
      <c r="M1200" s="198"/>
      <c r="N1200" s="198"/>
      <c r="O1200" s="198"/>
      <c r="P1200" s="198"/>
      <c r="Q1200" s="198"/>
      <c r="R1200" s="197" t="s">
        <v>687</v>
      </c>
      <c r="S1200" s="198"/>
      <c r="T1200" s="198"/>
      <c r="U1200" s="198"/>
      <c r="V1200" s="198"/>
      <c r="W1200" s="198"/>
      <c r="X1200" s="198"/>
      <c r="Y1200" s="198"/>
      <c r="Z1200" s="198"/>
      <c r="AA1200" s="198"/>
      <c r="AB1200" s="198"/>
      <c r="AC1200" s="198"/>
      <c r="AD1200" s="198"/>
      <c r="AE1200" s="198"/>
      <c r="AF1200" s="197" t="s">
        <v>688</v>
      </c>
      <c r="AG1200" s="198"/>
      <c r="AH1200" s="198"/>
      <c r="AI1200" s="198"/>
      <c r="AJ1200" s="198"/>
      <c r="AK1200" s="198"/>
      <c r="AL1200" s="198"/>
      <c r="AM1200" s="198"/>
      <c r="AN1200" s="198"/>
      <c r="AO1200" s="198"/>
      <c r="AP1200" s="198"/>
      <c r="AQ1200" s="198"/>
      <c r="AR1200" s="198"/>
      <c r="AS1200" s="198"/>
      <c r="AT1200" s="199"/>
      <c r="AV1200" s="197" t="s">
        <v>686</v>
      </c>
      <c r="AW1200" s="198"/>
      <c r="AX1200" s="198"/>
      <c r="AY1200" s="198"/>
      <c r="AZ1200" s="198"/>
      <c r="BA1200" s="198"/>
      <c r="BB1200" s="198"/>
      <c r="BC1200" s="198"/>
      <c r="BD1200" s="198"/>
      <c r="BE1200" s="198"/>
      <c r="BF1200" s="198"/>
      <c r="BG1200" s="198"/>
      <c r="BH1200" s="198"/>
      <c r="BI1200" s="198"/>
      <c r="BJ1200" s="197" t="s">
        <v>687</v>
      </c>
      <c r="BK1200" s="198"/>
      <c r="BL1200" s="198"/>
      <c r="BM1200" s="198"/>
      <c r="BN1200" s="198"/>
      <c r="BO1200" s="198"/>
      <c r="BP1200" s="198"/>
      <c r="BQ1200" s="198"/>
      <c r="BR1200" s="198"/>
      <c r="BS1200" s="198"/>
      <c r="BT1200" s="198"/>
      <c r="BU1200" s="198"/>
      <c r="BV1200" s="198"/>
      <c r="BW1200" s="198"/>
      <c r="BX1200" s="196" t="s">
        <v>688</v>
      </c>
      <c r="BY1200" s="196"/>
      <c r="BZ1200" s="196"/>
      <c r="CA1200" s="196"/>
      <c r="CB1200" s="196"/>
      <c r="CC1200" s="196"/>
      <c r="CD1200" s="196"/>
      <c r="CE1200" s="196"/>
      <c r="CF1200" s="196"/>
      <c r="CG1200" s="196"/>
      <c r="CH1200" s="196"/>
      <c r="CI1200" s="196"/>
      <c r="CJ1200" s="196"/>
      <c r="CK1200" s="196"/>
      <c r="CL1200" s="196"/>
      <c r="CM1200" s="196"/>
      <c r="CN1200" s="196"/>
    </row>
    <row r="1201" spans="4:147" ht="14.25" customHeight="1" x14ac:dyDescent="0.35">
      <c r="D1201" s="231"/>
      <c r="E1201" s="232"/>
      <c r="F1201" s="232"/>
      <c r="G1201" s="232"/>
      <c r="H1201" s="232"/>
      <c r="I1201" s="232"/>
      <c r="J1201" s="232"/>
      <c r="K1201" s="232"/>
      <c r="L1201" s="232"/>
      <c r="M1201" s="232"/>
      <c r="N1201" s="232"/>
      <c r="O1201" s="232"/>
      <c r="P1201" s="232"/>
      <c r="Q1201" s="232"/>
      <c r="R1201" s="231"/>
      <c r="S1201" s="232"/>
      <c r="T1201" s="232"/>
      <c r="U1201" s="232"/>
      <c r="V1201" s="232"/>
      <c r="W1201" s="232"/>
      <c r="X1201" s="232"/>
      <c r="Y1201" s="232"/>
      <c r="Z1201" s="232"/>
      <c r="AA1201" s="232"/>
      <c r="AB1201" s="232"/>
      <c r="AC1201" s="232"/>
      <c r="AD1201" s="232"/>
      <c r="AE1201" s="232"/>
      <c r="AF1201" s="231"/>
      <c r="AG1201" s="232"/>
      <c r="AH1201" s="232"/>
      <c r="AI1201" s="232"/>
      <c r="AJ1201" s="232"/>
      <c r="AK1201" s="232"/>
      <c r="AL1201" s="232"/>
      <c r="AM1201" s="232"/>
      <c r="AN1201" s="232"/>
      <c r="AO1201" s="232"/>
      <c r="AP1201" s="232"/>
      <c r="AQ1201" s="232"/>
      <c r="AR1201" s="232"/>
      <c r="AS1201" s="232"/>
      <c r="AT1201" s="233"/>
      <c r="AV1201" s="231"/>
      <c r="AW1201" s="232"/>
      <c r="AX1201" s="232"/>
      <c r="AY1201" s="232"/>
      <c r="AZ1201" s="232"/>
      <c r="BA1201" s="232"/>
      <c r="BB1201" s="232"/>
      <c r="BC1201" s="232"/>
      <c r="BD1201" s="232"/>
      <c r="BE1201" s="232"/>
      <c r="BF1201" s="232"/>
      <c r="BG1201" s="232"/>
      <c r="BH1201" s="232"/>
      <c r="BI1201" s="232"/>
      <c r="BJ1201" s="231"/>
      <c r="BK1201" s="232"/>
      <c r="BL1201" s="232"/>
      <c r="BM1201" s="232"/>
      <c r="BN1201" s="232"/>
      <c r="BO1201" s="232"/>
      <c r="BP1201" s="232"/>
      <c r="BQ1201" s="232"/>
      <c r="BR1201" s="232"/>
      <c r="BS1201" s="232"/>
      <c r="BT1201" s="232"/>
      <c r="BU1201" s="232"/>
      <c r="BV1201" s="232"/>
      <c r="BW1201" s="232"/>
      <c r="BX1201" s="196"/>
      <c r="BY1201" s="196"/>
      <c r="BZ1201" s="196"/>
      <c r="CA1201" s="196"/>
      <c r="CB1201" s="196"/>
      <c r="CC1201" s="196"/>
      <c r="CD1201" s="196"/>
      <c r="CE1201" s="196"/>
      <c r="CF1201" s="196"/>
      <c r="CG1201" s="196"/>
      <c r="CH1201" s="196"/>
      <c r="CI1201" s="196"/>
      <c r="CJ1201" s="196"/>
      <c r="CK1201" s="196"/>
      <c r="CL1201" s="196"/>
      <c r="CM1201" s="196"/>
      <c r="CN1201" s="196"/>
    </row>
    <row r="1202" spans="4:147" ht="14.25" customHeight="1" x14ac:dyDescent="0.35">
      <c r="D1202" s="177" t="s">
        <v>115</v>
      </c>
      <c r="E1202" s="177"/>
      <c r="F1202" s="177"/>
      <c r="G1202" s="177"/>
      <c r="H1202" s="177"/>
      <c r="I1202" s="177"/>
      <c r="J1202" s="177"/>
      <c r="K1202" s="177"/>
      <c r="L1202" s="177"/>
      <c r="M1202" s="177"/>
      <c r="N1202" s="177"/>
      <c r="O1202" s="177"/>
      <c r="P1202" s="177"/>
      <c r="Q1202" s="177"/>
      <c r="R1202" s="246">
        <v>4908</v>
      </c>
      <c r="S1202" s="246"/>
      <c r="T1202" s="246"/>
      <c r="U1202" s="246"/>
      <c r="V1202" s="246"/>
      <c r="W1202" s="246"/>
      <c r="X1202" s="246"/>
      <c r="Y1202" s="246"/>
      <c r="Z1202" s="246"/>
      <c r="AA1202" s="246"/>
      <c r="AB1202" s="246"/>
      <c r="AC1202" s="246"/>
      <c r="AD1202" s="246"/>
      <c r="AE1202" s="246"/>
      <c r="AF1202" s="273">
        <v>717792553</v>
      </c>
      <c r="AG1202" s="273"/>
      <c r="AH1202" s="273"/>
      <c r="AI1202" s="273"/>
      <c r="AJ1202" s="273"/>
      <c r="AK1202" s="273"/>
      <c r="AL1202" s="273"/>
      <c r="AM1202" s="273"/>
      <c r="AN1202" s="273"/>
      <c r="AO1202" s="273"/>
      <c r="AP1202" s="273"/>
      <c r="AQ1202" s="273"/>
      <c r="AR1202" s="273"/>
      <c r="AS1202" s="273"/>
      <c r="AT1202" s="273"/>
      <c r="AV1202" s="177" t="s">
        <v>115</v>
      </c>
      <c r="AW1202" s="177"/>
      <c r="AX1202" s="177"/>
      <c r="AY1202" s="177"/>
      <c r="AZ1202" s="177"/>
      <c r="BA1202" s="177"/>
      <c r="BB1202" s="177"/>
      <c r="BC1202" s="177"/>
      <c r="BD1202" s="177"/>
      <c r="BE1202" s="177"/>
      <c r="BF1202" s="177"/>
      <c r="BG1202" s="177"/>
      <c r="BH1202" s="177"/>
      <c r="BI1202" s="177"/>
      <c r="BJ1202" s="246">
        <v>3545</v>
      </c>
      <c r="BK1202" s="246"/>
      <c r="BL1202" s="246"/>
      <c r="BM1202" s="246"/>
      <c r="BN1202" s="246"/>
      <c r="BO1202" s="246"/>
      <c r="BP1202" s="246"/>
      <c r="BQ1202" s="246"/>
      <c r="BR1202" s="246"/>
      <c r="BS1202" s="246"/>
      <c r="BT1202" s="246"/>
      <c r="BU1202" s="246"/>
      <c r="BV1202" s="246"/>
      <c r="BW1202" s="246"/>
      <c r="BX1202" s="273">
        <v>437733343</v>
      </c>
      <c r="BY1202" s="273"/>
      <c r="BZ1202" s="273"/>
      <c r="CA1202" s="273"/>
      <c r="CB1202" s="273"/>
      <c r="CC1202" s="273"/>
      <c r="CD1202" s="273"/>
      <c r="CE1202" s="273"/>
      <c r="CF1202" s="273"/>
      <c r="CG1202" s="273"/>
      <c r="CH1202" s="273"/>
      <c r="CI1202" s="273"/>
      <c r="CJ1202" s="273"/>
      <c r="CK1202" s="273"/>
      <c r="CL1202" s="273"/>
      <c r="CM1202" s="273"/>
      <c r="CN1202" s="273"/>
    </row>
    <row r="1203" spans="4:147" ht="14.25" customHeight="1" x14ac:dyDescent="0.35">
      <c r="D1203" s="177" t="s">
        <v>689</v>
      </c>
      <c r="E1203" s="177"/>
      <c r="F1203" s="177"/>
      <c r="G1203" s="177"/>
      <c r="H1203" s="177"/>
      <c r="I1203" s="177"/>
      <c r="J1203" s="177"/>
      <c r="K1203" s="177"/>
      <c r="L1203" s="177"/>
      <c r="M1203" s="177"/>
      <c r="N1203" s="177"/>
      <c r="O1203" s="177"/>
      <c r="P1203" s="177"/>
      <c r="Q1203" s="177"/>
      <c r="R1203" s="246">
        <v>6343</v>
      </c>
      <c r="S1203" s="246"/>
      <c r="T1203" s="246"/>
      <c r="U1203" s="246"/>
      <c r="V1203" s="246"/>
      <c r="W1203" s="246"/>
      <c r="X1203" s="246"/>
      <c r="Y1203" s="246"/>
      <c r="Z1203" s="246"/>
      <c r="AA1203" s="246"/>
      <c r="AB1203" s="246"/>
      <c r="AC1203" s="246"/>
      <c r="AD1203" s="246"/>
      <c r="AE1203" s="246"/>
      <c r="AF1203" s="273">
        <v>938617564</v>
      </c>
      <c r="AG1203" s="273"/>
      <c r="AH1203" s="273"/>
      <c r="AI1203" s="273"/>
      <c r="AJ1203" s="273"/>
      <c r="AK1203" s="273"/>
      <c r="AL1203" s="273"/>
      <c r="AM1203" s="273"/>
      <c r="AN1203" s="273"/>
      <c r="AO1203" s="273"/>
      <c r="AP1203" s="273"/>
      <c r="AQ1203" s="273"/>
      <c r="AR1203" s="273"/>
      <c r="AS1203" s="273"/>
      <c r="AT1203" s="273"/>
      <c r="AV1203" s="177" t="s">
        <v>689</v>
      </c>
      <c r="AW1203" s="177"/>
      <c r="AX1203" s="177"/>
      <c r="AY1203" s="177"/>
      <c r="AZ1203" s="177"/>
      <c r="BA1203" s="177"/>
      <c r="BB1203" s="177"/>
      <c r="BC1203" s="177"/>
      <c r="BD1203" s="177"/>
      <c r="BE1203" s="177"/>
      <c r="BF1203" s="177"/>
      <c r="BG1203" s="177"/>
      <c r="BH1203" s="177"/>
      <c r="BI1203" s="177"/>
      <c r="BJ1203" s="246">
        <v>7298</v>
      </c>
      <c r="BK1203" s="246"/>
      <c r="BL1203" s="246"/>
      <c r="BM1203" s="246"/>
      <c r="BN1203" s="246"/>
      <c r="BO1203" s="246"/>
      <c r="BP1203" s="246"/>
      <c r="BQ1203" s="246"/>
      <c r="BR1203" s="246"/>
      <c r="BS1203" s="246"/>
      <c r="BT1203" s="246"/>
      <c r="BU1203" s="246"/>
      <c r="BV1203" s="246"/>
      <c r="BW1203" s="246"/>
      <c r="BX1203" s="273">
        <v>996050874</v>
      </c>
      <c r="BY1203" s="273"/>
      <c r="BZ1203" s="273"/>
      <c r="CA1203" s="273"/>
      <c r="CB1203" s="273"/>
      <c r="CC1203" s="273"/>
      <c r="CD1203" s="273"/>
      <c r="CE1203" s="273"/>
      <c r="CF1203" s="273"/>
      <c r="CG1203" s="273"/>
      <c r="CH1203" s="273"/>
      <c r="CI1203" s="273"/>
      <c r="CJ1203" s="273"/>
      <c r="CK1203" s="273"/>
      <c r="CL1203" s="273"/>
      <c r="CM1203" s="273"/>
      <c r="CN1203" s="273"/>
    </row>
    <row r="1204" spans="4:147" ht="14.25" customHeight="1" x14ac:dyDescent="0.35">
      <c r="D1204" s="177" t="s">
        <v>690</v>
      </c>
      <c r="E1204" s="177"/>
      <c r="F1204" s="177"/>
      <c r="G1204" s="177"/>
      <c r="H1204" s="177"/>
      <c r="I1204" s="177"/>
      <c r="J1204" s="177"/>
      <c r="K1204" s="177"/>
      <c r="L1204" s="177"/>
      <c r="M1204" s="177"/>
      <c r="N1204" s="177"/>
      <c r="O1204" s="177"/>
      <c r="P1204" s="177"/>
      <c r="Q1204" s="177"/>
      <c r="R1204" s="246">
        <v>5123</v>
      </c>
      <c r="S1204" s="246"/>
      <c r="T1204" s="246"/>
      <c r="U1204" s="246"/>
      <c r="V1204" s="246"/>
      <c r="W1204" s="246"/>
      <c r="X1204" s="246"/>
      <c r="Y1204" s="246"/>
      <c r="Z1204" s="246"/>
      <c r="AA1204" s="246"/>
      <c r="AB1204" s="246"/>
      <c r="AC1204" s="246"/>
      <c r="AD1204" s="246"/>
      <c r="AE1204" s="246"/>
      <c r="AF1204" s="273">
        <v>723543605</v>
      </c>
      <c r="AG1204" s="273"/>
      <c r="AH1204" s="273"/>
      <c r="AI1204" s="273"/>
      <c r="AJ1204" s="273"/>
      <c r="AK1204" s="273"/>
      <c r="AL1204" s="273"/>
      <c r="AM1204" s="273"/>
      <c r="AN1204" s="273"/>
      <c r="AO1204" s="273"/>
      <c r="AP1204" s="273"/>
      <c r="AQ1204" s="273"/>
      <c r="AR1204" s="273"/>
      <c r="AS1204" s="273"/>
      <c r="AT1204" s="273"/>
      <c r="AV1204" s="177" t="s">
        <v>690</v>
      </c>
      <c r="AW1204" s="177"/>
      <c r="AX1204" s="177"/>
      <c r="AY1204" s="177"/>
      <c r="AZ1204" s="177"/>
      <c r="BA1204" s="177"/>
      <c r="BB1204" s="177"/>
      <c r="BC1204" s="177"/>
      <c r="BD1204" s="177"/>
      <c r="BE1204" s="177"/>
      <c r="BF1204" s="177"/>
      <c r="BG1204" s="177"/>
      <c r="BH1204" s="177"/>
      <c r="BI1204" s="177"/>
      <c r="BJ1204" s="246">
        <v>3660</v>
      </c>
      <c r="BK1204" s="246"/>
      <c r="BL1204" s="246"/>
      <c r="BM1204" s="246"/>
      <c r="BN1204" s="246"/>
      <c r="BO1204" s="246"/>
      <c r="BP1204" s="246"/>
      <c r="BQ1204" s="246"/>
      <c r="BR1204" s="246"/>
      <c r="BS1204" s="246"/>
      <c r="BT1204" s="246"/>
      <c r="BU1204" s="246"/>
      <c r="BV1204" s="246"/>
      <c r="BW1204" s="246"/>
      <c r="BX1204" s="273">
        <v>464773963</v>
      </c>
      <c r="BY1204" s="273"/>
      <c r="BZ1204" s="273"/>
      <c r="CA1204" s="273"/>
      <c r="CB1204" s="273"/>
      <c r="CC1204" s="273"/>
      <c r="CD1204" s="273"/>
      <c r="CE1204" s="273"/>
      <c r="CF1204" s="273"/>
      <c r="CG1204" s="273"/>
      <c r="CH1204" s="273"/>
      <c r="CI1204" s="273"/>
      <c r="CJ1204" s="273"/>
      <c r="CK1204" s="273"/>
      <c r="CL1204" s="273"/>
      <c r="CM1204" s="273"/>
      <c r="CN1204" s="273"/>
    </row>
    <row r="1205" spans="4:147" ht="14.25" customHeight="1" x14ac:dyDescent="0.35">
      <c r="D1205" s="177" t="s">
        <v>691</v>
      </c>
      <c r="E1205" s="177"/>
      <c r="F1205" s="177"/>
      <c r="G1205" s="177"/>
      <c r="H1205" s="177"/>
      <c r="I1205" s="177"/>
      <c r="J1205" s="177"/>
      <c r="K1205" s="177"/>
      <c r="L1205" s="177"/>
      <c r="M1205" s="177"/>
      <c r="N1205" s="177"/>
      <c r="O1205" s="177"/>
      <c r="P1205" s="177"/>
      <c r="Q1205" s="177"/>
      <c r="R1205" s="246">
        <v>5753</v>
      </c>
      <c r="S1205" s="246"/>
      <c r="T1205" s="246"/>
      <c r="U1205" s="246"/>
      <c r="V1205" s="246"/>
      <c r="W1205" s="246"/>
      <c r="X1205" s="246"/>
      <c r="Y1205" s="246"/>
      <c r="Z1205" s="246"/>
      <c r="AA1205" s="246"/>
      <c r="AB1205" s="246"/>
      <c r="AC1205" s="246"/>
      <c r="AD1205" s="246"/>
      <c r="AE1205" s="246"/>
      <c r="AF1205" s="273">
        <v>912794675</v>
      </c>
      <c r="AG1205" s="273"/>
      <c r="AH1205" s="273"/>
      <c r="AI1205" s="273"/>
      <c r="AJ1205" s="273"/>
      <c r="AK1205" s="273"/>
      <c r="AL1205" s="273"/>
      <c r="AM1205" s="273"/>
      <c r="AN1205" s="273"/>
      <c r="AO1205" s="273"/>
      <c r="AP1205" s="273"/>
      <c r="AQ1205" s="273"/>
      <c r="AR1205" s="273"/>
      <c r="AS1205" s="273"/>
      <c r="AT1205" s="273"/>
      <c r="AV1205" s="177" t="s">
        <v>691</v>
      </c>
      <c r="AW1205" s="177"/>
      <c r="AX1205" s="177"/>
      <c r="AY1205" s="177"/>
      <c r="AZ1205" s="177"/>
      <c r="BA1205" s="177"/>
      <c r="BB1205" s="177"/>
      <c r="BC1205" s="177"/>
      <c r="BD1205" s="177"/>
      <c r="BE1205" s="177"/>
      <c r="BF1205" s="177"/>
      <c r="BG1205" s="177"/>
      <c r="BH1205" s="177"/>
      <c r="BI1205" s="177"/>
      <c r="BJ1205" s="246">
        <v>3420</v>
      </c>
      <c r="BK1205" s="246"/>
      <c r="BL1205" s="246"/>
      <c r="BM1205" s="246"/>
      <c r="BN1205" s="246"/>
      <c r="BO1205" s="246"/>
      <c r="BP1205" s="246"/>
      <c r="BQ1205" s="246"/>
      <c r="BR1205" s="246"/>
      <c r="BS1205" s="246"/>
      <c r="BT1205" s="246"/>
      <c r="BU1205" s="246"/>
      <c r="BV1205" s="246"/>
      <c r="BW1205" s="246"/>
      <c r="BX1205" s="273">
        <v>448989033</v>
      </c>
      <c r="BY1205" s="273"/>
      <c r="BZ1205" s="273"/>
      <c r="CA1205" s="273"/>
      <c r="CB1205" s="273"/>
      <c r="CC1205" s="273"/>
      <c r="CD1205" s="273"/>
      <c r="CE1205" s="273"/>
      <c r="CF1205" s="273"/>
      <c r="CG1205" s="273"/>
      <c r="CH1205" s="273"/>
      <c r="CI1205" s="273"/>
      <c r="CJ1205" s="273"/>
      <c r="CK1205" s="273"/>
      <c r="CL1205" s="273"/>
      <c r="CM1205" s="273"/>
      <c r="CN1205" s="273"/>
    </row>
    <row r="1206" spans="4:147" ht="14.25" customHeight="1" x14ac:dyDescent="0.35">
      <c r="D1206" s="301" t="s">
        <v>695</v>
      </c>
      <c r="E1206" s="301"/>
      <c r="F1206" s="301"/>
      <c r="G1206" s="301"/>
      <c r="H1206" s="301"/>
      <c r="I1206" s="301"/>
      <c r="J1206" s="301"/>
      <c r="K1206" s="301"/>
      <c r="L1206" s="301"/>
      <c r="M1206" s="301"/>
      <c r="N1206" s="301"/>
      <c r="O1206" s="301"/>
      <c r="P1206" s="301"/>
      <c r="Q1206" s="301"/>
      <c r="R1206" s="301"/>
      <c r="S1206" s="301"/>
      <c r="T1206" s="301"/>
      <c r="U1206" s="301"/>
      <c r="V1206" s="301"/>
      <c r="W1206" s="301"/>
      <c r="X1206" s="301"/>
      <c r="Y1206" s="301"/>
      <c r="Z1206" s="301"/>
      <c r="AA1206" s="301"/>
      <c r="AB1206" s="301"/>
      <c r="AC1206" s="301"/>
      <c r="AD1206" s="301"/>
      <c r="AE1206" s="301"/>
      <c r="AF1206" s="301"/>
      <c r="AG1206" s="301"/>
      <c r="AH1206" s="301"/>
      <c r="AI1206" s="301"/>
      <c r="AJ1206" s="301"/>
      <c r="AK1206" s="301"/>
      <c r="AL1206" s="301"/>
      <c r="AM1206" s="301"/>
      <c r="AN1206" s="301"/>
      <c r="AO1206" s="301"/>
      <c r="AP1206" s="301"/>
      <c r="AQ1206" s="301"/>
      <c r="AR1206" s="301"/>
      <c r="AS1206" s="301"/>
      <c r="AT1206" s="301"/>
      <c r="AV1206" s="301" t="s">
        <v>695</v>
      </c>
      <c r="AW1206" s="301"/>
      <c r="AX1206" s="301"/>
      <c r="AY1206" s="301"/>
      <c r="AZ1206" s="301"/>
      <c r="BA1206" s="301"/>
      <c r="BB1206" s="301"/>
      <c r="BC1206" s="301"/>
      <c r="BD1206" s="301"/>
      <c r="BE1206" s="301"/>
      <c r="BF1206" s="301"/>
      <c r="BG1206" s="301"/>
      <c r="BH1206" s="301"/>
      <c r="BI1206" s="301"/>
      <c r="BJ1206" s="301"/>
      <c r="BK1206" s="301"/>
      <c r="BL1206" s="301"/>
      <c r="BM1206" s="301"/>
      <c r="BN1206" s="301"/>
      <c r="BO1206" s="301"/>
      <c r="BP1206" s="301"/>
      <c r="BQ1206" s="301"/>
      <c r="BR1206" s="301"/>
      <c r="BS1206" s="301"/>
      <c r="BT1206" s="301"/>
      <c r="BU1206" s="301"/>
      <c r="BV1206" s="301"/>
      <c r="BW1206" s="301"/>
      <c r="BX1206" s="301"/>
      <c r="BY1206" s="301"/>
      <c r="BZ1206" s="301"/>
      <c r="CA1206" s="301"/>
      <c r="CB1206" s="301"/>
      <c r="CC1206" s="301"/>
      <c r="CD1206" s="301"/>
      <c r="CE1206" s="301"/>
      <c r="CF1206" s="301"/>
      <c r="CG1206" s="301"/>
      <c r="CH1206" s="301"/>
      <c r="CI1206" s="301"/>
      <c r="CJ1206" s="301"/>
      <c r="CK1206" s="301"/>
      <c r="CL1206" s="301"/>
      <c r="CM1206" s="301"/>
      <c r="CN1206" s="301"/>
    </row>
    <row r="1207" spans="4:147" ht="14.25" customHeight="1" x14ac:dyDescent="0.35">
      <c r="EM1207" s="135" t="s">
        <v>115</v>
      </c>
      <c r="EN1207" s="160">
        <f>AF1202</f>
        <v>717792553</v>
      </c>
      <c r="EO1207" s="160"/>
      <c r="EP1207" s="135" t="s">
        <v>115</v>
      </c>
      <c r="EQ1207" s="160">
        <f>BX1202</f>
        <v>437733343</v>
      </c>
    </row>
    <row r="1208" spans="4:147" ht="14.25" customHeight="1" x14ac:dyDescent="0.35">
      <c r="EM1208" s="135" t="s">
        <v>689</v>
      </c>
      <c r="EN1208" s="160">
        <f t="shared" ref="EN1208:EN1210" si="38">AF1203</f>
        <v>938617564</v>
      </c>
      <c r="EO1208" s="160"/>
      <c r="EP1208" s="135" t="s">
        <v>689</v>
      </c>
      <c r="EQ1208" s="160">
        <f t="shared" ref="EQ1208:EQ1210" si="39">BX1203</f>
        <v>996050874</v>
      </c>
    </row>
    <row r="1209" spans="4:147" ht="14.25" customHeight="1" x14ac:dyDescent="0.35">
      <c r="EM1209" s="135" t="s">
        <v>690</v>
      </c>
      <c r="EN1209" s="160">
        <f t="shared" si="38"/>
        <v>723543605</v>
      </c>
      <c r="EO1209" s="160"/>
      <c r="EP1209" s="135" t="s">
        <v>690</v>
      </c>
      <c r="EQ1209" s="160">
        <f t="shared" si="39"/>
        <v>464773963</v>
      </c>
    </row>
    <row r="1210" spans="4:147" ht="14.25" customHeight="1" x14ac:dyDescent="0.35">
      <c r="EM1210" s="135" t="s">
        <v>691</v>
      </c>
      <c r="EN1210" s="160">
        <f t="shared" si="38"/>
        <v>912794675</v>
      </c>
      <c r="EO1210" s="160"/>
      <c r="EP1210" s="135" t="s">
        <v>691</v>
      </c>
      <c r="EQ1210" s="160">
        <f t="shared" si="39"/>
        <v>448989033</v>
      </c>
    </row>
    <row r="1211" spans="4:147" ht="14.25" customHeight="1" x14ac:dyDescent="0.35"/>
    <row r="1212" spans="4:147" ht="14.25" customHeight="1" x14ac:dyDescent="0.35"/>
    <row r="1213" spans="4:147" ht="14.25" customHeight="1" x14ac:dyDescent="0.35"/>
    <row r="1214" spans="4:147" ht="14.25" customHeight="1" x14ac:dyDescent="0.35"/>
    <row r="1215" spans="4:147" ht="14.25" customHeight="1" x14ac:dyDescent="0.35"/>
    <row r="1216" spans="4:147" ht="14.25" customHeight="1" x14ac:dyDescent="0.35"/>
    <row r="1217" spans="4:92" ht="14.25" customHeight="1" x14ac:dyDescent="0.35"/>
    <row r="1218" spans="4:92" ht="14.25" customHeight="1" x14ac:dyDescent="0.35"/>
    <row r="1219" spans="4:92" ht="14.25" customHeight="1" x14ac:dyDescent="0.35"/>
    <row r="1220" spans="4:92" ht="14.25" customHeight="1" x14ac:dyDescent="0.35"/>
    <row r="1221" spans="4:92" ht="14.25" customHeight="1" x14ac:dyDescent="0.35"/>
    <row r="1222" spans="4:92" ht="14.25" customHeight="1" x14ac:dyDescent="0.35"/>
    <row r="1223" spans="4:92" ht="14.25" customHeight="1" x14ac:dyDescent="0.35"/>
    <row r="1224" spans="4:92" ht="14.25" customHeight="1" x14ac:dyDescent="0.35">
      <c r="D1224" s="301" t="s">
        <v>695</v>
      </c>
      <c r="E1224" s="301"/>
      <c r="F1224" s="301"/>
      <c r="G1224" s="301"/>
      <c r="H1224" s="301"/>
      <c r="I1224" s="301"/>
      <c r="J1224" s="301"/>
      <c r="K1224" s="301"/>
      <c r="L1224" s="301"/>
      <c r="M1224" s="301"/>
      <c r="N1224" s="301"/>
      <c r="O1224" s="301"/>
      <c r="P1224" s="301"/>
      <c r="Q1224" s="301"/>
      <c r="R1224" s="301"/>
      <c r="S1224" s="301"/>
      <c r="T1224" s="301"/>
      <c r="U1224" s="301"/>
      <c r="V1224" s="301"/>
      <c r="W1224" s="301"/>
      <c r="X1224" s="301"/>
      <c r="Y1224" s="301"/>
      <c r="Z1224" s="301"/>
      <c r="AA1224" s="301"/>
      <c r="AB1224" s="301"/>
      <c r="AC1224" s="301"/>
      <c r="AD1224" s="301"/>
      <c r="AE1224" s="301"/>
      <c r="AF1224" s="301"/>
      <c r="AG1224" s="301"/>
      <c r="AH1224" s="301"/>
      <c r="AI1224" s="301"/>
      <c r="AJ1224" s="301"/>
      <c r="AK1224" s="301"/>
      <c r="AL1224" s="301"/>
      <c r="AM1224" s="301"/>
      <c r="AN1224" s="301"/>
      <c r="AO1224" s="301"/>
      <c r="AP1224" s="301"/>
      <c r="AQ1224" s="301"/>
      <c r="AR1224" s="301"/>
      <c r="AS1224" s="301"/>
      <c r="AT1224" s="301"/>
      <c r="AV1224" s="240" t="s">
        <v>695</v>
      </c>
      <c r="AW1224" s="240"/>
      <c r="AX1224" s="240"/>
      <c r="AY1224" s="240"/>
      <c r="AZ1224" s="240"/>
      <c r="BA1224" s="240"/>
      <c r="BB1224" s="240"/>
      <c r="BC1224" s="240"/>
      <c r="BD1224" s="240"/>
      <c r="BE1224" s="240"/>
      <c r="BF1224" s="240"/>
      <c r="BG1224" s="240"/>
      <c r="BH1224" s="240"/>
      <c r="BI1224" s="240"/>
      <c r="BJ1224" s="240"/>
      <c r="BK1224" s="240"/>
      <c r="BL1224" s="240"/>
      <c r="BM1224" s="240"/>
      <c r="BN1224" s="240"/>
      <c r="BO1224" s="240"/>
      <c r="BP1224" s="240"/>
      <c r="BQ1224" s="240"/>
      <c r="BR1224" s="240"/>
      <c r="BS1224" s="240"/>
      <c r="BT1224" s="240"/>
      <c r="BU1224" s="240"/>
      <c r="BV1224" s="240"/>
      <c r="BW1224" s="240"/>
      <c r="BX1224" s="240"/>
      <c r="BY1224" s="240"/>
      <c r="BZ1224" s="240"/>
      <c r="CA1224" s="240"/>
      <c r="CB1224" s="240"/>
      <c r="CC1224" s="240"/>
      <c r="CD1224" s="240"/>
      <c r="CE1224" s="240"/>
      <c r="CF1224" s="240"/>
      <c r="CG1224" s="240"/>
      <c r="CH1224" s="240"/>
      <c r="CI1224" s="240"/>
      <c r="CJ1224" s="240"/>
      <c r="CK1224" s="240"/>
      <c r="CL1224" s="240"/>
      <c r="CM1224" s="240"/>
      <c r="CN1224" s="240"/>
    </row>
    <row r="1225" spans="4:92" ht="14.25" customHeight="1" x14ac:dyDescent="0.35"/>
    <row r="1226" spans="4:92" ht="14.25" customHeight="1" x14ac:dyDescent="0.35"/>
    <row r="1227" spans="4:92" ht="14.25" customHeight="1" x14ac:dyDescent="0.35"/>
    <row r="1228" spans="4:92" ht="14.25" customHeight="1" x14ac:dyDescent="0.35"/>
    <row r="1229" spans="4:92" ht="14.25" customHeight="1" x14ac:dyDescent="0.35"/>
    <row r="1230" spans="4:92" ht="14.25" customHeight="1" x14ac:dyDescent="0.35"/>
    <row r="1231" spans="4:92" ht="14.25" customHeight="1" x14ac:dyDescent="0.35"/>
    <row r="1232" spans="4:9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sheetData>
  <sheetProtection password="DF2A" sheet="1" objects="1" scenarios="1" selectLockedCells="1"/>
  <mergeCells count="5277">
    <mergeCell ref="AW123:CN123"/>
    <mergeCell ref="E124:G124"/>
    <mergeCell ref="H124:AV124"/>
    <mergeCell ref="AW124:CN124"/>
    <mergeCell ref="W1055:AD1055"/>
    <mergeCell ref="W1056:AD1056"/>
    <mergeCell ref="D1057:N1057"/>
    <mergeCell ref="E114:G114"/>
    <mergeCell ref="H114:AV114"/>
    <mergeCell ref="AW114:CN114"/>
    <mergeCell ref="E115:G115"/>
    <mergeCell ref="H115:AV115"/>
    <mergeCell ref="AW115:CN115"/>
    <mergeCell ref="E116:G116"/>
    <mergeCell ref="H116:AV116"/>
    <mergeCell ref="AW116:CN116"/>
    <mergeCell ref="E117:G117"/>
    <mergeCell ref="H117:AV117"/>
    <mergeCell ref="AW117:CN117"/>
    <mergeCell ref="E118:G118"/>
    <mergeCell ref="H118:AV118"/>
    <mergeCell ref="AW118:CN118"/>
    <mergeCell ref="E119:G119"/>
    <mergeCell ref="H119:AV119"/>
    <mergeCell ref="AW119:CN119"/>
    <mergeCell ref="E120:G120"/>
    <mergeCell ref="H120:AV120"/>
    <mergeCell ref="AW120:CN120"/>
    <mergeCell ref="E121:G121"/>
    <mergeCell ref="H121:AV121"/>
    <mergeCell ref="AW121:CN121"/>
    <mergeCell ref="E122:G122"/>
    <mergeCell ref="H122:AV122"/>
    <mergeCell ref="AW122:CN122"/>
    <mergeCell ref="E123:G123"/>
    <mergeCell ref="H123:AV123"/>
    <mergeCell ref="CG605:CN605"/>
    <mergeCell ref="BD602:BK602"/>
    <mergeCell ref="BL602:BS602"/>
    <mergeCell ref="D598:N598"/>
    <mergeCell ref="O598:V598"/>
    <mergeCell ref="W598:AB598"/>
    <mergeCell ref="AC598:AH598"/>
    <mergeCell ref="AI598:AN598"/>
    <mergeCell ref="AO598:AT598"/>
    <mergeCell ref="Q1098:W1098"/>
    <mergeCell ref="AE1093:AT1093"/>
    <mergeCell ref="AE1094:AT1094"/>
    <mergeCell ref="D1093:P1093"/>
    <mergeCell ref="D1094:P1094"/>
    <mergeCell ref="D1098:P1098"/>
    <mergeCell ref="D569:U569"/>
    <mergeCell ref="V569:AB569"/>
    <mergeCell ref="AC569:AT569"/>
    <mergeCell ref="AV569:BE569"/>
    <mergeCell ref="BF569:BL569"/>
    <mergeCell ref="AZ597:BC597"/>
    <mergeCell ref="BD597:BH597"/>
    <mergeCell ref="BI597:BM597"/>
    <mergeCell ref="AV598:AY598"/>
    <mergeCell ref="AZ598:BC598"/>
    <mergeCell ref="BD598:BH598"/>
    <mergeCell ref="BI598:BM598"/>
    <mergeCell ref="D1054:N1054"/>
    <mergeCell ref="O1054:V1054"/>
    <mergeCell ref="W1054:AD1054"/>
    <mergeCell ref="D1055:N1055"/>
    <mergeCell ref="O1055:V1055"/>
    <mergeCell ref="AB492:AJ492"/>
    <mergeCell ref="BW482:CE483"/>
    <mergeCell ref="CF482:CN483"/>
    <mergeCell ref="BM569:BS569"/>
    <mergeCell ref="BT569:CN569"/>
    <mergeCell ref="AC570:AT572"/>
    <mergeCell ref="D603:V604"/>
    <mergeCell ref="W603:AO604"/>
    <mergeCell ref="AP603:BH604"/>
    <mergeCell ref="BI603:BX604"/>
    <mergeCell ref="BY603:CN604"/>
    <mergeCell ref="D605:N605"/>
    <mergeCell ref="O605:V605"/>
    <mergeCell ref="W605:AG605"/>
    <mergeCell ref="D606:N606"/>
    <mergeCell ref="O606:V606"/>
    <mergeCell ref="W606:AG606"/>
    <mergeCell ref="AH606:AO606"/>
    <mergeCell ref="AP606:AZ606"/>
    <mergeCell ref="BA606:BH606"/>
    <mergeCell ref="BI606:BP606"/>
    <mergeCell ref="BQ606:BX606"/>
    <mergeCell ref="BY606:CF606"/>
    <mergeCell ref="CG606:CN606"/>
    <mergeCell ref="CG597:CK597"/>
    <mergeCell ref="CL597:CN597"/>
    <mergeCell ref="AH605:AO605"/>
    <mergeCell ref="AP605:AZ605"/>
    <mergeCell ref="BA605:BH605"/>
    <mergeCell ref="BI605:BP605"/>
    <mergeCell ref="BQ605:BX605"/>
    <mergeCell ref="BY605:CF605"/>
    <mergeCell ref="CB454:CE454"/>
    <mergeCell ref="CB455:CE455"/>
    <mergeCell ref="CB456:CE456"/>
    <mergeCell ref="CB457:CE457"/>
    <mergeCell ref="D460:CN461"/>
    <mergeCell ref="D458:AT458"/>
    <mergeCell ref="AV491:BV491"/>
    <mergeCell ref="AV492:BV492"/>
    <mergeCell ref="AV493:BV493"/>
    <mergeCell ref="AV494:CN494"/>
    <mergeCell ref="AV496:CN497"/>
    <mergeCell ref="AV498:CN498"/>
    <mergeCell ref="D494:AT494"/>
    <mergeCell ref="D491:H491"/>
    <mergeCell ref="I491:Q491"/>
    <mergeCell ref="R491:V491"/>
    <mergeCell ref="Y456:AB456"/>
    <mergeCell ref="D452:N454"/>
    <mergeCell ref="O452:S454"/>
    <mergeCell ref="T452:X454"/>
    <mergeCell ref="Y452:AB454"/>
    <mergeCell ref="AC452:AF454"/>
    <mergeCell ref="AG456:AJ456"/>
    <mergeCell ref="Y457:AB457"/>
    <mergeCell ref="CF457:CK457"/>
    <mergeCell ref="W491:AA491"/>
    <mergeCell ref="AB491:AJ491"/>
    <mergeCell ref="AK491:AT491"/>
    <mergeCell ref="D492:H492"/>
    <mergeCell ref="I492:Q492"/>
    <mergeCell ref="R492:V492"/>
    <mergeCell ref="W492:AA492"/>
    <mergeCell ref="D457:N457"/>
    <mergeCell ref="O455:S455"/>
    <mergeCell ref="AC456:AF456"/>
    <mergeCell ref="AC457:AF457"/>
    <mergeCell ref="BV456:CA456"/>
    <mergeCell ref="BN598:BR598"/>
    <mergeCell ref="BS598:BW598"/>
    <mergeCell ref="BX598:CB598"/>
    <mergeCell ref="CC598:CF598"/>
    <mergeCell ref="CG598:CK598"/>
    <mergeCell ref="CL598:CN598"/>
    <mergeCell ref="D597:N597"/>
    <mergeCell ref="O597:V597"/>
    <mergeCell ref="W597:AB597"/>
    <mergeCell ref="AC597:AH597"/>
    <mergeCell ref="AI597:AN597"/>
    <mergeCell ref="AO597:AT597"/>
    <mergeCell ref="AV597:AY597"/>
    <mergeCell ref="O456:S456"/>
    <mergeCell ref="BN597:BR597"/>
    <mergeCell ref="BS597:BW597"/>
    <mergeCell ref="BX597:CB597"/>
    <mergeCell ref="CC597:CF597"/>
    <mergeCell ref="D590:CN591"/>
    <mergeCell ref="D595:V596"/>
    <mergeCell ref="W595:AH596"/>
    <mergeCell ref="AI595:AT596"/>
    <mergeCell ref="AV595:BC596"/>
    <mergeCell ref="BD595:BM596"/>
    <mergeCell ref="BN595:BW596"/>
    <mergeCell ref="BX595:CF596"/>
    <mergeCell ref="CG595:CN596"/>
    <mergeCell ref="U436:Z436"/>
    <mergeCell ref="U437:Z437"/>
    <mergeCell ref="U438:Z438"/>
    <mergeCell ref="U439:Z439"/>
    <mergeCell ref="U440:Z440"/>
    <mergeCell ref="U441:Z441"/>
    <mergeCell ref="U442:Z442"/>
    <mergeCell ref="U443:Z443"/>
    <mergeCell ref="U444:Z444"/>
    <mergeCell ref="U445:Z445"/>
    <mergeCell ref="U446:Z446"/>
    <mergeCell ref="U447:Z447"/>
    <mergeCell ref="CB452:CE452"/>
    <mergeCell ref="AA436:AF436"/>
    <mergeCell ref="AA437:AF437"/>
    <mergeCell ref="AA438:AF438"/>
    <mergeCell ref="AA439:AF439"/>
    <mergeCell ref="AA440:AF440"/>
    <mergeCell ref="AA441:AF441"/>
    <mergeCell ref="AA442:AF442"/>
    <mergeCell ref="AA443:AF443"/>
    <mergeCell ref="AA444:AF444"/>
    <mergeCell ref="AA445:AF445"/>
    <mergeCell ref="AA446:AF446"/>
    <mergeCell ref="AA447:AF447"/>
    <mergeCell ref="AA449:AF449"/>
    <mergeCell ref="AG445:AL445"/>
    <mergeCell ref="AG446:AL446"/>
    <mergeCell ref="D450:AT451"/>
    <mergeCell ref="AV450:CN451"/>
    <mergeCell ref="AS449:AX449"/>
    <mergeCell ref="AY447:BD447"/>
    <mergeCell ref="AY449:BD449"/>
    <mergeCell ref="BK442:BP442"/>
    <mergeCell ref="AG449:AL449"/>
    <mergeCell ref="BK449:BP449"/>
    <mergeCell ref="BV457:CA457"/>
    <mergeCell ref="CF452:CK452"/>
    <mergeCell ref="CF453:CK453"/>
    <mergeCell ref="CF454:CK454"/>
    <mergeCell ref="BV452:CA452"/>
    <mergeCell ref="CB453:CE453"/>
    <mergeCell ref="AG442:AL442"/>
    <mergeCell ref="AG443:AL443"/>
    <mergeCell ref="AG452:AJ454"/>
    <mergeCell ref="AK452:AO454"/>
    <mergeCell ref="AP452:AT454"/>
    <mergeCell ref="AV452:BL452"/>
    <mergeCell ref="AV453:BL453"/>
    <mergeCell ref="AV454:BL454"/>
    <mergeCell ref="AV455:BL455"/>
    <mergeCell ref="AV456:BL456"/>
    <mergeCell ref="AV457:BL457"/>
    <mergeCell ref="BM452:BR452"/>
    <mergeCell ref="AG444:AL444"/>
    <mergeCell ref="BM453:BR453"/>
    <mergeCell ref="BM454:BR454"/>
    <mergeCell ref="BM455:BR455"/>
    <mergeCell ref="BM456:BR456"/>
    <mergeCell ref="BM457:BR457"/>
    <mergeCell ref="AP455:AT455"/>
    <mergeCell ref="AP456:AT456"/>
    <mergeCell ref="AG447:AL447"/>
    <mergeCell ref="AG439:AL439"/>
    <mergeCell ref="AG440:AL440"/>
    <mergeCell ref="AG441:AL441"/>
    <mergeCell ref="AM447:AR447"/>
    <mergeCell ref="AM449:AR449"/>
    <mergeCell ref="AS431:AX431"/>
    <mergeCell ref="AS432:AX432"/>
    <mergeCell ref="AS433:AX433"/>
    <mergeCell ref="AS434:AX434"/>
    <mergeCell ref="AS435:AX435"/>
    <mergeCell ref="AS436:AX436"/>
    <mergeCell ref="AS437:AX437"/>
    <mergeCell ref="AS438:AX438"/>
    <mergeCell ref="AS439:AX439"/>
    <mergeCell ref="AS440:AX440"/>
    <mergeCell ref="AS441:AX441"/>
    <mergeCell ref="AG431:AL431"/>
    <mergeCell ref="AG432:AL432"/>
    <mergeCell ref="AG433:AL433"/>
    <mergeCell ref="AG434:AL434"/>
    <mergeCell ref="AG435:AL435"/>
    <mergeCell ref="AG436:AL436"/>
    <mergeCell ref="AG437:AL437"/>
    <mergeCell ref="AG438:AL438"/>
    <mergeCell ref="AM431:AR431"/>
    <mergeCell ref="AM436:AR436"/>
    <mergeCell ref="AS443:AX443"/>
    <mergeCell ref="AS444:AX444"/>
    <mergeCell ref="AS445:AX445"/>
    <mergeCell ref="AS446:AX446"/>
    <mergeCell ref="AS447:AX447"/>
    <mergeCell ref="AM437:AR437"/>
    <mergeCell ref="AM438:AR438"/>
    <mergeCell ref="AM439:AR439"/>
    <mergeCell ref="AM440:AR440"/>
    <mergeCell ref="AM441:AR441"/>
    <mergeCell ref="AM442:AR442"/>
    <mergeCell ref="AM443:AR443"/>
    <mergeCell ref="AM444:AR444"/>
    <mergeCell ref="AM445:AR445"/>
    <mergeCell ref="AM446:AR446"/>
    <mergeCell ref="AY431:BD431"/>
    <mergeCell ref="AY432:BD432"/>
    <mergeCell ref="AY433:BD433"/>
    <mergeCell ref="AY434:BD434"/>
    <mergeCell ref="AY435:BD435"/>
    <mergeCell ref="AY436:BD436"/>
    <mergeCell ref="AY437:BD437"/>
    <mergeCell ref="AY438:BD438"/>
    <mergeCell ref="AY439:BD439"/>
    <mergeCell ref="AY440:BD440"/>
    <mergeCell ref="AY441:BD441"/>
    <mergeCell ref="AY445:BD445"/>
    <mergeCell ref="AY446:BD446"/>
    <mergeCell ref="AS442:AX442"/>
    <mergeCell ref="AY443:BD443"/>
    <mergeCell ref="AY444:BD444"/>
    <mergeCell ref="AY442:BD442"/>
    <mergeCell ref="CI443:CN443"/>
    <mergeCell ref="CI444:CN444"/>
    <mergeCell ref="CI445:CN445"/>
    <mergeCell ref="CI446:CN446"/>
    <mergeCell ref="CI447:CN447"/>
    <mergeCell ref="CI448:CN448"/>
    <mergeCell ref="BE431:BJ431"/>
    <mergeCell ref="BK431:BP431"/>
    <mergeCell ref="BQ431:BV431"/>
    <mergeCell ref="BE432:BJ432"/>
    <mergeCell ref="BE433:BJ433"/>
    <mergeCell ref="BE434:BJ434"/>
    <mergeCell ref="BE435:BJ435"/>
    <mergeCell ref="BE436:BJ436"/>
    <mergeCell ref="BE437:BJ437"/>
    <mergeCell ref="BE438:BJ438"/>
    <mergeCell ref="BE439:BJ439"/>
    <mergeCell ref="BE440:BJ440"/>
    <mergeCell ref="BE441:BJ441"/>
    <mergeCell ref="BE442:BJ442"/>
    <mergeCell ref="BE443:BJ443"/>
    <mergeCell ref="BE444:BJ444"/>
    <mergeCell ref="BE445:BJ445"/>
    <mergeCell ref="BK443:BP443"/>
    <mergeCell ref="BK444:BP444"/>
    <mergeCell ref="BK445:BP445"/>
    <mergeCell ref="BK446:BP446"/>
    <mergeCell ref="BK447:BP447"/>
    <mergeCell ref="CC431:CH431"/>
    <mergeCell ref="CI431:CN431"/>
    <mergeCell ref="CC435:CH435"/>
    <mergeCell ref="CI436:CN436"/>
    <mergeCell ref="BE449:BJ449"/>
    <mergeCell ref="BK432:BP432"/>
    <mergeCell ref="BK433:BP433"/>
    <mergeCell ref="BK434:BP434"/>
    <mergeCell ref="BK435:BP435"/>
    <mergeCell ref="BK436:BP436"/>
    <mergeCell ref="BK437:BP437"/>
    <mergeCell ref="BK438:BP438"/>
    <mergeCell ref="CC449:CH449"/>
    <mergeCell ref="BQ432:BV432"/>
    <mergeCell ref="BQ433:BV433"/>
    <mergeCell ref="BQ434:BV434"/>
    <mergeCell ref="BQ435:BV435"/>
    <mergeCell ref="BQ436:BV436"/>
    <mergeCell ref="BQ437:BV437"/>
    <mergeCell ref="BQ438:BV438"/>
    <mergeCell ref="BQ439:BV439"/>
    <mergeCell ref="BQ440:BV440"/>
    <mergeCell ref="BQ449:BV449"/>
    <mergeCell ref="BW449:CB449"/>
    <mergeCell ref="BQ441:BV441"/>
    <mergeCell ref="BQ442:BV442"/>
    <mergeCell ref="BQ443:BV443"/>
    <mergeCell ref="BQ444:BV444"/>
    <mergeCell ref="BQ447:BV447"/>
    <mergeCell ref="BW446:CB446"/>
    <mergeCell ref="BW447:CB447"/>
    <mergeCell ref="AF408:AT408"/>
    <mergeCell ref="R409:X410"/>
    <mergeCell ref="Y409:AE410"/>
    <mergeCell ref="R411:X412"/>
    <mergeCell ref="Y411:AE412"/>
    <mergeCell ref="AF409:AL410"/>
    <mergeCell ref="AM409:AT410"/>
    <mergeCell ref="AF411:AL412"/>
    <mergeCell ref="AM411:AT412"/>
    <mergeCell ref="D413:AT413"/>
    <mergeCell ref="D432:T432"/>
    <mergeCell ref="D433:T433"/>
    <mergeCell ref="D434:T434"/>
    <mergeCell ref="D435:T435"/>
    <mergeCell ref="AM432:AR432"/>
    <mergeCell ref="AM433:AR433"/>
    <mergeCell ref="AM434:AR434"/>
    <mergeCell ref="AM435:AR435"/>
    <mergeCell ref="U431:Z431"/>
    <mergeCell ref="AA431:AF431"/>
    <mergeCell ref="AA432:AF432"/>
    <mergeCell ref="AA433:AF433"/>
    <mergeCell ref="AA434:AF434"/>
    <mergeCell ref="AA435:AF435"/>
    <mergeCell ref="AM424:AT424"/>
    <mergeCell ref="U432:Z432"/>
    <mergeCell ref="U433:Z433"/>
    <mergeCell ref="U434:Z434"/>
    <mergeCell ref="U435:Z435"/>
    <mergeCell ref="D400:Q401"/>
    <mergeCell ref="CI449:CN449"/>
    <mergeCell ref="BW431:CB431"/>
    <mergeCell ref="BW432:CB432"/>
    <mergeCell ref="BW433:CB433"/>
    <mergeCell ref="BW434:CB434"/>
    <mergeCell ref="BW435:CB435"/>
    <mergeCell ref="BW436:CB436"/>
    <mergeCell ref="BW437:CB437"/>
    <mergeCell ref="BW438:CB438"/>
    <mergeCell ref="BW439:CB439"/>
    <mergeCell ref="BW440:CB440"/>
    <mergeCell ref="BW441:CB441"/>
    <mergeCell ref="BW442:CB442"/>
    <mergeCell ref="BW443:CB443"/>
    <mergeCell ref="BW444:CB444"/>
    <mergeCell ref="BW445:CB445"/>
    <mergeCell ref="D417:V418"/>
    <mergeCell ref="D419:V419"/>
    <mergeCell ref="D420:V420"/>
    <mergeCell ref="D421:V421"/>
    <mergeCell ref="D422:V422"/>
    <mergeCell ref="D423:V423"/>
    <mergeCell ref="D424:V424"/>
    <mergeCell ref="D425:AT425"/>
    <mergeCell ref="D404:AT404"/>
    <mergeCell ref="D408:Q408"/>
    <mergeCell ref="D409:J410"/>
    <mergeCell ref="K409:Q410"/>
    <mergeCell ref="CI432:CN432"/>
    <mergeCell ref="CI433:CN433"/>
    <mergeCell ref="CI434:CN434"/>
    <mergeCell ref="R400:AE401"/>
    <mergeCell ref="R402:AE403"/>
    <mergeCell ref="AF400:AT401"/>
    <mergeCell ref="AF402:AT403"/>
    <mergeCell ref="AV400:BK401"/>
    <mergeCell ref="AV402:BK403"/>
    <mergeCell ref="AB378:AD378"/>
    <mergeCell ref="AB379:AD379"/>
    <mergeCell ref="AB380:AD380"/>
    <mergeCell ref="AE373:AH374"/>
    <mergeCell ref="AE375:AH375"/>
    <mergeCell ref="AE376:AH376"/>
    <mergeCell ref="AW128:CN128"/>
    <mergeCell ref="AW129:CN129"/>
    <mergeCell ref="AW130:CN130"/>
    <mergeCell ref="AW131:CN131"/>
    <mergeCell ref="AW132:CN132"/>
    <mergeCell ref="AW133:CN133"/>
    <mergeCell ref="AW134:CN134"/>
    <mergeCell ref="AW176:CN176"/>
    <mergeCell ref="CF185:CJ185"/>
    <mergeCell ref="CF186:CJ186"/>
    <mergeCell ref="CF187:CJ187"/>
    <mergeCell ref="CF188:CJ188"/>
    <mergeCell ref="CF189:CJ189"/>
    <mergeCell ref="CF190:CJ190"/>
    <mergeCell ref="CF191:CJ191"/>
    <mergeCell ref="CF192:CJ192"/>
    <mergeCell ref="CF193:CJ193"/>
    <mergeCell ref="CK189:CN189"/>
    <mergeCell ref="AW188:BC188"/>
    <mergeCell ref="CD402:CN403"/>
    <mergeCell ref="AW95:CN95"/>
    <mergeCell ref="AW96:CN96"/>
    <mergeCell ref="AW97:CN97"/>
    <mergeCell ref="AW98:CN98"/>
    <mergeCell ref="AW99:CN99"/>
    <mergeCell ref="AW100:CN100"/>
    <mergeCell ref="AW101:CN101"/>
    <mergeCell ref="AW102:CN102"/>
    <mergeCell ref="AW103:CN103"/>
    <mergeCell ref="AW104:CN104"/>
    <mergeCell ref="AW105:CN105"/>
    <mergeCell ref="AW106:CN106"/>
    <mergeCell ref="AW107:CN107"/>
    <mergeCell ref="AW108:CN108"/>
    <mergeCell ref="AW109:CN109"/>
    <mergeCell ref="D383:AT384"/>
    <mergeCell ref="AQ376:AT376"/>
    <mergeCell ref="AM378:AP378"/>
    <mergeCell ref="AM379:AP379"/>
    <mergeCell ref="AM380:AP380"/>
    <mergeCell ref="Y380:AA380"/>
    <mergeCell ref="BD188:BJ188"/>
    <mergeCell ref="BK188:BQ188"/>
    <mergeCell ref="BR188:BX188"/>
    <mergeCell ref="BY188:CE188"/>
    <mergeCell ref="D179:CN180"/>
    <mergeCell ref="E130:G130"/>
    <mergeCell ref="H130:AV130"/>
    <mergeCell ref="BV381:CN381"/>
    <mergeCell ref="AV374:BK374"/>
    <mergeCell ref="AV373:BK373"/>
    <mergeCell ref="BL373:BT373"/>
    <mergeCell ref="D1206:AT1206"/>
    <mergeCell ref="AV1206:CN1206"/>
    <mergeCell ref="D1224:AT1224"/>
    <mergeCell ref="A1045:CN1046"/>
    <mergeCell ref="A1018:CN1019"/>
    <mergeCell ref="X1093:AD1093"/>
    <mergeCell ref="X1094:AD1094"/>
    <mergeCell ref="X1095:AD1095"/>
    <mergeCell ref="X1096:AD1096"/>
    <mergeCell ref="X1097:AD1097"/>
    <mergeCell ref="X1098:AD1098"/>
    <mergeCell ref="X1099:AD1099"/>
    <mergeCell ref="X1100:AD1100"/>
    <mergeCell ref="X1101:AD1101"/>
    <mergeCell ref="X1102:AD1102"/>
    <mergeCell ref="AE1089:AT1089"/>
    <mergeCell ref="AE1090:AT1090"/>
    <mergeCell ref="AE1091:AT1091"/>
    <mergeCell ref="AV1034:CN1035"/>
    <mergeCell ref="AV1021:CN1022"/>
    <mergeCell ref="AV1072:CN1073"/>
    <mergeCell ref="AV1084:CN1085"/>
    <mergeCell ref="AV1100:CN1101"/>
    <mergeCell ref="AV1112:CN1114"/>
    <mergeCell ref="D1173:CN1174"/>
    <mergeCell ref="D1180:CN1181"/>
    <mergeCell ref="D1187:CN1188"/>
    <mergeCell ref="D1102:P1102"/>
    <mergeCell ref="Q1089:W1089"/>
    <mergeCell ref="Q1090:W1090"/>
    <mergeCell ref="Q1091:W1091"/>
    <mergeCell ref="Q1092:W1092"/>
    <mergeCell ref="AE1086:AT1087"/>
    <mergeCell ref="D1088:P1088"/>
    <mergeCell ref="Q1088:W1088"/>
    <mergeCell ref="X1088:AD1088"/>
    <mergeCell ref="AE1088:AT1088"/>
    <mergeCell ref="D1089:P1089"/>
    <mergeCell ref="D1090:P1090"/>
    <mergeCell ref="D1091:P1091"/>
    <mergeCell ref="D1092:P1092"/>
    <mergeCell ref="X1089:AD1089"/>
    <mergeCell ref="X1090:AD1090"/>
    <mergeCell ref="X1091:AD1091"/>
    <mergeCell ref="X1092:AD1092"/>
    <mergeCell ref="AE1092:AT1092"/>
    <mergeCell ref="D1084:AT1085"/>
    <mergeCell ref="Q1086:AD1086"/>
    <mergeCell ref="Q1087:W1087"/>
    <mergeCell ref="X1087:AD1087"/>
    <mergeCell ref="CI435:CN435"/>
    <mergeCell ref="O1057:V1057"/>
    <mergeCell ref="W1057:AD1057"/>
    <mergeCell ref="AE1052:AT1052"/>
    <mergeCell ref="AE1053:AL1053"/>
    <mergeCell ref="AM1053:AT1053"/>
    <mergeCell ref="AE1054:AL1054"/>
    <mergeCell ref="BQ1076:BX1076"/>
    <mergeCell ref="BQ1077:BX1077"/>
    <mergeCell ref="BQ1078:BX1078"/>
    <mergeCell ref="BK1067:BQ1067"/>
    <mergeCell ref="BR1067:BX1067"/>
    <mergeCell ref="AV1059:CL1059"/>
    <mergeCell ref="AE1064:AL1064"/>
    <mergeCell ref="AM1064:AT1064"/>
    <mergeCell ref="CK1064:CN1064"/>
    <mergeCell ref="CB1064:CJ1064"/>
    <mergeCell ref="BY1064:CA1064"/>
    <mergeCell ref="D1061:AT1062"/>
    <mergeCell ref="CK1058:CN1058"/>
    <mergeCell ref="CB1058:CJ1058"/>
    <mergeCell ref="BY1058:CA1058"/>
    <mergeCell ref="BR1058:BX1058"/>
    <mergeCell ref="BK1058:BQ1058"/>
    <mergeCell ref="AV1058:BJ1058"/>
    <mergeCell ref="BY1076:CN1076"/>
    <mergeCell ref="BY1077:CN1077"/>
    <mergeCell ref="BY1078:CN1078"/>
    <mergeCell ref="BY1067:CA1067"/>
    <mergeCell ref="CB1067:CJ1067"/>
    <mergeCell ref="CK1067:CN1067"/>
    <mergeCell ref="O1058:V1058"/>
    <mergeCell ref="D1078:X1078"/>
    <mergeCell ref="Y1078:AI1078"/>
    <mergeCell ref="AJ1078:AT1078"/>
    <mergeCell ref="AM1068:AT1068"/>
    <mergeCell ref="D1069:N1069"/>
    <mergeCell ref="O1069:V1069"/>
    <mergeCell ref="W1069:AD1069"/>
    <mergeCell ref="AE1069:AL1069"/>
    <mergeCell ref="AM1069:AT1069"/>
    <mergeCell ref="D1074:X1075"/>
    <mergeCell ref="Y1074:AT1074"/>
    <mergeCell ref="Y1075:AI1075"/>
    <mergeCell ref="AJ1075:AT1075"/>
    <mergeCell ref="D1076:X1076"/>
    <mergeCell ref="Y1076:AI1076"/>
    <mergeCell ref="AJ1076:AT1076"/>
    <mergeCell ref="D402:Q403"/>
    <mergeCell ref="D406:AT407"/>
    <mergeCell ref="D415:AT416"/>
    <mergeCell ref="W1058:AD1058"/>
    <mergeCell ref="D1056:N1056"/>
    <mergeCell ref="O1056:V1056"/>
    <mergeCell ref="D1050:AT1051"/>
    <mergeCell ref="O1052:V1053"/>
    <mergeCell ref="W1052:AD1053"/>
    <mergeCell ref="D1052:N1053"/>
    <mergeCell ref="D1008:AT1010"/>
    <mergeCell ref="D1011:Z1012"/>
    <mergeCell ref="AA1011:AT1012"/>
    <mergeCell ref="K411:Q412"/>
    <mergeCell ref="D411:J412"/>
    <mergeCell ref="R408:AE408"/>
    <mergeCell ref="AV1067:BJ1067"/>
    <mergeCell ref="AV1066:BJ1066"/>
    <mergeCell ref="BK1066:BQ1066"/>
    <mergeCell ref="BR1066:BX1066"/>
    <mergeCell ref="BY1066:CA1066"/>
    <mergeCell ref="CB1066:CJ1066"/>
    <mergeCell ref="D1058:N1058"/>
    <mergeCell ref="AV1065:BJ1065"/>
    <mergeCell ref="BK1065:BQ1065"/>
    <mergeCell ref="BR1065:BX1065"/>
    <mergeCell ref="BY1065:CA1065"/>
    <mergeCell ref="CB1065:CJ1065"/>
    <mergeCell ref="CK1065:CN1065"/>
    <mergeCell ref="CK1066:CN1066"/>
    <mergeCell ref="D1063:N1064"/>
    <mergeCell ref="O1063:V1064"/>
    <mergeCell ref="W1063:AD1064"/>
    <mergeCell ref="AE1063:AT1063"/>
    <mergeCell ref="CK1057:CN1057"/>
    <mergeCell ref="CB1057:CJ1057"/>
    <mergeCell ref="BY1057:CA1057"/>
    <mergeCell ref="BR1057:BX1057"/>
    <mergeCell ref="BK1057:BQ1057"/>
    <mergeCell ref="AV1057:BJ1057"/>
    <mergeCell ref="AV1061:CN1062"/>
    <mergeCell ref="AV1063:BJ1064"/>
    <mergeCell ref="BK1063:BQ1064"/>
    <mergeCell ref="BR1063:BX1064"/>
    <mergeCell ref="BY1063:CN1063"/>
    <mergeCell ref="AV1052:BJ1053"/>
    <mergeCell ref="BK1052:BQ1053"/>
    <mergeCell ref="BR1052:BX1053"/>
    <mergeCell ref="BY1052:CN1052"/>
    <mergeCell ref="BY1053:CA1053"/>
    <mergeCell ref="CB1053:CJ1053"/>
    <mergeCell ref="CK1053:CN1053"/>
    <mergeCell ref="AV1054:BJ1054"/>
    <mergeCell ref="AV1055:BJ1055"/>
    <mergeCell ref="CM1047:CN1047"/>
    <mergeCell ref="AV1050:CN1051"/>
    <mergeCell ref="BR1054:BX1054"/>
    <mergeCell ref="CB1054:CJ1054"/>
    <mergeCell ref="CB1055:CJ1055"/>
    <mergeCell ref="CB1056:CJ1056"/>
    <mergeCell ref="CK1054:CN1054"/>
    <mergeCell ref="CK1055:CN1055"/>
    <mergeCell ref="CK1056:CN1056"/>
    <mergeCell ref="BR1055:BX1055"/>
    <mergeCell ref="BR1056:BX1056"/>
    <mergeCell ref="BY1054:CA1054"/>
    <mergeCell ref="BY1055:CA1055"/>
    <mergeCell ref="BY1056:CA1056"/>
    <mergeCell ref="AV1056:BJ1056"/>
    <mergeCell ref="BK1054:BQ1054"/>
    <mergeCell ref="BK1055:BQ1055"/>
    <mergeCell ref="BK1056:BQ1056"/>
    <mergeCell ref="CD1041:CI1041"/>
    <mergeCell ref="CJ1041:CN1041"/>
    <mergeCell ref="CJ1040:CN1040"/>
    <mergeCell ref="CJ1039:CN1039"/>
    <mergeCell ref="CJ1038:CN1038"/>
    <mergeCell ref="AV1041:BQ1041"/>
    <mergeCell ref="BR1041:BW1041"/>
    <mergeCell ref="AV1043:CL1043"/>
    <mergeCell ref="BX1041:CC1041"/>
    <mergeCell ref="AV1042:BQ1042"/>
    <mergeCell ref="BR1042:BW1042"/>
    <mergeCell ref="BX1042:CC1042"/>
    <mergeCell ref="CD1042:CI1042"/>
    <mergeCell ref="CJ1042:CN1042"/>
    <mergeCell ref="BR1040:BW1040"/>
    <mergeCell ref="BX1040:CC1040"/>
    <mergeCell ref="BX1039:CC1039"/>
    <mergeCell ref="BX1038:CC1038"/>
    <mergeCell ref="AV1039:BQ1039"/>
    <mergeCell ref="BR1039:BW1039"/>
    <mergeCell ref="AV1040:BQ1040"/>
    <mergeCell ref="CD1039:CI1039"/>
    <mergeCell ref="CD1040:CI1040"/>
    <mergeCell ref="D1016:AT1016"/>
    <mergeCell ref="AV997:CL997"/>
    <mergeCell ref="D1014:Z1014"/>
    <mergeCell ref="AA1014:AT1014"/>
    <mergeCell ref="AV1016:CL1016"/>
    <mergeCell ref="D1002:Z1002"/>
    <mergeCell ref="D1003:Z1003"/>
    <mergeCell ref="D1004:Z1004"/>
    <mergeCell ref="D1005:Z1005"/>
    <mergeCell ref="AA996:AT996"/>
    <mergeCell ref="AA1000:AT1000"/>
    <mergeCell ref="AA1001:AT1001"/>
    <mergeCell ref="AA1002:AT1002"/>
    <mergeCell ref="AA1003:AT1003"/>
    <mergeCell ref="AA1004:AT1004"/>
    <mergeCell ref="AA1005:AT1005"/>
    <mergeCell ref="D1006:AT1006"/>
    <mergeCell ref="D997:Z997"/>
    <mergeCell ref="AA997:AT997"/>
    <mergeCell ref="D998:Z998"/>
    <mergeCell ref="AA998:AT998"/>
    <mergeCell ref="D999:Z999"/>
    <mergeCell ref="AA999:AT999"/>
    <mergeCell ref="D1013:Z1013"/>
    <mergeCell ref="AA1013:AT1013"/>
    <mergeCell ref="D1015:Z1015"/>
    <mergeCell ref="AA1015:AT1015"/>
    <mergeCell ref="D992:AT993"/>
    <mergeCell ref="D994:Z995"/>
    <mergeCell ref="AA994:AT995"/>
    <mergeCell ref="D996:Z996"/>
    <mergeCell ref="D1000:Z1000"/>
    <mergeCell ref="D1001:Z1001"/>
    <mergeCell ref="D981:AT983"/>
    <mergeCell ref="D984:Z985"/>
    <mergeCell ref="AA984:AT985"/>
    <mergeCell ref="D986:Z986"/>
    <mergeCell ref="D987:Z987"/>
    <mergeCell ref="D988:Z988"/>
    <mergeCell ref="D989:Z989"/>
    <mergeCell ref="AA986:AT986"/>
    <mergeCell ref="AA987:AT987"/>
    <mergeCell ref="AA988:AT988"/>
    <mergeCell ref="AA989:AT989"/>
    <mergeCell ref="D990:AT990"/>
    <mergeCell ref="AV966:BK967"/>
    <mergeCell ref="AV968:BK968"/>
    <mergeCell ref="AV969:BK969"/>
    <mergeCell ref="AV970:BK970"/>
    <mergeCell ref="AV971:BK971"/>
    <mergeCell ref="AV972:BK972"/>
    <mergeCell ref="AV973:BK973"/>
    <mergeCell ref="AV974:BK974"/>
    <mergeCell ref="AV975:BK975"/>
    <mergeCell ref="AV976:BK976"/>
    <mergeCell ref="AV977:BK977"/>
    <mergeCell ref="AV978:BK978"/>
    <mergeCell ref="AV979:CM979"/>
    <mergeCell ref="CG966:CN967"/>
    <mergeCell ref="CG968:CN968"/>
    <mergeCell ref="CG969:CN969"/>
    <mergeCell ref="CG970:CN970"/>
    <mergeCell ref="CG971:CN971"/>
    <mergeCell ref="CG972:CN972"/>
    <mergeCell ref="CG973:CN973"/>
    <mergeCell ref="CG974:CN974"/>
    <mergeCell ref="CG975:CN975"/>
    <mergeCell ref="CG976:CN976"/>
    <mergeCell ref="CG977:CN977"/>
    <mergeCell ref="CG978:CN978"/>
    <mergeCell ref="BS968:BY968"/>
    <mergeCell ref="BZ968:CF968"/>
    <mergeCell ref="BS969:BY969"/>
    <mergeCell ref="BZ969:CF969"/>
    <mergeCell ref="BS970:BY970"/>
    <mergeCell ref="BZ970:CF970"/>
    <mergeCell ref="BS971:BY971"/>
    <mergeCell ref="BZ971:CF971"/>
    <mergeCell ref="BS972:BY972"/>
    <mergeCell ref="BZ972:CF972"/>
    <mergeCell ref="BS973:BY973"/>
    <mergeCell ref="BZ973:CF973"/>
    <mergeCell ref="BS974:BY974"/>
    <mergeCell ref="BZ974:CF974"/>
    <mergeCell ref="BS975:BY975"/>
    <mergeCell ref="BZ975:CF975"/>
    <mergeCell ref="BS976:BY976"/>
    <mergeCell ref="BZ976:CF976"/>
    <mergeCell ref="BS977:BY977"/>
    <mergeCell ref="BZ977:CF977"/>
    <mergeCell ref="BS978:BY978"/>
    <mergeCell ref="BZ978:CF978"/>
    <mergeCell ref="BL966:BR967"/>
    <mergeCell ref="BS966:BY967"/>
    <mergeCell ref="BZ966:CF967"/>
    <mergeCell ref="BL968:BR968"/>
    <mergeCell ref="BL969:BR969"/>
    <mergeCell ref="BL970:BR970"/>
    <mergeCell ref="BL971:BR971"/>
    <mergeCell ref="BL972:BR972"/>
    <mergeCell ref="BL973:BR973"/>
    <mergeCell ref="BL974:BR974"/>
    <mergeCell ref="BL975:BR975"/>
    <mergeCell ref="BL976:BR976"/>
    <mergeCell ref="BL977:BR977"/>
    <mergeCell ref="BL978:BR978"/>
    <mergeCell ref="AW964:CM965"/>
    <mergeCell ref="D978:Y978"/>
    <mergeCell ref="D979:AT979"/>
    <mergeCell ref="Z975:AE975"/>
    <mergeCell ref="AF975:AM975"/>
    <mergeCell ref="AN975:AT975"/>
    <mergeCell ref="Z976:AE976"/>
    <mergeCell ref="AF976:AM976"/>
    <mergeCell ref="AN976:AT976"/>
    <mergeCell ref="Z977:AE977"/>
    <mergeCell ref="AF977:AM977"/>
    <mergeCell ref="AN977:AT977"/>
    <mergeCell ref="Z978:AE978"/>
    <mergeCell ref="AF978:AM978"/>
    <mergeCell ref="AN978:AT978"/>
    <mergeCell ref="D968:Y968"/>
    <mergeCell ref="D969:Y969"/>
    <mergeCell ref="D970:Y970"/>
    <mergeCell ref="D971:Y971"/>
    <mergeCell ref="D972:Y972"/>
    <mergeCell ref="D973:Y973"/>
    <mergeCell ref="D974:Y974"/>
    <mergeCell ref="D975:Y975"/>
    <mergeCell ref="D976:Y976"/>
    <mergeCell ref="D977:Y977"/>
    <mergeCell ref="Z971:AE971"/>
    <mergeCell ref="AF971:AM971"/>
    <mergeCell ref="AN971:AT971"/>
    <mergeCell ref="Z972:AE972"/>
    <mergeCell ref="AF972:AM972"/>
    <mergeCell ref="AN972:AT972"/>
    <mergeCell ref="Z973:AE973"/>
    <mergeCell ref="D917:CN917"/>
    <mergeCell ref="V915:AB915"/>
    <mergeCell ref="AT915:AX915"/>
    <mergeCell ref="AY915:BG915"/>
    <mergeCell ref="BH915:BL915"/>
    <mergeCell ref="BM915:BT915"/>
    <mergeCell ref="BU915:BY915"/>
    <mergeCell ref="BZ915:CI915"/>
    <mergeCell ref="CJ915:CN915"/>
    <mergeCell ref="D915:L915"/>
    <mergeCell ref="M915:U915"/>
    <mergeCell ref="AC915:AK915"/>
    <mergeCell ref="D916:L916"/>
    <mergeCell ref="AF973:AM973"/>
    <mergeCell ref="AN973:AT973"/>
    <mergeCell ref="Z974:AE974"/>
    <mergeCell ref="AF974:AM974"/>
    <mergeCell ref="AN974:AT974"/>
    <mergeCell ref="D966:Y967"/>
    <mergeCell ref="Z966:AT966"/>
    <mergeCell ref="AN967:AT967"/>
    <mergeCell ref="AF967:AM967"/>
    <mergeCell ref="Z967:AE967"/>
    <mergeCell ref="AF968:AM968"/>
    <mergeCell ref="Z968:AE968"/>
    <mergeCell ref="Z969:AE969"/>
    <mergeCell ref="AF969:AM969"/>
    <mergeCell ref="AN969:AT969"/>
    <mergeCell ref="Z970:AE970"/>
    <mergeCell ref="AF970:AM970"/>
    <mergeCell ref="AN970:AT970"/>
    <mergeCell ref="AN968:AT968"/>
    <mergeCell ref="S943:W943"/>
    <mergeCell ref="X922:AB923"/>
    <mergeCell ref="X924:AB924"/>
    <mergeCell ref="X925:AB925"/>
    <mergeCell ref="X926:AB926"/>
    <mergeCell ref="X927:AB927"/>
    <mergeCell ref="X928:AB928"/>
    <mergeCell ref="X929:AB929"/>
    <mergeCell ref="X930:AB930"/>
    <mergeCell ref="X931:AB931"/>
    <mergeCell ref="X932:AB932"/>
    <mergeCell ref="X936:AB936"/>
    <mergeCell ref="X940:AB940"/>
    <mergeCell ref="AC922:AT922"/>
    <mergeCell ref="AC923:AH923"/>
    <mergeCell ref="AI923:AN923"/>
    <mergeCell ref="AO923:AT923"/>
    <mergeCell ref="S922:W923"/>
    <mergeCell ref="S924:W924"/>
    <mergeCell ref="S925:W925"/>
    <mergeCell ref="S926:W926"/>
    <mergeCell ref="S927:W927"/>
    <mergeCell ref="AO927:AT927"/>
    <mergeCell ref="AC943:AH943"/>
    <mergeCell ref="AI943:AN943"/>
    <mergeCell ref="AO943:AT943"/>
    <mergeCell ref="X941:AB941"/>
    <mergeCell ref="X942:AB942"/>
    <mergeCell ref="X943:AB943"/>
    <mergeCell ref="S940:W940"/>
    <mergeCell ref="S941:W941"/>
    <mergeCell ref="S942:W942"/>
    <mergeCell ref="A794:CN795"/>
    <mergeCell ref="D755:AT756"/>
    <mergeCell ref="D772:AT772"/>
    <mergeCell ref="AV755:CL756"/>
    <mergeCell ref="AV772:CL772"/>
    <mergeCell ref="AY769:BJ769"/>
    <mergeCell ref="BM769:BW769"/>
    <mergeCell ref="CB769:CL769"/>
    <mergeCell ref="AZ787:BQ787"/>
    <mergeCell ref="BW787:CG787"/>
    <mergeCell ref="D791:AT791"/>
    <mergeCell ref="AV791:CL791"/>
    <mergeCell ref="AV829:AZ830"/>
    <mergeCell ref="BA829:BE830"/>
    <mergeCell ref="BF829:BI830"/>
    <mergeCell ref="BJ829:BM830"/>
    <mergeCell ref="BN829:BQ830"/>
    <mergeCell ref="BR829:BV830"/>
    <mergeCell ref="BW829:BZ830"/>
    <mergeCell ref="CA829:CE830"/>
    <mergeCell ref="CF829:CI830"/>
    <mergeCell ref="CJ829:CN830"/>
    <mergeCell ref="AZ781:BQ781"/>
    <mergeCell ref="AZ783:BQ783"/>
    <mergeCell ref="BW783:CG783"/>
    <mergeCell ref="BW781:CG781"/>
    <mergeCell ref="AZ785:BQ785"/>
    <mergeCell ref="BM758:BW759"/>
    <mergeCell ref="CB758:CL759"/>
    <mergeCell ref="AL805:AO805"/>
    <mergeCell ref="AP805:AT805"/>
    <mergeCell ref="D806:AT806"/>
    <mergeCell ref="BL374:BT374"/>
    <mergeCell ref="AV375:BK375"/>
    <mergeCell ref="BL375:BT375"/>
    <mergeCell ref="AV376:BK376"/>
    <mergeCell ref="AV377:BK377"/>
    <mergeCell ref="BL376:BT376"/>
    <mergeCell ref="BL377:BT377"/>
    <mergeCell ref="AV378:BK378"/>
    <mergeCell ref="BL378:BT378"/>
    <mergeCell ref="AV379:BK379"/>
    <mergeCell ref="BL379:BT379"/>
    <mergeCell ref="AV380:BK380"/>
    <mergeCell ref="BL380:BT380"/>
    <mergeCell ref="AQ375:AT375"/>
    <mergeCell ref="Q378:T378"/>
    <mergeCell ref="Q379:T379"/>
    <mergeCell ref="Q380:T380"/>
    <mergeCell ref="U377:X377"/>
    <mergeCell ref="U378:X378"/>
    <mergeCell ref="U379:X379"/>
    <mergeCell ref="U380:X380"/>
    <mergeCell ref="Y377:AA377"/>
    <mergeCell ref="U375:X375"/>
    <mergeCell ref="U376:X376"/>
    <mergeCell ref="Y375:AA375"/>
    <mergeCell ref="Y376:AA376"/>
    <mergeCell ref="Y378:AA378"/>
    <mergeCell ref="Y379:AA379"/>
    <mergeCell ref="AE378:AH378"/>
    <mergeCell ref="AE379:AH379"/>
    <mergeCell ref="AE380:AH380"/>
    <mergeCell ref="AQ379:AT379"/>
    <mergeCell ref="A631:CN632"/>
    <mergeCell ref="D385:V386"/>
    <mergeCell ref="D387:V387"/>
    <mergeCell ref="D388:V388"/>
    <mergeCell ref="D389:V389"/>
    <mergeCell ref="D390:V390"/>
    <mergeCell ref="D391:V391"/>
    <mergeCell ref="D392:V392"/>
    <mergeCell ref="D393:V393"/>
    <mergeCell ref="W393:AD393"/>
    <mergeCell ref="AE393:AL393"/>
    <mergeCell ref="AM393:AT393"/>
    <mergeCell ref="D394:V394"/>
    <mergeCell ref="D395:V395"/>
    <mergeCell ref="AQ380:AT380"/>
    <mergeCell ref="BP400:BY401"/>
    <mergeCell ref="BP402:BY403"/>
    <mergeCell ref="CD400:CN401"/>
    <mergeCell ref="BW489:CE489"/>
    <mergeCell ref="CF489:CN489"/>
    <mergeCell ref="BW490:CE490"/>
    <mergeCell ref="CF490:CN490"/>
    <mergeCell ref="BW491:CE491"/>
    <mergeCell ref="CF491:CN491"/>
    <mergeCell ref="BW492:CE492"/>
    <mergeCell ref="CF492:CN492"/>
    <mergeCell ref="BW493:CE493"/>
    <mergeCell ref="CF493:CN493"/>
    <mergeCell ref="D496:AT497"/>
    <mergeCell ref="D498:AT498"/>
    <mergeCell ref="AV489:BV489"/>
    <mergeCell ref="AV490:BV490"/>
    <mergeCell ref="AB349:AK350"/>
    <mergeCell ref="AL349:AT350"/>
    <mergeCell ref="AB351:AK351"/>
    <mergeCell ref="AB352:AK352"/>
    <mergeCell ref="AB353:AK353"/>
    <mergeCell ref="AB354:AK354"/>
    <mergeCell ref="AB355:AK355"/>
    <mergeCell ref="AB356:AK356"/>
    <mergeCell ref="AB357:AK357"/>
    <mergeCell ref="AB358:AK358"/>
    <mergeCell ref="AB359:AK359"/>
    <mergeCell ref="AB360:AK360"/>
    <mergeCell ref="AB361:AK361"/>
    <mergeCell ref="AB362:AK362"/>
    <mergeCell ref="AB363:AK363"/>
    <mergeCell ref="AB364:AK364"/>
    <mergeCell ref="AB365:AK365"/>
    <mergeCell ref="AL351:AT351"/>
    <mergeCell ref="AL352:AT352"/>
    <mergeCell ref="AL353:AT353"/>
    <mergeCell ref="AL354:AT354"/>
    <mergeCell ref="AL355:AT355"/>
    <mergeCell ref="AL356:AT356"/>
    <mergeCell ref="AL357:AT357"/>
    <mergeCell ref="AL358:AT358"/>
    <mergeCell ref="AL359:AT359"/>
    <mergeCell ref="AL360:AT360"/>
    <mergeCell ref="AL361:AT361"/>
    <mergeCell ref="AL365:AT365"/>
    <mergeCell ref="Q360:AA360"/>
    <mergeCell ref="Q361:AA361"/>
    <mergeCell ref="Q362:AA362"/>
    <mergeCell ref="Q363:AA363"/>
    <mergeCell ref="Q364:AA364"/>
    <mergeCell ref="AI375:AL375"/>
    <mergeCell ref="AI376:AL376"/>
    <mergeCell ref="AI377:AL377"/>
    <mergeCell ref="Q368:AA368"/>
    <mergeCell ref="AE377:AH377"/>
    <mergeCell ref="AI373:AL374"/>
    <mergeCell ref="Q373:T374"/>
    <mergeCell ref="Q375:T375"/>
    <mergeCell ref="Q376:T376"/>
    <mergeCell ref="Q377:T377"/>
    <mergeCell ref="AB373:AD374"/>
    <mergeCell ref="AB375:AD375"/>
    <mergeCell ref="AB376:AD376"/>
    <mergeCell ref="AB377:AD377"/>
    <mergeCell ref="AL367:AT367"/>
    <mergeCell ref="AM373:AP374"/>
    <mergeCell ref="D371:AT372"/>
    <mergeCell ref="D369:W369"/>
    <mergeCell ref="AB366:AK366"/>
    <mergeCell ref="AB367:AK367"/>
    <mergeCell ref="AL366:AT366"/>
    <mergeCell ref="M376:P376"/>
    <mergeCell ref="M377:P377"/>
    <mergeCell ref="P342:Y342"/>
    <mergeCell ref="P343:Y343"/>
    <mergeCell ref="Z330:AI331"/>
    <mergeCell ref="Z332:AI332"/>
    <mergeCell ref="Z333:AI333"/>
    <mergeCell ref="Z334:AI334"/>
    <mergeCell ref="Z335:AI335"/>
    <mergeCell ref="Z336:AI336"/>
    <mergeCell ref="Z337:AI337"/>
    <mergeCell ref="Z338:AI338"/>
    <mergeCell ref="Z339:AI339"/>
    <mergeCell ref="Z340:AI340"/>
    <mergeCell ref="Z341:AI341"/>
    <mergeCell ref="Z342:AI342"/>
    <mergeCell ref="Z343:AI343"/>
    <mergeCell ref="P330:Y331"/>
    <mergeCell ref="P332:Y332"/>
    <mergeCell ref="P333:Y333"/>
    <mergeCell ref="P334:Y334"/>
    <mergeCell ref="P335:Y335"/>
    <mergeCell ref="D330:O331"/>
    <mergeCell ref="D332:O332"/>
    <mergeCell ref="D333:O333"/>
    <mergeCell ref="D334:O334"/>
    <mergeCell ref="D335:O335"/>
    <mergeCell ref="D336:O336"/>
    <mergeCell ref="D337:O337"/>
    <mergeCell ref="D338:O338"/>
    <mergeCell ref="D339:O339"/>
    <mergeCell ref="D340:O340"/>
    <mergeCell ref="D341:O341"/>
    <mergeCell ref="AJ340:AT340"/>
    <mergeCell ref="AJ341:AT341"/>
    <mergeCell ref="D342:O342"/>
    <mergeCell ref="D343:O343"/>
    <mergeCell ref="AJ330:AT331"/>
    <mergeCell ref="AJ332:AT332"/>
    <mergeCell ref="AJ333:AT333"/>
    <mergeCell ref="AJ334:AT334"/>
    <mergeCell ref="AJ335:AT335"/>
    <mergeCell ref="AJ336:AT336"/>
    <mergeCell ref="AJ337:AT337"/>
    <mergeCell ref="AJ338:AT338"/>
    <mergeCell ref="AJ339:AT339"/>
    <mergeCell ref="AJ342:AT342"/>
    <mergeCell ref="AJ343:AT343"/>
    <mergeCell ref="P336:Y336"/>
    <mergeCell ref="P337:Y337"/>
    <mergeCell ref="P338:Y338"/>
    <mergeCell ref="P339:Y339"/>
    <mergeCell ref="P340:Y340"/>
    <mergeCell ref="P341:Y341"/>
    <mergeCell ref="N324:Q325"/>
    <mergeCell ref="AB324:AE325"/>
    <mergeCell ref="AP324:AT325"/>
    <mergeCell ref="P309:AG310"/>
    <mergeCell ref="P311:AG312"/>
    <mergeCell ref="D322:H323"/>
    <mergeCell ref="I322:M323"/>
    <mergeCell ref="N322:Q323"/>
    <mergeCell ref="R322:V323"/>
    <mergeCell ref="W322:AA323"/>
    <mergeCell ref="AB322:AE323"/>
    <mergeCell ref="AF322:AJ323"/>
    <mergeCell ref="AK322:AO323"/>
    <mergeCell ref="AP322:AT323"/>
    <mergeCell ref="D320:Q321"/>
    <mergeCell ref="R320:AE321"/>
    <mergeCell ref="AF320:AT321"/>
    <mergeCell ref="A315:CN316"/>
    <mergeCell ref="D324:H325"/>
    <mergeCell ref="I324:M325"/>
    <mergeCell ref="D318:AT319"/>
    <mergeCell ref="D328:AT329"/>
    <mergeCell ref="R324:V325"/>
    <mergeCell ref="W324:AA325"/>
    <mergeCell ref="AF324:AJ325"/>
    <mergeCell ref="AK324:AO325"/>
    <mergeCell ref="AV313:BV313"/>
    <mergeCell ref="AV307:CN308"/>
    <mergeCell ref="D307:AT308"/>
    <mergeCell ref="D309:O310"/>
    <mergeCell ref="D311:O312"/>
    <mergeCell ref="AH309:AT310"/>
    <mergeCell ref="AH311:AT312"/>
    <mergeCell ref="AV309:BI310"/>
    <mergeCell ref="AV311:BI312"/>
    <mergeCell ref="BJ309:BW310"/>
    <mergeCell ref="BJ311:BW312"/>
    <mergeCell ref="BX280:CD281"/>
    <mergeCell ref="BX282:CD288"/>
    <mergeCell ref="CE280:CN281"/>
    <mergeCell ref="CE282:CN288"/>
    <mergeCell ref="BX309:CF310"/>
    <mergeCell ref="BX311:CF312"/>
    <mergeCell ref="CG309:CN310"/>
    <mergeCell ref="CG311:CN312"/>
    <mergeCell ref="V296:W301"/>
    <mergeCell ref="X296:Y301"/>
    <mergeCell ref="Z296:AB301"/>
    <mergeCell ref="AC296:AF301"/>
    <mergeCell ref="D291:AT292"/>
    <mergeCell ref="AN296:AO301"/>
    <mergeCell ref="AV301:BF302"/>
    <mergeCell ref="AV303:BF304"/>
    <mergeCell ref="BY303:CN304"/>
    <mergeCell ref="AG296:AJ301"/>
    <mergeCell ref="AK296:AM301"/>
    <mergeCell ref="D293:W295"/>
    <mergeCell ref="X293:AO295"/>
    <mergeCell ref="D302:E304"/>
    <mergeCell ref="F302:H304"/>
    <mergeCell ref="I302:J304"/>
    <mergeCell ref="K302:M304"/>
    <mergeCell ref="N302:Q304"/>
    <mergeCell ref="R302:S304"/>
    <mergeCell ref="T302:U304"/>
    <mergeCell ref="V302:W304"/>
    <mergeCell ref="X302:Y304"/>
    <mergeCell ref="AP293:AT301"/>
    <mergeCell ref="Z302:AB304"/>
    <mergeCell ref="AC302:AF304"/>
    <mergeCell ref="N296:Q301"/>
    <mergeCell ref="R296:S301"/>
    <mergeCell ref="T296:U301"/>
    <mergeCell ref="AG302:AJ304"/>
    <mergeCell ref="AK302:AM304"/>
    <mergeCell ref="AN302:AO304"/>
    <mergeCell ref="AP302:AT304"/>
    <mergeCell ref="BG303:BX304"/>
    <mergeCell ref="BG301:BX302"/>
    <mergeCell ref="AV297:CN297"/>
    <mergeCell ref="D277:AT278"/>
    <mergeCell ref="AE279:AT280"/>
    <mergeCell ref="AE281:AT281"/>
    <mergeCell ref="AE282:AT282"/>
    <mergeCell ref="BM279:BW279"/>
    <mergeCell ref="BM280:BW281"/>
    <mergeCell ref="BM282:BW288"/>
    <mergeCell ref="D279:AD280"/>
    <mergeCell ref="D281:AD281"/>
    <mergeCell ref="D282:AD282"/>
    <mergeCell ref="D288:AD288"/>
    <mergeCell ref="AE288:AT288"/>
    <mergeCell ref="BX279:CN279"/>
    <mergeCell ref="AV291:CN292"/>
    <mergeCell ref="AV299:CN300"/>
    <mergeCell ref="AV293:BF294"/>
    <mergeCell ref="AV295:BF296"/>
    <mergeCell ref="BG293:BQ294"/>
    <mergeCell ref="BG295:BQ296"/>
    <mergeCell ref="BR293:CB294"/>
    <mergeCell ref="BR295:CB296"/>
    <mergeCell ref="K296:M301"/>
    <mergeCell ref="BY301:CN302"/>
    <mergeCell ref="D287:AD287"/>
    <mergeCell ref="AE287:AT287"/>
    <mergeCell ref="D286:AD286"/>
    <mergeCell ref="AE286:AT286"/>
    <mergeCell ref="D283:AD283"/>
    <mergeCell ref="AE283:AT283"/>
    <mergeCell ref="D284:AD284"/>
    <mergeCell ref="AE284:AT284"/>
    <mergeCell ref="D285:AD285"/>
    <mergeCell ref="BL247:BS249"/>
    <mergeCell ref="BT247:CA249"/>
    <mergeCell ref="CB247:CM249"/>
    <mergeCell ref="X232:AF232"/>
    <mergeCell ref="AG232:AK232"/>
    <mergeCell ref="AL232:AO232"/>
    <mergeCell ref="D269:Q270"/>
    <mergeCell ref="D271:Q272"/>
    <mergeCell ref="D273:Q274"/>
    <mergeCell ref="AJ268:AT270"/>
    <mergeCell ref="AJ271:AT272"/>
    <mergeCell ref="AJ273:AT274"/>
    <mergeCell ref="D266:AT267"/>
    <mergeCell ref="AW225:BH225"/>
    <mergeCell ref="AW226:BH226"/>
    <mergeCell ref="AW227:BH227"/>
    <mergeCell ref="AW228:BH228"/>
    <mergeCell ref="F251:N251"/>
    <mergeCell ref="O251:W251"/>
    <mergeCell ref="X251:AF251"/>
    <mergeCell ref="AG251:AK251"/>
    <mergeCell ref="AL251:AO251"/>
    <mergeCell ref="AP251:AT251"/>
    <mergeCell ref="F252:N252"/>
    <mergeCell ref="O252:W252"/>
    <mergeCell ref="X252:AF252"/>
    <mergeCell ref="AG252:AK252"/>
    <mergeCell ref="AL252:AO252"/>
    <mergeCell ref="AP252:AT252"/>
    <mergeCell ref="AL245:AO245"/>
    <mergeCell ref="AP245:AT245"/>
    <mergeCell ref="AW250:BC251"/>
    <mergeCell ref="AL231:AO231"/>
    <mergeCell ref="AP231:AT231"/>
    <mergeCell ref="F232:N232"/>
    <mergeCell ref="O232:W232"/>
    <mergeCell ref="D253:E253"/>
    <mergeCell ref="D252:E252"/>
    <mergeCell ref="D268:AI268"/>
    <mergeCell ref="CF184:CN184"/>
    <mergeCell ref="CF214:CJ214"/>
    <mergeCell ref="CF215:CJ215"/>
    <mergeCell ref="CF216:CJ216"/>
    <mergeCell ref="AL246:AO246"/>
    <mergeCell ref="AP246:AT246"/>
    <mergeCell ref="F247:N247"/>
    <mergeCell ref="O247:W247"/>
    <mergeCell ref="X247:AF247"/>
    <mergeCell ref="AG247:AK247"/>
    <mergeCell ref="AL247:AO247"/>
    <mergeCell ref="AP247:AT247"/>
    <mergeCell ref="F248:N248"/>
    <mergeCell ref="O248:W248"/>
    <mergeCell ref="X248:AF248"/>
    <mergeCell ref="AG248:AK248"/>
    <mergeCell ref="AG234:AK234"/>
    <mergeCell ref="AL234:AO234"/>
    <mergeCell ref="AP234:AT234"/>
    <mergeCell ref="CB250:CM251"/>
    <mergeCell ref="BF262:BS262"/>
    <mergeCell ref="BF263:BS263"/>
    <mergeCell ref="BF264:BS264"/>
    <mergeCell ref="AW247:BC249"/>
    <mergeCell ref="BD247:BK249"/>
    <mergeCell ref="T216:AH216"/>
    <mergeCell ref="AI216:AO216"/>
    <mergeCell ref="AP216:AV216"/>
    <mergeCell ref="F222:N223"/>
    <mergeCell ref="F227:N227"/>
    <mergeCell ref="D238:E238"/>
    <mergeCell ref="D237:E237"/>
    <mergeCell ref="D236:E236"/>
    <mergeCell ref="AH258:AT259"/>
    <mergeCell ref="AH260:AT261"/>
    <mergeCell ref="AH262:AT263"/>
    <mergeCell ref="D256:AT257"/>
    <mergeCell ref="O236:W236"/>
    <mergeCell ref="X236:AF236"/>
    <mergeCell ref="AG236:AK236"/>
    <mergeCell ref="BI227:BZ227"/>
    <mergeCell ref="BI228:BZ228"/>
    <mergeCell ref="AV232:CN233"/>
    <mergeCell ref="BM235:BU238"/>
    <mergeCell ref="BM239:BU240"/>
    <mergeCell ref="AL241:AO241"/>
    <mergeCell ref="AP241:AT241"/>
    <mergeCell ref="F242:N242"/>
    <mergeCell ref="O242:W242"/>
    <mergeCell ref="X242:AF242"/>
    <mergeCell ref="AG242:AK242"/>
    <mergeCell ref="AL242:AO242"/>
    <mergeCell ref="AP242:AT242"/>
    <mergeCell ref="F243:N243"/>
    <mergeCell ref="O243:W243"/>
    <mergeCell ref="X243:AF243"/>
    <mergeCell ref="AG243:AK243"/>
    <mergeCell ref="AL244:AO244"/>
    <mergeCell ref="AP244:AT244"/>
    <mergeCell ref="AL236:AO236"/>
    <mergeCell ref="AP236:AT236"/>
    <mergeCell ref="AL237:AO237"/>
    <mergeCell ref="AP237:AT237"/>
    <mergeCell ref="F238:N238"/>
    <mergeCell ref="O238:W238"/>
    <mergeCell ref="X238:AF238"/>
    <mergeCell ref="AG238:AK238"/>
    <mergeCell ref="AL238:AO238"/>
    <mergeCell ref="AP238:AT238"/>
    <mergeCell ref="F239:N239"/>
    <mergeCell ref="O239:W239"/>
    <mergeCell ref="X239:AF239"/>
    <mergeCell ref="AG239:AK239"/>
    <mergeCell ref="AL239:AO239"/>
    <mergeCell ref="AP239:AT239"/>
    <mergeCell ref="F240:N240"/>
    <mergeCell ref="O240:W240"/>
    <mergeCell ref="X240:AF240"/>
    <mergeCell ref="AG240:AK240"/>
    <mergeCell ref="AL243:AO243"/>
    <mergeCell ref="AP243:AT243"/>
    <mergeCell ref="F244:N244"/>
    <mergeCell ref="O244:W244"/>
    <mergeCell ref="X244:AF244"/>
    <mergeCell ref="AG244:AK244"/>
    <mergeCell ref="F237:N237"/>
    <mergeCell ref="O237:W237"/>
    <mergeCell ref="X237:AF237"/>
    <mergeCell ref="AG237:AK237"/>
    <mergeCell ref="BK216:BQ216"/>
    <mergeCell ref="BR216:BX216"/>
    <mergeCell ref="BY216:CE216"/>
    <mergeCell ref="AL240:AO240"/>
    <mergeCell ref="AP240:AT240"/>
    <mergeCell ref="F236:N236"/>
    <mergeCell ref="AG227:AK227"/>
    <mergeCell ref="AL227:AO227"/>
    <mergeCell ref="AP227:AT227"/>
    <mergeCell ref="F228:N228"/>
    <mergeCell ref="O228:W228"/>
    <mergeCell ref="X228:AF228"/>
    <mergeCell ref="AG228:AK228"/>
    <mergeCell ref="AL228:AO228"/>
    <mergeCell ref="AP228:AT228"/>
    <mergeCell ref="AL229:AO229"/>
    <mergeCell ref="AP229:AT229"/>
    <mergeCell ref="F230:N230"/>
    <mergeCell ref="O230:W230"/>
    <mergeCell ref="X230:AF230"/>
    <mergeCell ref="AG230:AK230"/>
    <mergeCell ref="AL230:AO230"/>
    <mergeCell ref="AP230:AT230"/>
    <mergeCell ref="AP232:AT232"/>
    <mergeCell ref="AL233:AO233"/>
    <mergeCell ref="AP233:AT233"/>
    <mergeCell ref="F231:N231"/>
    <mergeCell ref="O231:W231"/>
    <mergeCell ref="X231:AF231"/>
    <mergeCell ref="G216:S216"/>
    <mergeCell ref="E216:F216"/>
    <mergeCell ref="AP223:AT223"/>
    <mergeCell ref="CK214:CN214"/>
    <mergeCell ref="E215:F215"/>
    <mergeCell ref="G215:S215"/>
    <mergeCell ref="T215:AH215"/>
    <mergeCell ref="AI215:AO215"/>
    <mergeCell ref="AP215:AV215"/>
    <mergeCell ref="AW215:BC215"/>
    <mergeCell ref="BD215:BJ215"/>
    <mergeCell ref="BK215:BQ215"/>
    <mergeCell ref="BR215:BX215"/>
    <mergeCell ref="BY215:CE215"/>
    <mergeCell ref="CK215:CN215"/>
    <mergeCell ref="AW214:BC214"/>
    <mergeCell ref="BD214:BJ214"/>
    <mergeCell ref="BK214:BQ214"/>
    <mergeCell ref="BR214:BX214"/>
    <mergeCell ref="BY214:CE214"/>
    <mergeCell ref="E214:F214"/>
    <mergeCell ref="G214:S214"/>
    <mergeCell ref="T214:AH214"/>
    <mergeCell ref="AI214:AO214"/>
    <mergeCell ref="AP214:AV214"/>
    <mergeCell ref="H97:AV97"/>
    <mergeCell ref="H98:AV98"/>
    <mergeCell ref="H99:AV99"/>
    <mergeCell ref="D516:L516"/>
    <mergeCell ref="M516:R516"/>
    <mergeCell ref="O222:W223"/>
    <mergeCell ref="X222:AF223"/>
    <mergeCell ref="AG222:AK223"/>
    <mergeCell ref="F224:N224"/>
    <mergeCell ref="O224:W224"/>
    <mergeCell ref="X224:AF224"/>
    <mergeCell ref="AG224:AK224"/>
    <mergeCell ref="AL224:AO224"/>
    <mergeCell ref="AP224:AT224"/>
    <mergeCell ref="D220:AT221"/>
    <mergeCell ref="AV220:BL221"/>
    <mergeCell ref="AW223:BH224"/>
    <mergeCell ref="E218:AG218"/>
    <mergeCell ref="AL225:AO225"/>
    <mergeCell ref="AP225:AT225"/>
    <mergeCell ref="F226:N226"/>
    <mergeCell ref="O226:W226"/>
    <mergeCell ref="X226:AF226"/>
    <mergeCell ref="AG226:AK226"/>
    <mergeCell ref="AL226:AO226"/>
    <mergeCell ref="AP226:AT226"/>
    <mergeCell ref="BI223:BZ224"/>
    <mergeCell ref="BI225:BZ225"/>
    <mergeCell ref="BI226:BZ226"/>
    <mergeCell ref="AL222:AT222"/>
    <mergeCell ref="AW216:BC216"/>
    <mergeCell ref="BD216:BJ216"/>
    <mergeCell ref="AK490:AT490"/>
    <mergeCell ref="I484:Q484"/>
    <mergeCell ref="I485:Q485"/>
    <mergeCell ref="AB482:AJ483"/>
    <mergeCell ref="AB484:AJ484"/>
    <mergeCell ref="AB485:AJ485"/>
    <mergeCell ref="BW484:CE484"/>
    <mergeCell ref="CF484:CN484"/>
    <mergeCell ref="BW485:CE485"/>
    <mergeCell ref="CF485:CN485"/>
    <mergeCell ref="BW486:CE486"/>
    <mergeCell ref="CF486:CN486"/>
    <mergeCell ref="BW487:CE487"/>
    <mergeCell ref="CF487:CN487"/>
    <mergeCell ref="BW488:CE488"/>
    <mergeCell ref="CF488:CN488"/>
    <mergeCell ref="AV482:BV483"/>
    <mergeCell ref="AV484:BV484"/>
    <mergeCell ref="AV485:BV485"/>
    <mergeCell ref="AV486:BV486"/>
    <mergeCell ref="AV487:BV487"/>
    <mergeCell ref="AV488:BV488"/>
    <mergeCell ref="R484:V484"/>
    <mergeCell ref="AB486:AJ486"/>
    <mergeCell ref="AB487:AJ487"/>
    <mergeCell ref="AB488:AJ488"/>
    <mergeCell ref="R486:V486"/>
    <mergeCell ref="R487:V487"/>
    <mergeCell ref="W482:AA483"/>
    <mergeCell ref="W484:AA484"/>
    <mergeCell ref="W485:AA485"/>
    <mergeCell ref="W486:AA486"/>
    <mergeCell ref="EH410:EI410"/>
    <mergeCell ref="AV425:BS425"/>
    <mergeCell ref="W423:AD423"/>
    <mergeCell ref="AE423:AL423"/>
    <mergeCell ref="AM423:AT423"/>
    <mergeCell ref="W417:AD418"/>
    <mergeCell ref="AE417:AL418"/>
    <mergeCell ref="AM417:AT418"/>
    <mergeCell ref="W419:AD419"/>
    <mergeCell ref="AE419:AL419"/>
    <mergeCell ref="AM419:AT419"/>
    <mergeCell ref="W420:AD420"/>
    <mergeCell ref="AE420:AL420"/>
    <mergeCell ref="AM420:AT420"/>
    <mergeCell ref="W421:AD421"/>
    <mergeCell ref="AE421:AL421"/>
    <mergeCell ref="AM421:AT421"/>
    <mergeCell ref="W422:AD422"/>
    <mergeCell ref="AE422:AL422"/>
    <mergeCell ref="AM422:AT422"/>
    <mergeCell ref="D355:P355"/>
    <mergeCell ref="D356:P356"/>
    <mergeCell ref="D357:P357"/>
    <mergeCell ref="D358:P358"/>
    <mergeCell ref="D359:P359"/>
    <mergeCell ref="D360:P360"/>
    <mergeCell ref="D361:P361"/>
    <mergeCell ref="D362:P362"/>
    <mergeCell ref="D363:P363"/>
    <mergeCell ref="D364:P364"/>
    <mergeCell ref="D365:P365"/>
    <mergeCell ref="D366:P366"/>
    <mergeCell ref="D367:P367"/>
    <mergeCell ref="D368:P368"/>
    <mergeCell ref="Q349:AA350"/>
    <mergeCell ref="W424:AD424"/>
    <mergeCell ref="AE424:AL424"/>
    <mergeCell ref="Q365:AA365"/>
    <mergeCell ref="Q366:AA366"/>
    <mergeCell ref="Q367:AA367"/>
    <mergeCell ref="AL362:AT362"/>
    <mergeCell ref="AL363:AT363"/>
    <mergeCell ref="AL364:AT364"/>
    <mergeCell ref="Q351:AA351"/>
    <mergeCell ref="Q352:AA352"/>
    <mergeCell ref="Q353:AA353"/>
    <mergeCell ref="Q354:AA354"/>
    <mergeCell ref="Q355:AA355"/>
    <mergeCell ref="Q356:AA356"/>
    <mergeCell ref="Q357:AA357"/>
    <mergeCell ref="Q358:AA358"/>
    <mergeCell ref="Q359:AA359"/>
    <mergeCell ref="D251:E251"/>
    <mergeCell ref="D250:E250"/>
    <mergeCell ref="D249:E249"/>
    <mergeCell ref="D248:E248"/>
    <mergeCell ref="F249:N249"/>
    <mergeCell ref="O249:W249"/>
    <mergeCell ref="X249:AF249"/>
    <mergeCell ref="AG249:AK249"/>
    <mergeCell ref="AL249:AO249"/>
    <mergeCell ref="AP249:AT249"/>
    <mergeCell ref="F250:N250"/>
    <mergeCell ref="O250:W250"/>
    <mergeCell ref="X250:AF250"/>
    <mergeCell ref="AG250:AK250"/>
    <mergeCell ref="AL250:AO250"/>
    <mergeCell ref="AP250:AT250"/>
    <mergeCell ref="F253:N253"/>
    <mergeCell ref="O253:W253"/>
    <mergeCell ref="X253:AF253"/>
    <mergeCell ref="AG253:AK253"/>
    <mergeCell ref="AL253:AO253"/>
    <mergeCell ref="AP253:AT253"/>
    <mergeCell ref="AL248:AO248"/>
    <mergeCell ref="AP248:AT248"/>
    <mergeCell ref="D247:E247"/>
    <mergeCell ref="D246:E246"/>
    <mergeCell ref="D245:E245"/>
    <mergeCell ref="D244:E244"/>
    <mergeCell ref="F245:N245"/>
    <mergeCell ref="O245:W245"/>
    <mergeCell ref="X245:AF245"/>
    <mergeCell ref="AG245:AK245"/>
    <mergeCell ref="D243:E243"/>
    <mergeCell ref="D242:E242"/>
    <mergeCell ref="D241:E241"/>
    <mergeCell ref="D240:E240"/>
    <mergeCell ref="F241:N241"/>
    <mergeCell ref="O241:W241"/>
    <mergeCell ref="X241:AF241"/>
    <mergeCell ref="AG241:AK241"/>
    <mergeCell ref="D239:E239"/>
    <mergeCell ref="F246:N246"/>
    <mergeCell ref="O246:W246"/>
    <mergeCell ref="X246:AF246"/>
    <mergeCell ref="AG246:AK246"/>
    <mergeCell ref="D235:E235"/>
    <mergeCell ref="D234:E234"/>
    <mergeCell ref="D233:E233"/>
    <mergeCell ref="D232:E232"/>
    <mergeCell ref="F233:N233"/>
    <mergeCell ref="O233:W233"/>
    <mergeCell ref="X233:AF233"/>
    <mergeCell ref="AG233:AK233"/>
    <mergeCell ref="D231:E231"/>
    <mergeCell ref="D230:E230"/>
    <mergeCell ref="F235:N235"/>
    <mergeCell ref="O235:W235"/>
    <mergeCell ref="X235:AF235"/>
    <mergeCell ref="AG235:AK235"/>
    <mergeCell ref="AG231:AK231"/>
    <mergeCell ref="F234:N234"/>
    <mergeCell ref="O234:W234"/>
    <mergeCell ref="X234:AF234"/>
    <mergeCell ref="AL235:AO235"/>
    <mergeCell ref="AP235:AT235"/>
    <mergeCell ref="O227:W227"/>
    <mergeCell ref="X227:AF227"/>
    <mergeCell ref="AL223:AO223"/>
    <mergeCell ref="BD213:BJ213"/>
    <mergeCell ref="BK213:BQ213"/>
    <mergeCell ref="BR213:BX213"/>
    <mergeCell ref="BY213:CE213"/>
    <mergeCell ref="CK213:CN213"/>
    <mergeCell ref="AW212:BC212"/>
    <mergeCell ref="BD212:BJ212"/>
    <mergeCell ref="BK212:BQ212"/>
    <mergeCell ref="BR212:BX212"/>
    <mergeCell ref="BY212:CE212"/>
    <mergeCell ref="E212:F212"/>
    <mergeCell ref="G212:S212"/>
    <mergeCell ref="T212:AH212"/>
    <mergeCell ref="AI212:AO212"/>
    <mergeCell ref="AP212:AV212"/>
    <mergeCell ref="D229:E229"/>
    <mergeCell ref="D228:E228"/>
    <mergeCell ref="F229:N229"/>
    <mergeCell ref="O229:W229"/>
    <mergeCell ref="X229:AF229"/>
    <mergeCell ref="AG229:AK229"/>
    <mergeCell ref="D227:E227"/>
    <mergeCell ref="D226:E226"/>
    <mergeCell ref="D225:E225"/>
    <mergeCell ref="D224:E224"/>
    <mergeCell ref="F225:N225"/>
    <mergeCell ref="O225:W225"/>
    <mergeCell ref="X225:AF225"/>
    <mergeCell ref="AG225:AK225"/>
    <mergeCell ref="CK216:CN216"/>
    <mergeCell ref="E217:CM217"/>
    <mergeCell ref="D222:E223"/>
    <mergeCell ref="CF211:CJ211"/>
    <mergeCell ref="CF212:CJ212"/>
    <mergeCell ref="CF213:CJ213"/>
    <mergeCell ref="CK210:CN210"/>
    <mergeCell ref="E211:F211"/>
    <mergeCell ref="G211:S211"/>
    <mergeCell ref="T211:AH211"/>
    <mergeCell ref="AI211:AO211"/>
    <mergeCell ref="AP211:AV211"/>
    <mergeCell ref="AW211:BC211"/>
    <mergeCell ref="BD211:BJ211"/>
    <mergeCell ref="BK211:BQ211"/>
    <mergeCell ref="BR211:BX211"/>
    <mergeCell ref="BY211:CE211"/>
    <mergeCell ref="CK211:CN211"/>
    <mergeCell ref="AW210:BC210"/>
    <mergeCell ref="BD210:BJ210"/>
    <mergeCell ref="BK210:BQ210"/>
    <mergeCell ref="BR210:BX210"/>
    <mergeCell ref="BY210:CE210"/>
    <mergeCell ref="E210:F210"/>
    <mergeCell ref="G210:S210"/>
    <mergeCell ref="T210:AH210"/>
    <mergeCell ref="AI210:AO210"/>
    <mergeCell ref="AP210:AV210"/>
    <mergeCell ref="CK212:CN212"/>
    <mergeCell ref="E213:F213"/>
    <mergeCell ref="G213:S213"/>
    <mergeCell ref="T213:AH213"/>
    <mergeCell ref="AI213:AO213"/>
    <mergeCell ref="AP213:AV213"/>
    <mergeCell ref="AW213:BC213"/>
    <mergeCell ref="CF209:CJ209"/>
    <mergeCell ref="CF210:CJ210"/>
    <mergeCell ref="CK208:CN208"/>
    <mergeCell ref="E209:F209"/>
    <mergeCell ref="G209:S209"/>
    <mergeCell ref="T209:AH209"/>
    <mergeCell ref="AI209:AO209"/>
    <mergeCell ref="AP209:AV209"/>
    <mergeCell ref="AW209:BC209"/>
    <mergeCell ref="BD209:BJ209"/>
    <mergeCell ref="BK209:BQ209"/>
    <mergeCell ref="BR209:BX209"/>
    <mergeCell ref="BY209:CE209"/>
    <mergeCell ref="CK209:CN209"/>
    <mergeCell ref="AW208:BC208"/>
    <mergeCell ref="BD208:BJ208"/>
    <mergeCell ref="BK208:BQ208"/>
    <mergeCell ref="BR208:BX208"/>
    <mergeCell ref="BY208:CE208"/>
    <mergeCell ref="E208:F208"/>
    <mergeCell ref="G208:S208"/>
    <mergeCell ref="T208:AH208"/>
    <mergeCell ref="AI208:AO208"/>
    <mergeCell ref="AP208:AV208"/>
    <mergeCell ref="CF207:CJ207"/>
    <mergeCell ref="CF208:CJ208"/>
    <mergeCell ref="CK206:CN206"/>
    <mergeCell ref="E207:F207"/>
    <mergeCell ref="G207:S207"/>
    <mergeCell ref="T207:AH207"/>
    <mergeCell ref="AI207:AO207"/>
    <mergeCell ref="AP207:AV207"/>
    <mergeCell ref="AW207:BC207"/>
    <mergeCell ref="BD207:BJ207"/>
    <mergeCell ref="BK207:BQ207"/>
    <mergeCell ref="BR207:BX207"/>
    <mergeCell ref="BY207:CE207"/>
    <mergeCell ref="CK207:CN207"/>
    <mergeCell ref="AW206:BC206"/>
    <mergeCell ref="BD206:BJ206"/>
    <mergeCell ref="BK206:BQ206"/>
    <mergeCell ref="BR206:BX206"/>
    <mergeCell ref="BY206:CE206"/>
    <mergeCell ref="E206:F206"/>
    <mergeCell ref="G206:S206"/>
    <mergeCell ref="T206:AH206"/>
    <mergeCell ref="AI206:AO206"/>
    <mergeCell ref="AP206:AV206"/>
    <mergeCell ref="CF205:CJ205"/>
    <mergeCell ref="CF206:CJ206"/>
    <mergeCell ref="CK204:CN204"/>
    <mergeCell ref="E205:F205"/>
    <mergeCell ref="G205:S205"/>
    <mergeCell ref="T205:AH205"/>
    <mergeCell ref="AI205:AO205"/>
    <mergeCell ref="AP205:AV205"/>
    <mergeCell ref="AW205:BC205"/>
    <mergeCell ref="BD205:BJ205"/>
    <mergeCell ref="BK205:BQ205"/>
    <mergeCell ref="BR205:BX205"/>
    <mergeCell ref="BY205:CE205"/>
    <mergeCell ref="CK205:CN205"/>
    <mergeCell ref="AW204:BC204"/>
    <mergeCell ref="BD204:BJ204"/>
    <mergeCell ref="BK204:BQ204"/>
    <mergeCell ref="BR204:BX204"/>
    <mergeCell ref="BY204:CE204"/>
    <mergeCell ref="E204:F204"/>
    <mergeCell ref="G204:S204"/>
    <mergeCell ref="T204:AH204"/>
    <mergeCell ref="AI204:AO204"/>
    <mergeCell ref="AP204:AV204"/>
    <mergeCell ref="CK202:CN202"/>
    <mergeCell ref="E203:F203"/>
    <mergeCell ref="G203:S203"/>
    <mergeCell ref="T203:AH203"/>
    <mergeCell ref="AI203:AO203"/>
    <mergeCell ref="AP203:AV203"/>
    <mergeCell ref="AW203:BC203"/>
    <mergeCell ref="BD203:BJ203"/>
    <mergeCell ref="BK203:BQ203"/>
    <mergeCell ref="BR203:BX203"/>
    <mergeCell ref="BY203:CE203"/>
    <mergeCell ref="CK203:CN203"/>
    <mergeCell ref="AW202:BC202"/>
    <mergeCell ref="BD202:BJ202"/>
    <mergeCell ref="BK202:BQ202"/>
    <mergeCell ref="BR202:BX202"/>
    <mergeCell ref="BY202:CE202"/>
    <mergeCell ref="E202:F202"/>
    <mergeCell ref="G202:S202"/>
    <mergeCell ref="T202:AH202"/>
    <mergeCell ref="AI202:AO202"/>
    <mergeCell ref="AP202:AV202"/>
    <mergeCell ref="E201:F201"/>
    <mergeCell ref="G201:S201"/>
    <mergeCell ref="T201:AH201"/>
    <mergeCell ref="AI201:AO201"/>
    <mergeCell ref="AP201:AV201"/>
    <mergeCell ref="AW201:BC201"/>
    <mergeCell ref="BD201:BJ201"/>
    <mergeCell ref="BK201:BQ201"/>
    <mergeCell ref="BR201:BX201"/>
    <mergeCell ref="BY201:CE201"/>
    <mergeCell ref="CK201:CN201"/>
    <mergeCell ref="AW200:BC200"/>
    <mergeCell ref="BD200:BJ200"/>
    <mergeCell ref="BK200:BQ200"/>
    <mergeCell ref="BR200:BX200"/>
    <mergeCell ref="BY200:CE200"/>
    <mergeCell ref="E200:F200"/>
    <mergeCell ref="G200:S200"/>
    <mergeCell ref="T200:AH200"/>
    <mergeCell ref="AI200:AO200"/>
    <mergeCell ref="AP200:AV200"/>
    <mergeCell ref="E199:F199"/>
    <mergeCell ref="G199:S199"/>
    <mergeCell ref="T199:AH199"/>
    <mergeCell ref="AI199:AO199"/>
    <mergeCell ref="AP199:AV199"/>
    <mergeCell ref="AW199:BC199"/>
    <mergeCell ref="BD199:BJ199"/>
    <mergeCell ref="BK199:BQ199"/>
    <mergeCell ref="BR199:BX199"/>
    <mergeCell ref="BY199:CE199"/>
    <mergeCell ref="CK199:CN199"/>
    <mergeCell ref="AW198:BC198"/>
    <mergeCell ref="BD198:BJ198"/>
    <mergeCell ref="BK198:BQ198"/>
    <mergeCell ref="BR198:BX198"/>
    <mergeCell ref="BY198:CE198"/>
    <mergeCell ref="E198:F198"/>
    <mergeCell ref="G198:S198"/>
    <mergeCell ref="T198:AH198"/>
    <mergeCell ref="AI198:AO198"/>
    <mergeCell ref="AP198:AV198"/>
    <mergeCell ref="E194:F194"/>
    <mergeCell ref="G194:S194"/>
    <mergeCell ref="T194:AH194"/>
    <mergeCell ref="AI194:AO194"/>
    <mergeCell ref="AP194:AV194"/>
    <mergeCell ref="CF194:CJ194"/>
    <mergeCell ref="AW192:BC192"/>
    <mergeCell ref="BD192:BJ192"/>
    <mergeCell ref="BK192:BQ192"/>
    <mergeCell ref="BR192:BX192"/>
    <mergeCell ref="BY192:CE192"/>
    <mergeCell ref="E192:F192"/>
    <mergeCell ref="G192:S192"/>
    <mergeCell ref="T192:AH192"/>
    <mergeCell ref="AI195:AO195"/>
    <mergeCell ref="AW195:BC195"/>
    <mergeCell ref="BY196:CE196"/>
    <mergeCell ref="E196:F196"/>
    <mergeCell ref="G196:S196"/>
    <mergeCell ref="T196:AH196"/>
    <mergeCell ref="AI196:AO196"/>
    <mergeCell ref="AP196:AV196"/>
    <mergeCell ref="CF196:CJ196"/>
    <mergeCell ref="AW196:BC196"/>
    <mergeCell ref="AI188:AO188"/>
    <mergeCell ref="AP188:AV188"/>
    <mergeCell ref="CK190:CN190"/>
    <mergeCell ref="E191:F191"/>
    <mergeCell ref="G191:S191"/>
    <mergeCell ref="T191:AH191"/>
    <mergeCell ref="AI191:AO191"/>
    <mergeCell ref="AP191:AV191"/>
    <mergeCell ref="AW191:BC191"/>
    <mergeCell ref="BD191:BJ191"/>
    <mergeCell ref="BK191:BQ191"/>
    <mergeCell ref="BR191:BX191"/>
    <mergeCell ref="BY191:CE191"/>
    <mergeCell ref="CK191:CN191"/>
    <mergeCell ref="AW190:BC190"/>
    <mergeCell ref="BD190:BJ190"/>
    <mergeCell ref="BK190:BQ190"/>
    <mergeCell ref="BR190:BX190"/>
    <mergeCell ref="BY190:CE190"/>
    <mergeCell ref="E190:F190"/>
    <mergeCell ref="G190:S190"/>
    <mergeCell ref="E189:F189"/>
    <mergeCell ref="G189:S189"/>
    <mergeCell ref="AI189:AO189"/>
    <mergeCell ref="AI190:AO190"/>
    <mergeCell ref="AP190:AV190"/>
    <mergeCell ref="AW189:BC189"/>
    <mergeCell ref="BD189:BJ189"/>
    <mergeCell ref="BK189:BQ189"/>
    <mergeCell ref="BR189:BX189"/>
    <mergeCell ref="BY189:CE189"/>
    <mergeCell ref="T190:AH190"/>
    <mergeCell ref="CK185:CN185"/>
    <mergeCell ref="CC295:CN296"/>
    <mergeCell ref="CC293:CN294"/>
    <mergeCell ref="AV282:BF288"/>
    <mergeCell ref="BG282:BL288"/>
    <mergeCell ref="AV277:CN278"/>
    <mergeCell ref="CK188:CN188"/>
    <mergeCell ref="AV273:BE273"/>
    <mergeCell ref="AV274:BE274"/>
    <mergeCell ref="AV269:BE269"/>
    <mergeCell ref="AV270:BE270"/>
    <mergeCell ref="AV261:BE261"/>
    <mergeCell ref="AV262:BE262"/>
    <mergeCell ref="AV263:BE263"/>
    <mergeCell ref="AV264:BE264"/>
    <mergeCell ref="AV265:BE265"/>
    <mergeCell ref="AV271:BE271"/>
    <mergeCell ref="AV272:BE272"/>
    <mergeCell ref="AV266:BE266"/>
    <mergeCell ref="AV267:BE267"/>
    <mergeCell ref="AV268:BE268"/>
    <mergeCell ref="BT266:CN266"/>
    <mergeCell ref="CE235:CM238"/>
    <mergeCell ref="AV256:CN257"/>
    <mergeCell ref="BR193:BX193"/>
    <mergeCell ref="AP192:AV192"/>
    <mergeCell ref="CK194:CN194"/>
    <mergeCell ref="AP195:AV195"/>
    <mergeCell ref="BY195:CE195"/>
    <mergeCell ref="CK195:CN195"/>
    <mergeCell ref="AW194:BC194"/>
    <mergeCell ref="BD194:BJ194"/>
    <mergeCell ref="AI184:AO185"/>
    <mergeCell ref="AP184:AV185"/>
    <mergeCell ref="AW184:BC185"/>
    <mergeCell ref="E186:F186"/>
    <mergeCell ref="G186:S186"/>
    <mergeCell ref="T186:AH186"/>
    <mergeCell ref="AI186:AO186"/>
    <mergeCell ref="AP186:AV186"/>
    <mergeCell ref="BD184:BJ185"/>
    <mergeCell ref="BK184:BQ185"/>
    <mergeCell ref="E187:F187"/>
    <mergeCell ref="G187:S187"/>
    <mergeCell ref="BD187:BJ187"/>
    <mergeCell ref="BK187:BQ187"/>
    <mergeCell ref="BR186:BX186"/>
    <mergeCell ref="BY186:CE186"/>
    <mergeCell ref="BR184:BX185"/>
    <mergeCell ref="BY184:CE185"/>
    <mergeCell ref="BG280:BL281"/>
    <mergeCell ref="AV279:BL279"/>
    <mergeCell ref="AV280:BF281"/>
    <mergeCell ref="D296:E301"/>
    <mergeCell ref="F296:H301"/>
    <mergeCell ref="I296:J301"/>
    <mergeCell ref="BV235:CD238"/>
    <mergeCell ref="R271:AI272"/>
    <mergeCell ref="R273:AI274"/>
    <mergeCell ref="CK187:CN187"/>
    <mergeCell ref="AW186:BC186"/>
    <mergeCell ref="BT271:CN271"/>
    <mergeCell ref="BT272:CN272"/>
    <mergeCell ref="BT273:CN273"/>
    <mergeCell ref="BT274:CN274"/>
    <mergeCell ref="AV258:BS258"/>
    <mergeCell ref="BF259:BS260"/>
    <mergeCell ref="BF261:BS261"/>
    <mergeCell ref="BF265:BS265"/>
    <mergeCell ref="BF266:BS266"/>
    <mergeCell ref="BF267:BS267"/>
    <mergeCell ref="BF268:BS268"/>
    <mergeCell ref="BF269:BS269"/>
    <mergeCell ref="BF270:BS270"/>
    <mergeCell ref="BF271:BS271"/>
    <mergeCell ref="BF272:BS272"/>
    <mergeCell ref="BF273:BS273"/>
    <mergeCell ref="BF274:BS274"/>
    <mergeCell ref="BT261:CN261"/>
    <mergeCell ref="BT262:CN262"/>
    <mergeCell ref="BT263:CN263"/>
    <mergeCell ref="BT264:CN264"/>
    <mergeCell ref="BT265:CN265"/>
    <mergeCell ref="AV259:BE260"/>
    <mergeCell ref="R269:AI270"/>
    <mergeCell ref="BT258:CN260"/>
    <mergeCell ref="BT267:CN267"/>
    <mergeCell ref="BT268:CN268"/>
    <mergeCell ref="BT269:CN269"/>
    <mergeCell ref="BT270:CN270"/>
    <mergeCell ref="D260:U261"/>
    <mergeCell ref="V260:AG261"/>
    <mergeCell ref="BY193:CE193"/>
    <mergeCell ref="CK193:CN193"/>
    <mergeCell ref="CF197:CJ197"/>
    <mergeCell ref="CF198:CJ198"/>
    <mergeCell ref="CK196:CN196"/>
    <mergeCell ref="E197:F197"/>
    <mergeCell ref="G197:S197"/>
    <mergeCell ref="T197:AH197"/>
    <mergeCell ref="AI197:AO197"/>
    <mergeCell ref="AP197:AV197"/>
    <mergeCell ref="AW197:BC197"/>
    <mergeCell ref="BD197:BJ197"/>
    <mergeCell ref="BK197:BQ197"/>
    <mergeCell ref="BR197:BX197"/>
    <mergeCell ref="BY197:CE197"/>
    <mergeCell ref="CK197:CN197"/>
    <mergeCell ref="BD196:BJ196"/>
    <mergeCell ref="BK196:BQ196"/>
    <mergeCell ref="BR196:BX196"/>
    <mergeCell ref="E195:F195"/>
    <mergeCell ref="G195:S195"/>
    <mergeCell ref="T195:AH195"/>
    <mergeCell ref="AW239:BD240"/>
    <mergeCell ref="BE239:BL240"/>
    <mergeCell ref="BV239:CD240"/>
    <mergeCell ref="CE239:CM240"/>
    <mergeCell ref="AW237:BD238"/>
    <mergeCell ref="BE237:BL238"/>
    <mergeCell ref="CA228:CM228"/>
    <mergeCell ref="CA223:CM224"/>
    <mergeCell ref="CA225:CM225"/>
    <mergeCell ref="CA226:CM226"/>
    <mergeCell ref="CA227:CM227"/>
    <mergeCell ref="AW235:BL236"/>
    <mergeCell ref="T189:AH189"/>
    <mergeCell ref="CK192:CN192"/>
    <mergeCell ref="CF195:CJ195"/>
    <mergeCell ref="AW193:BC193"/>
    <mergeCell ref="BD193:BJ193"/>
    <mergeCell ref="BK193:BQ193"/>
    <mergeCell ref="BD195:BJ195"/>
    <mergeCell ref="BK195:BQ195"/>
    <mergeCell ref="BR195:BX195"/>
    <mergeCell ref="BK194:BQ194"/>
    <mergeCell ref="BR194:BX194"/>
    <mergeCell ref="BY194:CE194"/>
    <mergeCell ref="CF199:CJ199"/>
    <mergeCell ref="CF200:CJ200"/>
    <mergeCell ref="CK198:CN198"/>
    <mergeCell ref="CF201:CJ201"/>
    <mergeCell ref="CF202:CJ202"/>
    <mergeCell ref="CK200:CN200"/>
    <mergeCell ref="CF203:CJ203"/>
    <mergeCell ref="CF204:CJ204"/>
    <mergeCell ref="G8:Q8"/>
    <mergeCell ref="S8:AB8"/>
    <mergeCell ref="G10:Q10"/>
    <mergeCell ref="S10:AB10"/>
    <mergeCell ref="G12:Q12"/>
    <mergeCell ref="S12:AB12"/>
    <mergeCell ref="A4:CN5"/>
    <mergeCell ref="A22:CN23"/>
    <mergeCell ref="AX28:BI28"/>
    <mergeCell ref="BM28:CB31"/>
    <mergeCell ref="D25:R26"/>
    <mergeCell ref="AV25:BJ26"/>
    <mergeCell ref="E92:G93"/>
    <mergeCell ref="AX59:BC59"/>
    <mergeCell ref="AX60:BC60"/>
    <mergeCell ref="BD59:CE59"/>
    <mergeCell ref="BD60:CE60"/>
    <mergeCell ref="D54:CN55"/>
    <mergeCell ref="H92:AV93"/>
    <mergeCell ref="D89:CN90"/>
    <mergeCell ref="AW92:CN93"/>
    <mergeCell ref="BM42:CC42"/>
    <mergeCell ref="BM40:CC40"/>
    <mergeCell ref="BM41:CC41"/>
    <mergeCell ref="BD250:BK251"/>
    <mergeCell ref="H111:AV111"/>
    <mergeCell ref="H112:AV112"/>
    <mergeCell ref="AW110:CN110"/>
    <mergeCell ref="BM39:CC39"/>
    <mergeCell ref="BL400:BO401"/>
    <mergeCell ref="BZ400:CC401"/>
    <mergeCell ref="E95:G95"/>
    <mergeCell ref="BL402:BO403"/>
    <mergeCell ref="BZ402:CC403"/>
    <mergeCell ref="AV371:BK372"/>
    <mergeCell ref="AE394:AL394"/>
    <mergeCell ref="AM394:AT394"/>
    <mergeCell ref="AE395:AL395"/>
    <mergeCell ref="AM395:AT395"/>
    <mergeCell ref="W388:AD388"/>
    <mergeCell ref="W389:AD389"/>
    <mergeCell ref="W390:AD390"/>
    <mergeCell ref="W391:AD391"/>
    <mergeCell ref="AW111:CN111"/>
    <mergeCell ref="E128:G128"/>
    <mergeCell ref="E125:G125"/>
    <mergeCell ref="E126:G126"/>
    <mergeCell ref="E112:G112"/>
    <mergeCell ref="E113:G113"/>
    <mergeCell ref="AI187:AO187"/>
    <mergeCell ref="AW112:CN112"/>
    <mergeCell ref="E176:G176"/>
    <mergeCell ref="BL250:BS251"/>
    <mergeCell ref="BT250:CA251"/>
    <mergeCell ref="AW241:CK241"/>
    <mergeCell ref="AV244:BL245"/>
    <mergeCell ref="AW113:CN113"/>
    <mergeCell ref="AW125:CN125"/>
    <mergeCell ref="AW126:CN126"/>
    <mergeCell ref="AW127:CN127"/>
    <mergeCell ref="G20:Q20"/>
    <mergeCell ref="S20:AB20"/>
    <mergeCell ref="AX35:BI35"/>
    <mergeCell ref="BM35:CC35"/>
    <mergeCell ref="BM36:CC36"/>
    <mergeCell ref="BM37:CC37"/>
    <mergeCell ref="AX44:BI44"/>
    <mergeCell ref="BM44:CB47"/>
    <mergeCell ref="BM38:CC38"/>
    <mergeCell ref="H95:AV95"/>
    <mergeCell ref="H96:AV96"/>
    <mergeCell ref="E98:G98"/>
    <mergeCell ref="BY187:CE187"/>
    <mergeCell ref="E133:G133"/>
    <mergeCell ref="E134:G134"/>
    <mergeCell ref="E129:G129"/>
    <mergeCell ref="E132:G132"/>
    <mergeCell ref="H129:AV129"/>
    <mergeCell ref="BR187:BX187"/>
    <mergeCell ref="H133:AV133"/>
    <mergeCell ref="H134:AV134"/>
    <mergeCell ref="H176:AV176"/>
    <mergeCell ref="E131:G131"/>
    <mergeCell ref="H131:AV131"/>
    <mergeCell ref="AW187:BC187"/>
    <mergeCell ref="CK186:CN186"/>
    <mergeCell ref="BD186:BJ186"/>
    <mergeCell ref="BK186:BQ186"/>
    <mergeCell ref="M380:P380"/>
    <mergeCell ref="H107:AV107"/>
    <mergeCell ref="H108:AV108"/>
    <mergeCell ref="H109:AV109"/>
    <mergeCell ref="H110:AV110"/>
    <mergeCell ref="T187:AH187"/>
    <mergeCell ref="AP187:AV187"/>
    <mergeCell ref="AI192:AO192"/>
    <mergeCell ref="AI193:AO193"/>
    <mergeCell ref="AP193:AV193"/>
    <mergeCell ref="E188:F188"/>
    <mergeCell ref="H132:AV132"/>
    <mergeCell ref="G14:Q14"/>
    <mergeCell ref="S14:AB14"/>
    <mergeCell ref="G16:Q16"/>
    <mergeCell ref="S16:AB16"/>
    <mergeCell ref="G18:Q18"/>
    <mergeCell ref="S18:AB18"/>
    <mergeCell ref="E104:G104"/>
    <mergeCell ref="H113:AV113"/>
    <mergeCell ref="H125:AV125"/>
    <mergeCell ref="H126:AV126"/>
    <mergeCell ref="H127:AV127"/>
    <mergeCell ref="H128:AV128"/>
    <mergeCell ref="E105:G105"/>
    <mergeCell ref="E102:G102"/>
    <mergeCell ref="E103:G103"/>
    <mergeCell ref="E100:G100"/>
    <mergeCell ref="T193:AH193"/>
    <mergeCell ref="E193:F193"/>
    <mergeCell ref="G193:S193"/>
    <mergeCell ref="G188:S188"/>
    <mergeCell ref="M378:P378"/>
    <mergeCell ref="M379:P379"/>
    <mergeCell ref="E99:G99"/>
    <mergeCell ref="E96:G96"/>
    <mergeCell ref="E97:G97"/>
    <mergeCell ref="E101:G101"/>
    <mergeCell ref="E110:G110"/>
    <mergeCell ref="H100:AV100"/>
    <mergeCell ref="H101:AV101"/>
    <mergeCell ref="H102:AV102"/>
    <mergeCell ref="H103:AV103"/>
    <mergeCell ref="H104:AV104"/>
    <mergeCell ref="H105:AV105"/>
    <mergeCell ref="E111:G111"/>
    <mergeCell ref="E108:G108"/>
    <mergeCell ref="E109:G109"/>
    <mergeCell ref="E106:G106"/>
    <mergeCell ref="E107:G107"/>
    <mergeCell ref="E127:G127"/>
    <mergeCell ref="H106:AV106"/>
    <mergeCell ref="T188:AH188"/>
    <mergeCell ref="D262:U263"/>
    <mergeCell ref="V262:AG263"/>
    <mergeCell ref="D258:U259"/>
    <mergeCell ref="V258:AG259"/>
    <mergeCell ref="AP189:AV189"/>
    <mergeCell ref="E182:AW183"/>
    <mergeCell ref="E184:F185"/>
    <mergeCell ref="G184:S185"/>
    <mergeCell ref="T184:AH185"/>
    <mergeCell ref="AE285:AT285"/>
    <mergeCell ref="E160:G160"/>
    <mergeCell ref="EH384:EK384"/>
    <mergeCell ref="EH346:EJ346"/>
    <mergeCell ref="EM384:EP384"/>
    <mergeCell ref="W385:AD386"/>
    <mergeCell ref="AE385:AL386"/>
    <mergeCell ref="AM385:AT386"/>
    <mergeCell ref="W387:AD387"/>
    <mergeCell ref="AE387:AL387"/>
    <mergeCell ref="AM387:AT387"/>
    <mergeCell ref="AE388:AL388"/>
    <mergeCell ref="AE389:AL389"/>
    <mergeCell ref="AM389:AT389"/>
    <mergeCell ref="AE390:AL390"/>
    <mergeCell ref="AM390:AT390"/>
    <mergeCell ref="AE391:AL391"/>
    <mergeCell ref="AM391:AT391"/>
    <mergeCell ref="CF375:CK375"/>
    <mergeCell ref="BW374:CC374"/>
    <mergeCell ref="BW376:CC376"/>
    <mergeCell ref="CF379:CK379"/>
    <mergeCell ref="AB368:AK368"/>
    <mergeCell ref="AL368:AT368"/>
    <mergeCell ref="D346:AT347"/>
    <mergeCell ref="D349:P350"/>
    <mergeCell ref="D375:L375"/>
    <mergeCell ref="D373:L374"/>
    <mergeCell ref="D376:L376"/>
    <mergeCell ref="D377:L377"/>
    <mergeCell ref="AI378:AL378"/>
    <mergeCell ref="AI379:AL379"/>
    <mergeCell ref="AI380:AL380"/>
    <mergeCell ref="D379:L379"/>
    <mergeCell ref="D490:H490"/>
    <mergeCell ref="BW378:CC378"/>
    <mergeCell ref="D351:P351"/>
    <mergeCell ref="D352:P352"/>
    <mergeCell ref="D353:P353"/>
    <mergeCell ref="D354:P354"/>
    <mergeCell ref="CF377:CK377"/>
    <mergeCell ref="D446:T446"/>
    <mergeCell ref="U449:Z449"/>
    <mergeCell ref="D447:T447"/>
    <mergeCell ref="D449:T449"/>
    <mergeCell ref="S466:Y466"/>
    <mergeCell ref="CC438:CH438"/>
    <mergeCell ref="CC439:CH439"/>
    <mergeCell ref="CC440:CH440"/>
    <mergeCell ref="CC441:CH441"/>
    <mergeCell ref="BK439:BP439"/>
    <mergeCell ref="BK440:BP440"/>
    <mergeCell ref="BK441:BP441"/>
    <mergeCell ref="CC442:CH442"/>
    <mergeCell ref="CC443:CH443"/>
    <mergeCell ref="CC444:CH444"/>
    <mergeCell ref="CC445:CH445"/>
    <mergeCell ref="CC446:CH446"/>
    <mergeCell ref="CC447:CH447"/>
    <mergeCell ref="CC448:CH448"/>
    <mergeCell ref="D441:T441"/>
    <mergeCell ref="D442:T442"/>
    <mergeCell ref="W392:AD392"/>
    <mergeCell ref="AE392:AL392"/>
    <mergeCell ref="AM392:AT392"/>
    <mergeCell ref="AQ377:AT377"/>
    <mergeCell ref="CL452:CN452"/>
    <mergeCell ref="BS453:BU453"/>
    <mergeCell ref="CL453:CN453"/>
    <mergeCell ref="BS454:BU454"/>
    <mergeCell ref="CL454:CN454"/>
    <mergeCell ref="BS455:BU455"/>
    <mergeCell ref="CL455:CN455"/>
    <mergeCell ref="BS456:BU456"/>
    <mergeCell ref="CL456:CN456"/>
    <mergeCell ref="BS457:BU457"/>
    <mergeCell ref="CL457:CN457"/>
    <mergeCell ref="AG471:AM471"/>
    <mergeCell ref="Z468:AF468"/>
    <mergeCell ref="Z469:AF469"/>
    <mergeCell ref="AG468:AM468"/>
    <mergeCell ref="S473:Y473"/>
    <mergeCell ref="D489:H489"/>
    <mergeCell ref="AN473:AT473"/>
    <mergeCell ref="D468:R468"/>
    <mergeCell ref="AK488:AT488"/>
    <mergeCell ref="AK489:AT489"/>
    <mergeCell ref="BV453:CA453"/>
    <mergeCell ref="BV454:CA454"/>
    <mergeCell ref="AP457:AT457"/>
    <mergeCell ref="AK455:AO455"/>
    <mergeCell ref="AK456:AO456"/>
    <mergeCell ref="AK457:AO457"/>
    <mergeCell ref="T455:X455"/>
    <mergeCell ref="T456:X456"/>
    <mergeCell ref="T457:X457"/>
    <mergeCell ref="D455:N455"/>
    <mergeCell ref="D456:N456"/>
    <mergeCell ref="W487:AA487"/>
    <mergeCell ref="W488:AA488"/>
    <mergeCell ref="W489:AA489"/>
    <mergeCell ref="W490:AA490"/>
    <mergeCell ref="D480:AT481"/>
    <mergeCell ref="D469:R469"/>
    <mergeCell ref="D470:R470"/>
    <mergeCell ref="D471:R471"/>
    <mergeCell ref="D472:R472"/>
    <mergeCell ref="R485:V485"/>
    <mergeCell ref="D485:H485"/>
    <mergeCell ref="D443:T443"/>
    <mergeCell ref="D444:T444"/>
    <mergeCell ref="D445:T445"/>
    <mergeCell ref="S468:Y468"/>
    <mergeCell ref="S469:Y469"/>
    <mergeCell ref="S470:Y470"/>
    <mergeCell ref="S471:Y471"/>
    <mergeCell ref="S472:Y472"/>
    <mergeCell ref="D473:R473"/>
    <mergeCell ref="A477:CN478"/>
    <mergeCell ref="D474:AT474"/>
    <mergeCell ref="AV458:CN458"/>
    <mergeCell ref="O457:S457"/>
    <mergeCell ref="CF455:CK455"/>
    <mergeCell ref="CF456:CK456"/>
    <mergeCell ref="BV455:CA455"/>
    <mergeCell ref="BS452:BU452"/>
    <mergeCell ref="S464:Y465"/>
    <mergeCell ref="Z464:AF465"/>
    <mergeCell ref="S463:AF463"/>
    <mergeCell ref="Z466:AF466"/>
    <mergeCell ref="AK492:AT492"/>
    <mergeCell ref="D493:H493"/>
    <mergeCell ref="I493:Q493"/>
    <mergeCell ref="R493:V493"/>
    <mergeCell ref="W493:AA493"/>
    <mergeCell ref="AB493:AJ493"/>
    <mergeCell ref="AK493:AT493"/>
    <mergeCell ref="AB489:AJ489"/>
    <mergeCell ref="AB490:AJ490"/>
    <mergeCell ref="AV480:CH481"/>
    <mergeCell ref="AN468:AT468"/>
    <mergeCell ref="AG469:AM469"/>
    <mergeCell ref="AN469:AT469"/>
    <mergeCell ref="AG470:AM470"/>
    <mergeCell ref="AG472:AM472"/>
    <mergeCell ref="AG473:AM473"/>
    <mergeCell ref="Z470:AF470"/>
    <mergeCell ref="Z471:AF471"/>
    <mergeCell ref="Z472:AF472"/>
    <mergeCell ref="Z473:AF473"/>
    <mergeCell ref="AN470:AT470"/>
    <mergeCell ref="AN471:AT471"/>
    <mergeCell ref="AN472:AT472"/>
    <mergeCell ref="D486:H486"/>
    <mergeCell ref="D487:H487"/>
    <mergeCell ref="D483:H483"/>
    <mergeCell ref="D484:H484"/>
    <mergeCell ref="D488:H488"/>
    <mergeCell ref="AK484:AT484"/>
    <mergeCell ref="AK485:AT485"/>
    <mergeCell ref="AK486:AT486"/>
    <mergeCell ref="AK487:AT487"/>
    <mergeCell ref="BV512:CN512"/>
    <mergeCell ref="BV513:CN513"/>
    <mergeCell ref="AA507:AG507"/>
    <mergeCell ref="S508:V508"/>
    <mergeCell ref="Z467:AF467"/>
    <mergeCell ref="AG455:AJ455"/>
    <mergeCell ref="AG457:AJ457"/>
    <mergeCell ref="AG463:AT463"/>
    <mergeCell ref="AG464:AM465"/>
    <mergeCell ref="AN464:AT465"/>
    <mergeCell ref="AN466:AT466"/>
    <mergeCell ref="AG467:AM467"/>
    <mergeCell ref="AN467:AT467"/>
    <mergeCell ref="Y455:AB455"/>
    <mergeCell ref="AC455:AF455"/>
    <mergeCell ref="R489:V489"/>
    <mergeCell ref="R490:V490"/>
    <mergeCell ref="R488:V488"/>
    <mergeCell ref="R482:V483"/>
    <mergeCell ref="AK482:AT483"/>
    <mergeCell ref="S467:Y467"/>
    <mergeCell ref="D463:R465"/>
    <mergeCell ref="D466:R466"/>
    <mergeCell ref="D467:R467"/>
    <mergeCell ref="AG466:AM466"/>
    <mergeCell ref="I486:Q486"/>
    <mergeCell ref="I487:Q487"/>
    <mergeCell ref="I488:Q488"/>
    <mergeCell ref="I489:Q489"/>
    <mergeCell ref="I490:Q490"/>
    <mergeCell ref="D482:Q482"/>
    <mergeCell ref="I483:Q483"/>
    <mergeCell ref="CG537:CN537"/>
    <mergeCell ref="CG538:CN538"/>
    <mergeCell ref="BT535:CF536"/>
    <mergeCell ref="BT537:CF537"/>
    <mergeCell ref="BT538:CF538"/>
    <mergeCell ref="AV535:BS536"/>
    <mergeCell ref="AV537:BS537"/>
    <mergeCell ref="AV538:BS538"/>
    <mergeCell ref="D533:AT534"/>
    <mergeCell ref="D510:L510"/>
    <mergeCell ref="M510:R510"/>
    <mergeCell ref="D511:L511"/>
    <mergeCell ref="M511:R511"/>
    <mergeCell ref="D512:L512"/>
    <mergeCell ref="M512:R512"/>
    <mergeCell ref="AH511:AN511"/>
    <mergeCell ref="AH512:AN512"/>
    <mergeCell ref="D517:L517"/>
    <mergeCell ref="M517:R517"/>
    <mergeCell ref="D513:L513"/>
    <mergeCell ref="M513:R513"/>
    <mergeCell ref="D514:L514"/>
    <mergeCell ref="M514:R514"/>
    <mergeCell ref="D515:L515"/>
    <mergeCell ref="S515:V515"/>
    <mergeCell ref="S516:V516"/>
    <mergeCell ref="S517:V517"/>
    <mergeCell ref="AA511:AG511"/>
    <mergeCell ref="AA512:AG512"/>
    <mergeCell ref="AA513:AG513"/>
    <mergeCell ref="AA514:AG514"/>
    <mergeCell ref="AA515:AG515"/>
    <mergeCell ref="D567:U567"/>
    <mergeCell ref="V567:AB567"/>
    <mergeCell ref="D568:U568"/>
    <mergeCell ref="V568:AB568"/>
    <mergeCell ref="D570:U572"/>
    <mergeCell ref="V570:AB572"/>
    <mergeCell ref="AC566:AT566"/>
    <mergeCell ref="AC567:AT567"/>
    <mergeCell ref="AC568:AT568"/>
    <mergeCell ref="AV518:CN518"/>
    <mergeCell ref="D520:CN521"/>
    <mergeCell ref="D523:AT524"/>
    <mergeCell ref="AV523:CN524"/>
    <mergeCell ref="AL525:AT527"/>
    <mergeCell ref="AL528:AT528"/>
    <mergeCell ref="AL529:AT529"/>
    <mergeCell ref="AC525:AK527"/>
    <mergeCell ref="AC528:AK528"/>
    <mergeCell ref="AC529:AK529"/>
    <mergeCell ref="T525:AB527"/>
    <mergeCell ref="AL530:AT530"/>
    <mergeCell ref="AV549:CC549"/>
    <mergeCell ref="AV550:CC550"/>
    <mergeCell ref="AV551:CC551"/>
    <mergeCell ref="BT539:CF539"/>
    <mergeCell ref="BT540:CF540"/>
    <mergeCell ref="BT541:CF541"/>
    <mergeCell ref="AV539:BS539"/>
    <mergeCell ref="AV531:CN531"/>
    <mergeCell ref="AV533:CN534"/>
    <mergeCell ref="T528:AB528"/>
    <mergeCell ref="CG535:CN536"/>
    <mergeCell ref="D634:BE635"/>
    <mergeCell ref="R637:U637"/>
    <mergeCell ref="AD637:AF637"/>
    <mergeCell ref="AG637:AI637"/>
    <mergeCell ref="AJ637:AL637"/>
    <mergeCell ref="Z637:AC637"/>
    <mergeCell ref="Z636:AL636"/>
    <mergeCell ref="AM637:AP637"/>
    <mergeCell ref="AQ637:AT637"/>
    <mergeCell ref="AM636:AT636"/>
    <mergeCell ref="V637:Y637"/>
    <mergeCell ref="R636:Y636"/>
    <mergeCell ref="D636:Q637"/>
    <mergeCell ref="EH614:EJ614"/>
    <mergeCell ref="BF568:BL568"/>
    <mergeCell ref="BM568:BS568"/>
    <mergeCell ref="BT568:CN568"/>
    <mergeCell ref="BF570:BL570"/>
    <mergeCell ref="BM570:BS570"/>
    <mergeCell ref="BT570:CN570"/>
    <mergeCell ref="BF571:BL571"/>
    <mergeCell ref="BM571:BS571"/>
    <mergeCell ref="BT571:CN571"/>
    <mergeCell ref="AV572:BE572"/>
    <mergeCell ref="BF572:BL572"/>
    <mergeCell ref="D584:N585"/>
    <mergeCell ref="CD637:CF637"/>
    <mergeCell ref="CG637:CJ637"/>
    <mergeCell ref="CK637:CN637"/>
    <mergeCell ref="AV636:BK637"/>
    <mergeCell ref="BM572:BS572"/>
    <mergeCell ref="BT572:CN572"/>
    <mergeCell ref="D638:Q638"/>
    <mergeCell ref="R638:U638"/>
    <mergeCell ref="V638:Y638"/>
    <mergeCell ref="Z638:AC638"/>
    <mergeCell ref="AD638:AF638"/>
    <mergeCell ref="AG638:AI638"/>
    <mergeCell ref="AJ638:AL638"/>
    <mergeCell ref="AM638:AP638"/>
    <mergeCell ref="AQ638:AT638"/>
    <mergeCell ref="D639:Q639"/>
    <mergeCell ref="R639:U639"/>
    <mergeCell ref="V639:Y639"/>
    <mergeCell ref="Z639:AC639"/>
    <mergeCell ref="AD639:AF639"/>
    <mergeCell ref="AG639:AI639"/>
    <mergeCell ref="AJ639:AL639"/>
    <mergeCell ref="AM639:AP639"/>
    <mergeCell ref="AQ639:AT639"/>
    <mergeCell ref="D640:Q640"/>
    <mergeCell ref="R640:U640"/>
    <mergeCell ref="V640:Y640"/>
    <mergeCell ref="Z640:AC640"/>
    <mergeCell ref="AD640:AF640"/>
    <mergeCell ref="AG640:AI640"/>
    <mergeCell ref="AJ640:AL640"/>
    <mergeCell ref="AM640:AP640"/>
    <mergeCell ref="AQ640:AT640"/>
    <mergeCell ref="D641:Q641"/>
    <mergeCell ref="R641:U641"/>
    <mergeCell ref="V641:Y641"/>
    <mergeCell ref="Z641:AC641"/>
    <mergeCell ref="AD641:AF641"/>
    <mergeCell ref="AG641:AI641"/>
    <mergeCell ref="AJ641:AL641"/>
    <mergeCell ref="AM641:AP641"/>
    <mergeCell ref="AQ641:AT641"/>
    <mergeCell ref="D642:Q642"/>
    <mergeCell ref="R642:U642"/>
    <mergeCell ref="V642:Y642"/>
    <mergeCell ref="Z642:AC642"/>
    <mergeCell ref="AD642:AF642"/>
    <mergeCell ref="AG642:AI642"/>
    <mergeCell ref="AJ642:AL642"/>
    <mergeCell ref="AM642:AP642"/>
    <mergeCell ref="AQ642:AT642"/>
    <mergeCell ref="D643:Q643"/>
    <mergeCell ref="R643:U643"/>
    <mergeCell ref="V643:Y643"/>
    <mergeCell ref="Z643:AC643"/>
    <mergeCell ref="AD643:AF643"/>
    <mergeCell ref="AG643:AI643"/>
    <mergeCell ref="AJ643:AL643"/>
    <mergeCell ref="AM643:AP643"/>
    <mergeCell ref="AQ643:AT643"/>
    <mergeCell ref="D644:Q644"/>
    <mergeCell ref="R644:U644"/>
    <mergeCell ref="V644:Y644"/>
    <mergeCell ref="Z644:AC644"/>
    <mergeCell ref="AD644:AF644"/>
    <mergeCell ref="AG644:AI644"/>
    <mergeCell ref="AJ644:AL644"/>
    <mergeCell ref="AM644:AP644"/>
    <mergeCell ref="AQ644:AT644"/>
    <mergeCell ref="D645:Q645"/>
    <mergeCell ref="R645:U645"/>
    <mergeCell ref="V645:Y645"/>
    <mergeCell ref="Z645:AC645"/>
    <mergeCell ref="AD645:AF645"/>
    <mergeCell ref="AG645:AI645"/>
    <mergeCell ref="AJ645:AL645"/>
    <mergeCell ref="AM645:AP645"/>
    <mergeCell ref="AQ645:AT645"/>
    <mergeCell ref="D646:Q646"/>
    <mergeCell ref="R646:U646"/>
    <mergeCell ref="V646:Y646"/>
    <mergeCell ref="Z646:AC646"/>
    <mergeCell ref="AD646:AF646"/>
    <mergeCell ref="AG646:AI646"/>
    <mergeCell ref="AJ646:AL646"/>
    <mergeCell ref="AM646:AP646"/>
    <mergeCell ref="AQ646:AT646"/>
    <mergeCell ref="D647:Q647"/>
    <mergeCell ref="R647:U647"/>
    <mergeCell ref="V647:Y647"/>
    <mergeCell ref="Z647:AC647"/>
    <mergeCell ref="AD647:AF647"/>
    <mergeCell ref="AG647:AI647"/>
    <mergeCell ref="AJ647:AL647"/>
    <mergeCell ref="AM647:AP647"/>
    <mergeCell ref="AQ647:AT647"/>
    <mergeCell ref="D648:Q648"/>
    <mergeCell ref="R648:U648"/>
    <mergeCell ref="V648:Y648"/>
    <mergeCell ref="Z648:AC648"/>
    <mergeCell ref="AD648:AF648"/>
    <mergeCell ref="AG648:AI648"/>
    <mergeCell ref="AJ648:AL648"/>
    <mergeCell ref="AM648:AP648"/>
    <mergeCell ref="AQ648:AT648"/>
    <mergeCell ref="D649:Q649"/>
    <mergeCell ref="R649:U649"/>
    <mergeCell ref="V649:Y649"/>
    <mergeCell ref="Z649:AC649"/>
    <mergeCell ref="AD649:AF649"/>
    <mergeCell ref="AG649:AI649"/>
    <mergeCell ref="AJ649:AL649"/>
    <mergeCell ref="AM649:AP649"/>
    <mergeCell ref="AQ649:AT649"/>
    <mergeCell ref="D650:Q650"/>
    <mergeCell ref="R650:U650"/>
    <mergeCell ref="V650:Y650"/>
    <mergeCell ref="Z650:AC650"/>
    <mergeCell ref="AD650:AF650"/>
    <mergeCell ref="AG650:AI650"/>
    <mergeCell ref="AJ650:AL650"/>
    <mergeCell ref="AM650:AP650"/>
    <mergeCell ref="AQ650:AT650"/>
    <mergeCell ref="D651:Q651"/>
    <mergeCell ref="R651:U651"/>
    <mergeCell ref="V651:Y651"/>
    <mergeCell ref="Z651:AC651"/>
    <mergeCell ref="AD651:AF651"/>
    <mergeCell ref="AG651:AI651"/>
    <mergeCell ref="AJ651:AL651"/>
    <mergeCell ref="AM651:AP651"/>
    <mergeCell ref="AQ651:AT651"/>
    <mergeCell ref="D652:Q652"/>
    <mergeCell ref="R652:U652"/>
    <mergeCell ref="V652:Y652"/>
    <mergeCell ref="Z652:AC652"/>
    <mergeCell ref="AD652:AF652"/>
    <mergeCell ref="AG652:AI652"/>
    <mergeCell ref="AJ652:AL652"/>
    <mergeCell ref="AM652:AP652"/>
    <mergeCell ref="AQ652:AT652"/>
    <mergeCell ref="D653:Q653"/>
    <mergeCell ref="R653:U653"/>
    <mergeCell ref="V653:Y653"/>
    <mergeCell ref="Z653:AC653"/>
    <mergeCell ref="AD653:AF653"/>
    <mergeCell ref="AG653:AI653"/>
    <mergeCell ref="AJ653:AL653"/>
    <mergeCell ref="AM653:AP653"/>
    <mergeCell ref="AQ653:AT653"/>
    <mergeCell ref="D654:Q654"/>
    <mergeCell ref="R654:U654"/>
    <mergeCell ref="V654:Y654"/>
    <mergeCell ref="Z654:AC654"/>
    <mergeCell ref="AD654:AF654"/>
    <mergeCell ref="AG654:AI654"/>
    <mergeCell ref="AJ654:AL654"/>
    <mergeCell ref="AM654:AP654"/>
    <mergeCell ref="AQ654:AT654"/>
    <mergeCell ref="D655:Q655"/>
    <mergeCell ref="R655:U655"/>
    <mergeCell ref="V655:Y655"/>
    <mergeCell ref="Z655:AC655"/>
    <mergeCell ref="AD655:AF655"/>
    <mergeCell ref="AG655:AI655"/>
    <mergeCell ref="AJ655:AL655"/>
    <mergeCell ref="AM655:AP655"/>
    <mergeCell ref="AQ655:AT655"/>
    <mergeCell ref="D656:Q656"/>
    <mergeCell ref="R656:U656"/>
    <mergeCell ref="V656:Y656"/>
    <mergeCell ref="Z656:AC656"/>
    <mergeCell ref="AD656:AF656"/>
    <mergeCell ref="AG656:AI656"/>
    <mergeCell ref="AJ656:AL656"/>
    <mergeCell ref="AM656:AP656"/>
    <mergeCell ref="AQ656:AT656"/>
    <mergeCell ref="D657:Q657"/>
    <mergeCell ref="R657:U657"/>
    <mergeCell ref="V657:Y657"/>
    <mergeCell ref="Z657:AC657"/>
    <mergeCell ref="AD657:AF657"/>
    <mergeCell ref="AG657:AI657"/>
    <mergeCell ref="AJ657:AL657"/>
    <mergeCell ref="AM657:AP657"/>
    <mergeCell ref="AQ657:AT657"/>
    <mergeCell ref="D658:Q658"/>
    <mergeCell ref="R658:U658"/>
    <mergeCell ref="V658:Y658"/>
    <mergeCell ref="Z658:AC658"/>
    <mergeCell ref="AD658:AF658"/>
    <mergeCell ref="AG658:AI658"/>
    <mergeCell ref="AJ658:AL658"/>
    <mergeCell ref="AM658:AP658"/>
    <mergeCell ref="AQ658:AT658"/>
    <mergeCell ref="D659:Q659"/>
    <mergeCell ref="R659:U659"/>
    <mergeCell ref="V659:Y659"/>
    <mergeCell ref="Z659:AC659"/>
    <mergeCell ref="AD659:AF659"/>
    <mergeCell ref="AG659:AI659"/>
    <mergeCell ref="AJ659:AL659"/>
    <mergeCell ref="AM659:AP659"/>
    <mergeCell ref="AQ659:AT659"/>
    <mergeCell ref="D660:Q660"/>
    <mergeCell ref="R660:U660"/>
    <mergeCell ref="V660:Y660"/>
    <mergeCell ref="Z660:AC660"/>
    <mergeCell ref="AD660:AF660"/>
    <mergeCell ref="AG660:AI660"/>
    <mergeCell ref="AJ660:AL660"/>
    <mergeCell ref="AM660:AP660"/>
    <mergeCell ref="AQ660:AT660"/>
    <mergeCell ref="D661:Q661"/>
    <mergeCell ref="R661:U661"/>
    <mergeCell ref="V661:Y661"/>
    <mergeCell ref="Z661:AC661"/>
    <mergeCell ref="AD661:AF661"/>
    <mergeCell ref="AG661:AI661"/>
    <mergeCell ref="AJ661:AL661"/>
    <mergeCell ref="AM661:AP661"/>
    <mergeCell ref="AQ661:AT661"/>
    <mergeCell ref="D662:Q662"/>
    <mergeCell ref="R662:U662"/>
    <mergeCell ref="V662:Y662"/>
    <mergeCell ref="Z662:AC662"/>
    <mergeCell ref="AD662:AF662"/>
    <mergeCell ref="AG662:AI662"/>
    <mergeCell ref="AJ662:AL662"/>
    <mergeCell ref="AM662:AP662"/>
    <mergeCell ref="AQ662:AT662"/>
    <mergeCell ref="D663:Q663"/>
    <mergeCell ref="R663:U663"/>
    <mergeCell ref="V663:Y663"/>
    <mergeCell ref="Z663:AC663"/>
    <mergeCell ref="AD663:AF663"/>
    <mergeCell ref="AG663:AI663"/>
    <mergeCell ref="AJ663:AL663"/>
    <mergeCell ref="AM663:AP663"/>
    <mergeCell ref="AQ663:AT663"/>
    <mergeCell ref="D664:Q664"/>
    <mergeCell ref="R664:U664"/>
    <mergeCell ref="V664:Y664"/>
    <mergeCell ref="Z664:AC664"/>
    <mergeCell ref="AD664:AF664"/>
    <mergeCell ref="AG664:AI664"/>
    <mergeCell ref="AJ664:AL664"/>
    <mergeCell ref="AM664:AP664"/>
    <mergeCell ref="AQ664:AT664"/>
    <mergeCell ref="D665:Q665"/>
    <mergeCell ref="R665:U665"/>
    <mergeCell ref="V665:Y665"/>
    <mergeCell ref="Z665:AC665"/>
    <mergeCell ref="AD665:AF665"/>
    <mergeCell ref="AG665:AI665"/>
    <mergeCell ref="AJ665:AL665"/>
    <mergeCell ref="AM665:AP665"/>
    <mergeCell ref="AQ665:AT665"/>
    <mergeCell ref="D666:Q666"/>
    <mergeCell ref="R666:U666"/>
    <mergeCell ref="V666:Y666"/>
    <mergeCell ref="Z666:AC666"/>
    <mergeCell ref="AD666:AF666"/>
    <mergeCell ref="AG666:AI666"/>
    <mergeCell ref="AJ666:AL666"/>
    <mergeCell ref="AM666:AP666"/>
    <mergeCell ref="AQ666:AT666"/>
    <mergeCell ref="D667:Q667"/>
    <mergeCell ref="R667:U667"/>
    <mergeCell ref="V667:Y667"/>
    <mergeCell ref="Z667:AC667"/>
    <mergeCell ref="AD667:AF667"/>
    <mergeCell ref="AG667:AI667"/>
    <mergeCell ref="AJ667:AL667"/>
    <mergeCell ref="AM667:AP667"/>
    <mergeCell ref="AQ667:AT667"/>
    <mergeCell ref="AJ671:AL671"/>
    <mergeCell ref="AM671:AP671"/>
    <mergeCell ref="AQ671:AT671"/>
    <mergeCell ref="D668:Q668"/>
    <mergeCell ref="R668:U668"/>
    <mergeCell ref="V668:Y668"/>
    <mergeCell ref="Z668:AC668"/>
    <mergeCell ref="AD668:AF668"/>
    <mergeCell ref="AG668:AI668"/>
    <mergeCell ref="AJ668:AL668"/>
    <mergeCell ref="AM668:AP668"/>
    <mergeCell ref="AQ668:AT668"/>
    <mergeCell ref="D669:Q669"/>
    <mergeCell ref="R669:U669"/>
    <mergeCell ref="V669:Y669"/>
    <mergeCell ref="Z669:AC669"/>
    <mergeCell ref="AD669:AF669"/>
    <mergeCell ref="AG669:AI669"/>
    <mergeCell ref="AJ669:AL669"/>
    <mergeCell ref="AM669:AP669"/>
    <mergeCell ref="AQ669:AT669"/>
    <mergeCell ref="D672:Q672"/>
    <mergeCell ref="R672:U672"/>
    <mergeCell ref="V672:Y672"/>
    <mergeCell ref="Z672:AC672"/>
    <mergeCell ref="AD672:AF672"/>
    <mergeCell ref="AG672:AI672"/>
    <mergeCell ref="AJ672:AL672"/>
    <mergeCell ref="AM672:AP672"/>
    <mergeCell ref="AQ672:AT672"/>
    <mergeCell ref="BL638:BO638"/>
    <mergeCell ref="BP638:BS638"/>
    <mergeCell ref="BT638:BW638"/>
    <mergeCell ref="BX638:BZ638"/>
    <mergeCell ref="CA638:CC638"/>
    <mergeCell ref="CD638:CF638"/>
    <mergeCell ref="CG638:CJ638"/>
    <mergeCell ref="CK638:CN638"/>
    <mergeCell ref="D670:Q670"/>
    <mergeCell ref="R670:U670"/>
    <mergeCell ref="V670:Y670"/>
    <mergeCell ref="Z670:AC670"/>
    <mergeCell ref="AD670:AF670"/>
    <mergeCell ref="AG670:AI670"/>
    <mergeCell ref="AJ670:AL670"/>
    <mergeCell ref="AM670:AP670"/>
    <mergeCell ref="AQ670:AT670"/>
    <mergeCell ref="D671:Q671"/>
    <mergeCell ref="R671:U671"/>
    <mergeCell ref="V671:Y671"/>
    <mergeCell ref="Z671:AC671"/>
    <mergeCell ref="AD671:AF671"/>
    <mergeCell ref="AG671:AI671"/>
    <mergeCell ref="BL641:BO641"/>
    <mergeCell ref="BP641:BS641"/>
    <mergeCell ref="BT641:BW641"/>
    <mergeCell ref="BX641:BZ641"/>
    <mergeCell ref="CA641:CC641"/>
    <mergeCell ref="CD641:CF641"/>
    <mergeCell ref="CG641:CJ641"/>
    <mergeCell ref="CK641:CN641"/>
    <mergeCell ref="BL642:BO642"/>
    <mergeCell ref="BP642:BS642"/>
    <mergeCell ref="BT642:BW642"/>
    <mergeCell ref="BX642:BZ642"/>
    <mergeCell ref="CA642:CC642"/>
    <mergeCell ref="CD642:CF642"/>
    <mergeCell ref="CG642:CJ642"/>
    <mergeCell ref="CK642:CN642"/>
    <mergeCell ref="BL639:BO639"/>
    <mergeCell ref="BP639:BS639"/>
    <mergeCell ref="BT639:BW639"/>
    <mergeCell ref="BX639:BZ639"/>
    <mergeCell ref="CA639:CC639"/>
    <mergeCell ref="CD639:CF639"/>
    <mergeCell ref="CG639:CJ639"/>
    <mergeCell ref="CK639:CN639"/>
    <mergeCell ref="BL640:BO640"/>
    <mergeCell ref="BP640:BS640"/>
    <mergeCell ref="BT640:BW640"/>
    <mergeCell ref="BX640:BZ640"/>
    <mergeCell ref="CA640:CC640"/>
    <mergeCell ref="CD640:CF640"/>
    <mergeCell ref="CG640:CJ640"/>
    <mergeCell ref="CK640:CN640"/>
    <mergeCell ref="BL643:BO643"/>
    <mergeCell ref="BP643:BS643"/>
    <mergeCell ref="BT643:BW643"/>
    <mergeCell ref="BX643:BZ643"/>
    <mergeCell ref="CA643:CC643"/>
    <mergeCell ref="CD643:CF643"/>
    <mergeCell ref="CG643:CJ643"/>
    <mergeCell ref="CK643:CN643"/>
    <mergeCell ref="BL644:BO644"/>
    <mergeCell ref="BP644:BS644"/>
    <mergeCell ref="BT644:BW644"/>
    <mergeCell ref="BX644:BZ644"/>
    <mergeCell ref="CA644:CC644"/>
    <mergeCell ref="CD644:CF644"/>
    <mergeCell ref="CG644:CJ644"/>
    <mergeCell ref="CK644:CN644"/>
    <mergeCell ref="AV643:BK643"/>
    <mergeCell ref="AV644:BK644"/>
    <mergeCell ref="BL645:BO645"/>
    <mergeCell ref="BP645:BS645"/>
    <mergeCell ref="BT645:BW645"/>
    <mergeCell ref="BX645:BZ645"/>
    <mergeCell ref="CA645:CC645"/>
    <mergeCell ref="CD645:CF645"/>
    <mergeCell ref="CG645:CJ645"/>
    <mergeCell ref="CK645:CN645"/>
    <mergeCell ref="BL646:BO646"/>
    <mergeCell ref="BP646:BS646"/>
    <mergeCell ref="BT646:BW646"/>
    <mergeCell ref="BX646:BZ646"/>
    <mergeCell ref="CA646:CC646"/>
    <mergeCell ref="CD646:CF646"/>
    <mergeCell ref="CG646:CJ646"/>
    <mergeCell ref="CK646:CN646"/>
    <mergeCell ref="AV645:BK645"/>
    <mergeCell ref="AV646:BK646"/>
    <mergeCell ref="BL647:BO647"/>
    <mergeCell ref="BP647:BS647"/>
    <mergeCell ref="BT647:BW647"/>
    <mergeCell ref="BX647:BZ647"/>
    <mergeCell ref="CA647:CC647"/>
    <mergeCell ref="CD647:CF647"/>
    <mergeCell ref="CG647:CJ647"/>
    <mergeCell ref="CK647:CN647"/>
    <mergeCell ref="BL648:BO648"/>
    <mergeCell ref="BP648:BS648"/>
    <mergeCell ref="BT648:BW648"/>
    <mergeCell ref="BX648:BZ648"/>
    <mergeCell ref="CA648:CC648"/>
    <mergeCell ref="CD648:CF648"/>
    <mergeCell ref="CG648:CJ648"/>
    <mergeCell ref="CK648:CN648"/>
    <mergeCell ref="AV647:BK647"/>
    <mergeCell ref="AV648:BK648"/>
    <mergeCell ref="BL649:BO649"/>
    <mergeCell ref="BP649:BS649"/>
    <mergeCell ref="BT649:BW649"/>
    <mergeCell ref="BX649:BZ649"/>
    <mergeCell ref="CA649:CC649"/>
    <mergeCell ref="CD649:CF649"/>
    <mergeCell ref="CG649:CJ649"/>
    <mergeCell ref="CK649:CN649"/>
    <mergeCell ref="BL650:BO650"/>
    <mergeCell ref="BP650:BS650"/>
    <mergeCell ref="BT650:BW650"/>
    <mergeCell ref="BX650:BZ650"/>
    <mergeCell ref="CA650:CC650"/>
    <mergeCell ref="CD650:CF650"/>
    <mergeCell ref="CG650:CJ650"/>
    <mergeCell ref="CK650:CN650"/>
    <mergeCell ref="AV649:BK649"/>
    <mergeCell ref="AV650:BK650"/>
    <mergeCell ref="BL651:BO651"/>
    <mergeCell ref="BP651:BS651"/>
    <mergeCell ref="BT651:BW651"/>
    <mergeCell ref="BX651:BZ651"/>
    <mergeCell ref="CA651:CC651"/>
    <mergeCell ref="CD651:CF651"/>
    <mergeCell ref="CG651:CJ651"/>
    <mergeCell ref="CK651:CN651"/>
    <mergeCell ref="BL652:BO652"/>
    <mergeCell ref="BP652:BS652"/>
    <mergeCell ref="BT652:BW652"/>
    <mergeCell ref="BX652:BZ652"/>
    <mergeCell ref="CA652:CC652"/>
    <mergeCell ref="CD652:CF652"/>
    <mergeCell ref="CG652:CJ652"/>
    <mergeCell ref="CK652:CN652"/>
    <mergeCell ref="AV651:BK651"/>
    <mergeCell ref="AV652:BK652"/>
    <mergeCell ref="BL653:BO653"/>
    <mergeCell ref="BP653:BS653"/>
    <mergeCell ref="BT653:BW653"/>
    <mergeCell ref="BX653:BZ653"/>
    <mergeCell ref="CA653:CC653"/>
    <mergeCell ref="CD653:CF653"/>
    <mergeCell ref="CG653:CJ653"/>
    <mergeCell ref="CK653:CN653"/>
    <mergeCell ref="BL654:BO654"/>
    <mergeCell ref="BP654:BS654"/>
    <mergeCell ref="BT654:BW654"/>
    <mergeCell ref="BX654:BZ654"/>
    <mergeCell ref="CA654:CC654"/>
    <mergeCell ref="CD654:CF654"/>
    <mergeCell ref="CG654:CJ654"/>
    <mergeCell ref="CK654:CN654"/>
    <mergeCell ref="AV653:BK653"/>
    <mergeCell ref="AV654:BK654"/>
    <mergeCell ref="BL655:BO655"/>
    <mergeCell ref="BP655:BS655"/>
    <mergeCell ref="BT655:BW655"/>
    <mergeCell ref="BX655:BZ655"/>
    <mergeCell ref="CA655:CC655"/>
    <mergeCell ref="CD655:CF655"/>
    <mergeCell ref="CG655:CJ655"/>
    <mergeCell ref="CK655:CN655"/>
    <mergeCell ref="BL656:BO656"/>
    <mergeCell ref="BP656:BS656"/>
    <mergeCell ref="BT656:BW656"/>
    <mergeCell ref="BX656:BZ656"/>
    <mergeCell ref="CA656:CC656"/>
    <mergeCell ref="CD656:CF656"/>
    <mergeCell ref="CG656:CJ656"/>
    <mergeCell ref="CK656:CN656"/>
    <mergeCell ref="AV655:BK655"/>
    <mergeCell ref="AV656:BK656"/>
    <mergeCell ref="BL657:BO657"/>
    <mergeCell ref="BP657:BS657"/>
    <mergeCell ref="BT657:BW657"/>
    <mergeCell ref="BX657:BZ657"/>
    <mergeCell ref="CA657:CC657"/>
    <mergeCell ref="CD657:CF657"/>
    <mergeCell ref="CG657:CJ657"/>
    <mergeCell ref="CK657:CN657"/>
    <mergeCell ref="BL658:BO658"/>
    <mergeCell ref="BP658:BS658"/>
    <mergeCell ref="BT658:BW658"/>
    <mergeCell ref="BX658:BZ658"/>
    <mergeCell ref="CA658:CC658"/>
    <mergeCell ref="CD658:CF658"/>
    <mergeCell ref="CG658:CJ658"/>
    <mergeCell ref="CK658:CN658"/>
    <mergeCell ref="AV657:BK657"/>
    <mergeCell ref="AV658:BK658"/>
    <mergeCell ref="BL659:BO659"/>
    <mergeCell ref="BP659:BS659"/>
    <mergeCell ref="BT659:BW659"/>
    <mergeCell ref="BX659:BZ659"/>
    <mergeCell ref="CA659:CC659"/>
    <mergeCell ref="CD659:CF659"/>
    <mergeCell ref="CG659:CJ659"/>
    <mergeCell ref="CK659:CN659"/>
    <mergeCell ref="BL660:BO660"/>
    <mergeCell ref="BP660:BS660"/>
    <mergeCell ref="BT660:BW660"/>
    <mergeCell ref="BX660:BZ660"/>
    <mergeCell ref="CA660:CC660"/>
    <mergeCell ref="CD660:CF660"/>
    <mergeCell ref="CG660:CJ660"/>
    <mergeCell ref="CK660:CN660"/>
    <mergeCell ref="AV659:BK659"/>
    <mergeCell ref="AV660:BK660"/>
    <mergeCell ref="BL661:BO661"/>
    <mergeCell ref="BP661:BS661"/>
    <mergeCell ref="BT661:BW661"/>
    <mergeCell ref="BX661:BZ661"/>
    <mergeCell ref="CA661:CC661"/>
    <mergeCell ref="CD661:CF661"/>
    <mergeCell ref="CG661:CJ661"/>
    <mergeCell ref="CK661:CN661"/>
    <mergeCell ref="BL662:BO662"/>
    <mergeCell ref="BP662:BS662"/>
    <mergeCell ref="BT662:BW662"/>
    <mergeCell ref="BX662:BZ662"/>
    <mergeCell ref="CA662:CC662"/>
    <mergeCell ref="CD662:CF662"/>
    <mergeCell ref="CG662:CJ662"/>
    <mergeCell ref="CK662:CN662"/>
    <mergeCell ref="AV661:BK661"/>
    <mergeCell ref="AV662:BK662"/>
    <mergeCell ref="BL663:BO663"/>
    <mergeCell ref="BP663:BS663"/>
    <mergeCell ref="BT663:BW663"/>
    <mergeCell ref="BX663:BZ663"/>
    <mergeCell ref="CA663:CC663"/>
    <mergeCell ref="CD663:CF663"/>
    <mergeCell ref="CG663:CJ663"/>
    <mergeCell ref="CK663:CN663"/>
    <mergeCell ref="BL664:BO664"/>
    <mergeCell ref="BP664:BS664"/>
    <mergeCell ref="BT664:BW664"/>
    <mergeCell ref="BX664:BZ664"/>
    <mergeCell ref="CA664:CC664"/>
    <mergeCell ref="CD664:CF664"/>
    <mergeCell ref="CG664:CJ664"/>
    <mergeCell ref="CK664:CN664"/>
    <mergeCell ref="AV663:BK663"/>
    <mergeCell ref="AV664:BK664"/>
    <mergeCell ref="AV667:BK667"/>
    <mergeCell ref="AV668:BK668"/>
    <mergeCell ref="BL665:BO665"/>
    <mergeCell ref="BP665:BS665"/>
    <mergeCell ref="BT665:BW665"/>
    <mergeCell ref="BX665:BZ665"/>
    <mergeCell ref="CA665:CC665"/>
    <mergeCell ref="CD665:CF665"/>
    <mergeCell ref="CG665:CJ665"/>
    <mergeCell ref="CK665:CN665"/>
    <mergeCell ref="BL666:BO666"/>
    <mergeCell ref="BP666:BS666"/>
    <mergeCell ref="BT666:BW666"/>
    <mergeCell ref="BX666:BZ666"/>
    <mergeCell ref="CA666:CC666"/>
    <mergeCell ref="CD666:CF666"/>
    <mergeCell ref="CG666:CJ666"/>
    <mergeCell ref="CK666:CN666"/>
    <mergeCell ref="AV665:BK665"/>
    <mergeCell ref="AV666:BK666"/>
    <mergeCell ref="BL672:BO672"/>
    <mergeCell ref="BP672:BS672"/>
    <mergeCell ref="BT672:BW672"/>
    <mergeCell ref="BX672:BZ672"/>
    <mergeCell ref="CA672:CC672"/>
    <mergeCell ref="CD672:CF672"/>
    <mergeCell ref="CG672:CJ672"/>
    <mergeCell ref="CK672:CN672"/>
    <mergeCell ref="AV671:BK671"/>
    <mergeCell ref="AV672:BK672"/>
    <mergeCell ref="BL669:BO669"/>
    <mergeCell ref="BP669:BS669"/>
    <mergeCell ref="BT669:BW669"/>
    <mergeCell ref="BX669:BZ669"/>
    <mergeCell ref="CA669:CC669"/>
    <mergeCell ref="CD669:CF669"/>
    <mergeCell ref="CG669:CJ669"/>
    <mergeCell ref="CK669:CN669"/>
    <mergeCell ref="BL670:BO670"/>
    <mergeCell ref="BP670:BS670"/>
    <mergeCell ref="BT670:BW670"/>
    <mergeCell ref="BX670:BZ670"/>
    <mergeCell ref="CA670:CC670"/>
    <mergeCell ref="CD670:CF670"/>
    <mergeCell ref="CG670:CJ670"/>
    <mergeCell ref="CK670:CN670"/>
    <mergeCell ref="AV669:BK669"/>
    <mergeCell ref="AV670:BK670"/>
    <mergeCell ref="BT671:BW671"/>
    <mergeCell ref="BX671:BZ671"/>
    <mergeCell ref="CA671:CC671"/>
    <mergeCell ref="CD671:CF671"/>
    <mergeCell ref="CG671:CJ671"/>
    <mergeCell ref="CK671:CN671"/>
    <mergeCell ref="BL667:BO667"/>
    <mergeCell ref="BP667:BS667"/>
    <mergeCell ref="BT667:BW667"/>
    <mergeCell ref="BX667:BZ667"/>
    <mergeCell ref="CA667:CC667"/>
    <mergeCell ref="CD667:CF667"/>
    <mergeCell ref="CG667:CJ667"/>
    <mergeCell ref="CK667:CN667"/>
    <mergeCell ref="BL668:BO668"/>
    <mergeCell ref="BP668:BS668"/>
    <mergeCell ref="BT668:BW668"/>
    <mergeCell ref="BX668:BZ668"/>
    <mergeCell ref="CA668:CC668"/>
    <mergeCell ref="CD668:CF668"/>
    <mergeCell ref="CG668:CJ668"/>
    <mergeCell ref="CK668:CN668"/>
    <mergeCell ref="D673:AT673"/>
    <mergeCell ref="AV673:CL673"/>
    <mergeCell ref="D690:AT690"/>
    <mergeCell ref="AV690:CN690"/>
    <mergeCell ref="D381:AT381"/>
    <mergeCell ref="V694:AC694"/>
    <mergeCell ref="V695:Y695"/>
    <mergeCell ref="Z695:AC695"/>
    <mergeCell ref="AD695:AG695"/>
    <mergeCell ref="D694:U695"/>
    <mergeCell ref="AL695:AO695"/>
    <mergeCell ref="AH695:AK695"/>
    <mergeCell ref="AP695:AT695"/>
    <mergeCell ref="AD694:AT694"/>
    <mergeCell ref="V696:Y696"/>
    <mergeCell ref="V697:Y697"/>
    <mergeCell ref="V698:Y698"/>
    <mergeCell ref="BL636:BS636"/>
    <mergeCell ref="BT636:CF636"/>
    <mergeCell ref="CG636:CN636"/>
    <mergeCell ref="BL637:BO637"/>
    <mergeCell ref="BP637:BS637"/>
    <mergeCell ref="BT637:BW637"/>
    <mergeCell ref="BX637:BZ637"/>
    <mergeCell ref="CA637:CC637"/>
    <mergeCell ref="AV638:BK638"/>
    <mergeCell ref="AV639:BK639"/>
    <mergeCell ref="AV640:BK640"/>
    <mergeCell ref="AV641:BK641"/>
    <mergeCell ref="AV642:BK642"/>
    <mergeCell ref="BL671:BO671"/>
    <mergeCell ref="BP671:BS671"/>
    <mergeCell ref="V725:Y725"/>
    <mergeCell ref="V726:Y726"/>
    <mergeCell ref="V727:Y727"/>
    <mergeCell ref="V728:Y728"/>
    <mergeCell ref="V729:Y729"/>
    <mergeCell ref="V730:Y730"/>
    <mergeCell ref="BP694:BW694"/>
    <mergeCell ref="Z706:AC706"/>
    <mergeCell ref="Z707:AC707"/>
    <mergeCell ref="Z708:AC708"/>
    <mergeCell ref="Z709:AC709"/>
    <mergeCell ref="Z710:AC710"/>
    <mergeCell ref="Z711:AC711"/>
    <mergeCell ref="Z712:AC712"/>
    <mergeCell ref="Z713:AC713"/>
    <mergeCell ref="Z714:AC714"/>
    <mergeCell ref="Z715:AC715"/>
    <mergeCell ref="Z716:AC716"/>
    <mergeCell ref="Z717:AC717"/>
    <mergeCell ref="Z718:AC718"/>
    <mergeCell ref="Z719:AC719"/>
    <mergeCell ref="Z720:AC720"/>
    <mergeCell ref="V699:Y699"/>
    <mergeCell ref="V700:Y700"/>
    <mergeCell ref="V701:Y701"/>
    <mergeCell ref="V702:Y702"/>
    <mergeCell ref="V703:Y703"/>
    <mergeCell ref="V704:Y704"/>
    <mergeCell ref="V705:Y705"/>
    <mergeCell ref="V706:Y706"/>
    <mergeCell ref="AD712:AG712"/>
    <mergeCell ref="BP696:BS696"/>
    <mergeCell ref="BX694:CN694"/>
    <mergeCell ref="BP695:BS695"/>
    <mergeCell ref="BT695:BW695"/>
    <mergeCell ref="BX695:CA695"/>
    <mergeCell ref="CB695:CE695"/>
    <mergeCell ref="CF695:CI695"/>
    <mergeCell ref="CJ695:CN695"/>
    <mergeCell ref="Z696:AC696"/>
    <mergeCell ref="Z697:AC697"/>
    <mergeCell ref="Z698:AC698"/>
    <mergeCell ref="Z699:AC699"/>
    <mergeCell ref="Z700:AC700"/>
    <mergeCell ref="Z701:AC701"/>
    <mergeCell ref="Z702:AC702"/>
    <mergeCell ref="Z703:AC703"/>
    <mergeCell ref="Z704:AC704"/>
    <mergeCell ref="Z705:AC705"/>
    <mergeCell ref="AD696:AG696"/>
    <mergeCell ref="AH696:AK696"/>
    <mergeCell ref="AL696:AO696"/>
    <mergeCell ref="AP696:AT696"/>
    <mergeCell ref="AD697:AG697"/>
    <mergeCell ref="AH697:AK697"/>
    <mergeCell ref="AL697:AO697"/>
    <mergeCell ref="AP697:AT697"/>
    <mergeCell ref="AD698:AG698"/>
    <mergeCell ref="AH698:AK698"/>
    <mergeCell ref="AL698:AO698"/>
    <mergeCell ref="AP698:AT698"/>
    <mergeCell ref="AD699:AG699"/>
    <mergeCell ref="AH699:AK699"/>
    <mergeCell ref="BX696:CA696"/>
    <mergeCell ref="BT696:BW696"/>
    <mergeCell ref="BP697:BS697"/>
    <mergeCell ref="BT697:BW697"/>
    <mergeCell ref="BP698:BS698"/>
    <mergeCell ref="BT698:BW698"/>
    <mergeCell ref="BP699:BS699"/>
    <mergeCell ref="BT699:BW699"/>
    <mergeCell ref="BP700:BS700"/>
    <mergeCell ref="BT700:BW700"/>
    <mergeCell ref="BP701:BS701"/>
    <mergeCell ref="BT701:BW701"/>
    <mergeCell ref="BP702:BS702"/>
    <mergeCell ref="BT702:BW702"/>
    <mergeCell ref="BP703:BS703"/>
    <mergeCell ref="BT703:BW703"/>
    <mergeCell ref="BP704:BS704"/>
    <mergeCell ref="BT704:BW704"/>
    <mergeCell ref="BP706:BS706"/>
    <mergeCell ref="BT706:BW706"/>
    <mergeCell ref="BP709:BS709"/>
    <mergeCell ref="BT709:BW709"/>
    <mergeCell ref="AD714:AG714"/>
    <mergeCell ref="AH714:AK714"/>
    <mergeCell ref="BP710:BS710"/>
    <mergeCell ref="BT710:BW710"/>
    <mergeCell ref="BP711:BS711"/>
    <mergeCell ref="BT711:BW711"/>
    <mergeCell ref="BP712:BS712"/>
    <mergeCell ref="BT712:BW712"/>
    <mergeCell ref="BP713:BS713"/>
    <mergeCell ref="BT713:BW713"/>
    <mergeCell ref="BP714:BS714"/>
    <mergeCell ref="BT714:BW714"/>
    <mergeCell ref="AP714:AT714"/>
    <mergeCell ref="Z724:AC724"/>
    <mergeCell ref="Z725:AC725"/>
    <mergeCell ref="Z726:AC726"/>
    <mergeCell ref="Z727:AC727"/>
    <mergeCell ref="Z728:AC728"/>
    <mergeCell ref="Z729:AC729"/>
    <mergeCell ref="AV717:BO717"/>
    <mergeCell ref="AV718:BO718"/>
    <mergeCell ref="AP723:AT723"/>
    <mergeCell ref="BT723:BW723"/>
    <mergeCell ref="V723:Y723"/>
    <mergeCell ref="V724:Y724"/>
    <mergeCell ref="BP715:BS715"/>
    <mergeCell ref="BT715:BW715"/>
    <mergeCell ref="Z721:AC721"/>
    <mergeCell ref="Z722:AC722"/>
    <mergeCell ref="Z723:AC723"/>
    <mergeCell ref="BP716:BS716"/>
    <mergeCell ref="BT716:BW716"/>
    <mergeCell ref="BP717:BS717"/>
    <mergeCell ref="BT717:BW717"/>
    <mergeCell ref="BP718:BS718"/>
    <mergeCell ref="BT718:BW718"/>
    <mergeCell ref="BP719:BS719"/>
    <mergeCell ref="BT719:BW719"/>
    <mergeCell ref="BP720:BS720"/>
    <mergeCell ref="BT720:BW720"/>
    <mergeCell ref="BP721:BS721"/>
    <mergeCell ref="BT721:BW721"/>
    <mergeCell ref="BP722:BS722"/>
    <mergeCell ref="BT722:BW722"/>
    <mergeCell ref="BP723:BS723"/>
    <mergeCell ref="BP724:BS724"/>
    <mergeCell ref="BT724:BW724"/>
    <mergeCell ref="AV723:BO723"/>
    <mergeCell ref="AV724:BO724"/>
    <mergeCell ref="AV725:BO725"/>
    <mergeCell ref="AV726:BO726"/>
    <mergeCell ref="AV727:BO727"/>
    <mergeCell ref="AV728:BO728"/>
    <mergeCell ref="AV729:BO729"/>
    <mergeCell ref="BP725:BS725"/>
    <mergeCell ref="BT725:BW725"/>
    <mergeCell ref="BP726:BS726"/>
    <mergeCell ref="BT726:BW726"/>
    <mergeCell ref="BP727:BS727"/>
    <mergeCell ref="BT727:BW727"/>
    <mergeCell ref="BP728:BS728"/>
    <mergeCell ref="BT728:BW728"/>
    <mergeCell ref="BP729:BS729"/>
    <mergeCell ref="BT729:BW729"/>
    <mergeCell ref="D721:U721"/>
    <mergeCell ref="D722:U722"/>
    <mergeCell ref="AV719:BO719"/>
    <mergeCell ref="AV720:BO720"/>
    <mergeCell ref="AV721:BO721"/>
    <mergeCell ref="AV722:BO722"/>
    <mergeCell ref="V716:Y716"/>
    <mergeCell ref="V717:Y717"/>
    <mergeCell ref="V718:Y718"/>
    <mergeCell ref="V719:Y719"/>
    <mergeCell ref="V720:Y720"/>
    <mergeCell ref="V721:Y721"/>
    <mergeCell ref="V722:Y722"/>
    <mergeCell ref="V709:Y709"/>
    <mergeCell ref="V710:Y710"/>
    <mergeCell ref="V711:Y711"/>
    <mergeCell ref="V712:Y712"/>
    <mergeCell ref="V713:Y713"/>
    <mergeCell ref="V714:Y714"/>
    <mergeCell ref="V715:Y715"/>
    <mergeCell ref="AD715:AG715"/>
    <mergeCell ref="AH715:AK715"/>
    <mergeCell ref="AL715:AO715"/>
    <mergeCell ref="AP715:AT715"/>
    <mergeCell ref="AD716:AG716"/>
    <mergeCell ref="AH716:AK716"/>
    <mergeCell ref="AL716:AO716"/>
    <mergeCell ref="AP716:AT716"/>
    <mergeCell ref="AD717:AG717"/>
    <mergeCell ref="AH717:AK717"/>
    <mergeCell ref="AL717:AO717"/>
    <mergeCell ref="AP717:AT717"/>
    <mergeCell ref="D709:U709"/>
    <mergeCell ref="D710:U710"/>
    <mergeCell ref="D711:U711"/>
    <mergeCell ref="D712:U712"/>
    <mergeCell ref="D713:U713"/>
    <mergeCell ref="D714:U714"/>
    <mergeCell ref="D715:U715"/>
    <mergeCell ref="D716:U716"/>
    <mergeCell ref="D717:U717"/>
    <mergeCell ref="D718:U718"/>
    <mergeCell ref="D719:U719"/>
    <mergeCell ref="D720:U720"/>
    <mergeCell ref="AL705:AO705"/>
    <mergeCell ref="AP705:AT705"/>
    <mergeCell ref="AD706:AG706"/>
    <mergeCell ref="AH706:AK706"/>
    <mergeCell ref="AH720:AK720"/>
    <mergeCell ref="AL720:AO720"/>
    <mergeCell ref="AP720:AT720"/>
    <mergeCell ref="CB696:CE696"/>
    <mergeCell ref="CF696:CI696"/>
    <mergeCell ref="CJ696:CN696"/>
    <mergeCell ref="D696:U696"/>
    <mergeCell ref="D697:U697"/>
    <mergeCell ref="D698:U698"/>
    <mergeCell ref="D699:U699"/>
    <mergeCell ref="D700:U700"/>
    <mergeCell ref="D701:U701"/>
    <mergeCell ref="D702:U702"/>
    <mergeCell ref="D703:U703"/>
    <mergeCell ref="D704:U704"/>
    <mergeCell ref="D705:U705"/>
    <mergeCell ref="D706:U706"/>
    <mergeCell ref="D707:U707"/>
    <mergeCell ref="D708:U708"/>
    <mergeCell ref="BP707:BS707"/>
    <mergeCell ref="BT707:BW707"/>
    <mergeCell ref="BP708:BS708"/>
    <mergeCell ref="BT708:BW708"/>
    <mergeCell ref="V707:Y707"/>
    <mergeCell ref="V708:Y708"/>
    <mergeCell ref="AL699:AO699"/>
    <mergeCell ref="AP699:AT699"/>
    <mergeCell ref="AD700:AG700"/>
    <mergeCell ref="AH700:AK700"/>
    <mergeCell ref="AL700:AO700"/>
    <mergeCell ref="AP700:AT700"/>
    <mergeCell ref="AD701:AG701"/>
    <mergeCell ref="AH701:AK701"/>
    <mergeCell ref="AL706:AO706"/>
    <mergeCell ref="AP706:AT706"/>
    <mergeCell ref="D724:U724"/>
    <mergeCell ref="D725:U725"/>
    <mergeCell ref="D726:U726"/>
    <mergeCell ref="D727:U727"/>
    <mergeCell ref="D728:U728"/>
    <mergeCell ref="D729:U729"/>
    <mergeCell ref="D730:U730"/>
    <mergeCell ref="AV694:BO695"/>
    <mergeCell ref="AV696:BO696"/>
    <mergeCell ref="AV697:BO697"/>
    <mergeCell ref="AV698:BO698"/>
    <mergeCell ref="AV699:BO699"/>
    <mergeCell ref="AV700:BO700"/>
    <mergeCell ref="AV701:BO701"/>
    <mergeCell ref="AV702:BO702"/>
    <mergeCell ref="AV703:BO703"/>
    <mergeCell ref="AV704:BO704"/>
    <mergeCell ref="AV705:BO705"/>
    <mergeCell ref="AV706:BO706"/>
    <mergeCell ref="AV707:BO707"/>
    <mergeCell ref="AV708:BO708"/>
    <mergeCell ref="AV709:BO709"/>
    <mergeCell ref="AV710:BO710"/>
    <mergeCell ref="AV711:BO711"/>
    <mergeCell ref="AV712:BO712"/>
    <mergeCell ref="AV713:BO713"/>
    <mergeCell ref="AV714:BO714"/>
    <mergeCell ref="AV715:BO715"/>
    <mergeCell ref="AD718:AG718"/>
    <mergeCell ref="AL719:AO719"/>
    <mergeCell ref="AP719:AT719"/>
    <mergeCell ref="AD720:AG720"/>
    <mergeCell ref="CB702:CE702"/>
    <mergeCell ref="CF702:CI702"/>
    <mergeCell ref="CF707:CI707"/>
    <mergeCell ref="CB712:CE712"/>
    <mergeCell ref="CF712:CI712"/>
    <mergeCell ref="AD709:AG709"/>
    <mergeCell ref="AH709:AK709"/>
    <mergeCell ref="AL709:AO709"/>
    <mergeCell ref="AP709:AT709"/>
    <mergeCell ref="AD710:AG710"/>
    <mergeCell ref="AH710:AK710"/>
    <mergeCell ref="AL710:AO710"/>
    <mergeCell ref="AP710:AT710"/>
    <mergeCell ref="AD711:AG711"/>
    <mergeCell ref="AH711:AK711"/>
    <mergeCell ref="AL711:AO711"/>
    <mergeCell ref="AP711:AT711"/>
    <mergeCell ref="AD702:AG702"/>
    <mergeCell ref="AH702:AK702"/>
    <mergeCell ref="AL702:AO702"/>
    <mergeCell ref="AP702:AT702"/>
    <mergeCell ref="AD703:AG703"/>
    <mergeCell ref="AH703:AK703"/>
    <mergeCell ref="AL703:AO703"/>
    <mergeCell ref="AP703:AT703"/>
    <mergeCell ref="AD704:AG704"/>
    <mergeCell ref="AH704:AK704"/>
    <mergeCell ref="AL704:AO704"/>
    <mergeCell ref="AP704:AT704"/>
    <mergeCell ref="AD705:AG705"/>
    <mergeCell ref="AH705:AK705"/>
    <mergeCell ref="AL708:AO708"/>
    <mergeCell ref="CJ702:CN702"/>
    <mergeCell ref="AD724:AG724"/>
    <mergeCell ref="AH724:AK724"/>
    <mergeCell ref="AL724:AO724"/>
    <mergeCell ref="AP724:AT724"/>
    <mergeCell ref="AD725:AG725"/>
    <mergeCell ref="AH725:AK725"/>
    <mergeCell ref="AL725:AO725"/>
    <mergeCell ref="AP725:AT725"/>
    <mergeCell ref="AD726:AG726"/>
    <mergeCell ref="AH726:AK726"/>
    <mergeCell ref="AL726:AO726"/>
    <mergeCell ref="AP726:AT726"/>
    <mergeCell ref="CB703:CE703"/>
    <mergeCell ref="CF703:CI703"/>
    <mergeCell ref="CJ703:CN703"/>
    <mergeCell ref="CB704:CE704"/>
    <mergeCell ref="CF704:CI704"/>
    <mergeCell ref="CJ704:CN704"/>
    <mergeCell ref="CB705:CE705"/>
    <mergeCell ref="CF705:CI705"/>
    <mergeCell ref="CJ705:CN705"/>
    <mergeCell ref="CB706:CE706"/>
    <mergeCell ref="CF706:CI706"/>
    <mergeCell ref="CJ706:CN706"/>
    <mergeCell ref="CB707:CE707"/>
    <mergeCell ref="AH712:AK712"/>
    <mergeCell ref="AL712:AO712"/>
    <mergeCell ref="AP712:AT712"/>
    <mergeCell ref="AD713:AG713"/>
    <mergeCell ref="AD719:AG719"/>
    <mergeCell ref="AH719:AK719"/>
    <mergeCell ref="AD721:AG721"/>
    <mergeCell ref="AH721:AK721"/>
    <mergeCell ref="AL721:AO721"/>
    <mergeCell ref="AP721:AT721"/>
    <mergeCell ref="BX697:CA697"/>
    <mergeCell ref="BX703:CA703"/>
    <mergeCell ref="BX704:CA704"/>
    <mergeCell ref="BX705:CA705"/>
    <mergeCell ref="BX706:CA706"/>
    <mergeCell ref="BX707:CA707"/>
    <mergeCell ref="BX712:CA712"/>
    <mergeCell ref="AH718:AK718"/>
    <mergeCell ref="AL718:AO718"/>
    <mergeCell ref="AP718:AT718"/>
    <mergeCell ref="BX702:CA702"/>
    <mergeCell ref="AH713:AK713"/>
    <mergeCell ref="AL713:AO713"/>
    <mergeCell ref="AP713:AT713"/>
    <mergeCell ref="AD707:AG707"/>
    <mergeCell ref="AH707:AK707"/>
    <mergeCell ref="AL707:AO707"/>
    <mergeCell ref="AP707:AT707"/>
    <mergeCell ref="AD708:AG708"/>
    <mergeCell ref="AH708:AK708"/>
    <mergeCell ref="BX720:CA720"/>
    <mergeCell ref="AL714:AO714"/>
    <mergeCell ref="AV716:BO716"/>
    <mergeCell ref="AP708:AT708"/>
    <mergeCell ref="AL701:AO701"/>
    <mergeCell ref="AP701:AT701"/>
    <mergeCell ref="BP705:BS705"/>
    <mergeCell ref="BT705:BW705"/>
    <mergeCell ref="CB697:CE697"/>
    <mergeCell ref="CF697:CI697"/>
    <mergeCell ref="CJ697:CN697"/>
    <mergeCell ref="BX698:CA698"/>
    <mergeCell ref="CB698:CE698"/>
    <mergeCell ref="CF698:CI698"/>
    <mergeCell ref="CJ698:CN698"/>
    <mergeCell ref="BX699:CA699"/>
    <mergeCell ref="CB699:CE699"/>
    <mergeCell ref="CF699:CI699"/>
    <mergeCell ref="CJ699:CN699"/>
    <mergeCell ref="BX700:CA700"/>
    <mergeCell ref="CB700:CE700"/>
    <mergeCell ref="CF700:CI700"/>
    <mergeCell ref="CJ700:CN700"/>
    <mergeCell ref="BX701:CA701"/>
    <mergeCell ref="CB701:CE701"/>
    <mergeCell ref="CF701:CI701"/>
    <mergeCell ref="CJ701:CN701"/>
    <mergeCell ref="CJ707:CN707"/>
    <mergeCell ref="BX708:CA708"/>
    <mergeCell ref="CB708:CE708"/>
    <mergeCell ref="CF708:CI708"/>
    <mergeCell ref="CJ708:CN708"/>
    <mergeCell ref="BX709:CA709"/>
    <mergeCell ref="CB709:CE709"/>
    <mergeCell ref="CF709:CI709"/>
    <mergeCell ref="CJ709:CN709"/>
    <mergeCell ref="BX710:CA710"/>
    <mergeCell ref="CB710:CE710"/>
    <mergeCell ref="CF710:CI710"/>
    <mergeCell ref="CJ710:CN710"/>
    <mergeCell ref="BX711:CA711"/>
    <mergeCell ref="CB711:CE711"/>
    <mergeCell ref="CF711:CI711"/>
    <mergeCell ref="CJ711:CN711"/>
    <mergeCell ref="CJ712:CN712"/>
    <mergeCell ref="CF720:CI720"/>
    <mergeCell ref="CJ720:CN720"/>
    <mergeCell ref="BX721:CA721"/>
    <mergeCell ref="CB721:CE721"/>
    <mergeCell ref="CF721:CI721"/>
    <mergeCell ref="CJ721:CN721"/>
    <mergeCell ref="BX713:CA713"/>
    <mergeCell ref="CB713:CE713"/>
    <mergeCell ref="CF713:CI713"/>
    <mergeCell ref="CJ713:CN713"/>
    <mergeCell ref="BX714:CA714"/>
    <mergeCell ref="CB714:CE714"/>
    <mergeCell ref="CF714:CI714"/>
    <mergeCell ref="CJ714:CN714"/>
    <mergeCell ref="BX715:CA715"/>
    <mergeCell ref="CB715:CE715"/>
    <mergeCell ref="CF715:CI715"/>
    <mergeCell ref="CJ715:CN715"/>
    <mergeCell ref="BX716:CA716"/>
    <mergeCell ref="CB716:CE716"/>
    <mergeCell ref="CF716:CI716"/>
    <mergeCell ref="CJ716:CN716"/>
    <mergeCell ref="BX717:CA717"/>
    <mergeCell ref="CB717:CE717"/>
    <mergeCell ref="CF717:CI717"/>
    <mergeCell ref="CJ717:CN717"/>
    <mergeCell ref="D692:AT693"/>
    <mergeCell ref="AV733:CN734"/>
    <mergeCell ref="BX723:CA723"/>
    <mergeCell ref="CB723:CE723"/>
    <mergeCell ref="CF723:CI723"/>
    <mergeCell ref="CJ723:CN723"/>
    <mergeCell ref="BX724:CA724"/>
    <mergeCell ref="CB724:CE724"/>
    <mergeCell ref="CF724:CI724"/>
    <mergeCell ref="CJ724:CN724"/>
    <mergeCell ref="BX725:CA725"/>
    <mergeCell ref="CB725:CE725"/>
    <mergeCell ref="CF725:CI725"/>
    <mergeCell ref="CJ725:CN725"/>
    <mergeCell ref="BX726:CA726"/>
    <mergeCell ref="CB726:CE726"/>
    <mergeCell ref="CF726:CI726"/>
    <mergeCell ref="CJ726:CN726"/>
    <mergeCell ref="BX727:CA727"/>
    <mergeCell ref="CB727:CE727"/>
    <mergeCell ref="CF727:CI727"/>
    <mergeCell ref="CJ727:CN727"/>
    <mergeCell ref="CB720:CE720"/>
    <mergeCell ref="BX722:CA722"/>
    <mergeCell ref="BX718:CA718"/>
    <mergeCell ref="CB718:CE718"/>
    <mergeCell ref="CF718:CI718"/>
    <mergeCell ref="CJ718:CN718"/>
    <mergeCell ref="BX719:CA719"/>
    <mergeCell ref="CB719:CE719"/>
    <mergeCell ref="CF719:CI719"/>
    <mergeCell ref="CJ719:CN719"/>
    <mergeCell ref="EH735:EI735"/>
    <mergeCell ref="D733:AT734"/>
    <mergeCell ref="BX728:CA728"/>
    <mergeCell ref="CB728:CE728"/>
    <mergeCell ref="CF728:CI728"/>
    <mergeCell ref="CJ728:CN728"/>
    <mergeCell ref="BX729:CA729"/>
    <mergeCell ref="CB729:CE729"/>
    <mergeCell ref="CF729:CI729"/>
    <mergeCell ref="CJ729:CN729"/>
    <mergeCell ref="BX730:CA730"/>
    <mergeCell ref="CB730:CE730"/>
    <mergeCell ref="CF730:CI730"/>
    <mergeCell ref="CJ730:CN730"/>
    <mergeCell ref="D731:AT731"/>
    <mergeCell ref="AV731:CN731"/>
    <mergeCell ref="AD729:AG729"/>
    <mergeCell ref="AH729:AK729"/>
    <mergeCell ref="AL729:AO729"/>
    <mergeCell ref="AP729:AT729"/>
    <mergeCell ref="AD730:AG730"/>
    <mergeCell ref="AH730:AK730"/>
    <mergeCell ref="AL730:AO730"/>
    <mergeCell ref="AP730:AT730"/>
    <mergeCell ref="AD728:AG728"/>
    <mergeCell ref="AH728:AK728"/>
    <mergeCell ref="AL728:AO728"/>
    <mergeCell ref="AP728:AT728"/>
    <mergeCell ref="BP730:BS730"/>
    <mergeCell ref="BT730:BW730"/>
    <mergeCell ref="Z730:AC730"/>
    <mergeCell ref="AV730:BO730"/>
    <mergeCell ref="BW785:CG785"/>
    <mergeCell ref="BW777:CG778"/>
    <mergeCell ref="D774:AT775"/>
    <mergeCell ref="CB722:CE722"/>
    <mergeCell ref="CF722:CI722"/>
    <mergeCell ref="CJ722:CN722"/>
    <mergeCell ref="AD727:AG727"/>
    <mergeCell ref="AH727:AK727"/>
    <mergeCell ref="AY761:BJ761"/>
    <mergeCell ref="BM761:BW761"/>
    <mergeCell ref="CB761:CL761"/>
    <mergeCell ref="AY763:BJ763"/>
    <mergeCell ref="BM763:BW763"/>
    <mergeCell ref="CB763:CL763"/>
    <mergeCell ref="AY765:BJ765"/>
    <mergeCell ref="BM765:BW765"/>
    <mergeCell ref="CB765:CL765"/>
    <mergeCell ref="AY767:BJ767"/>
    <mergeCell ref="BM767:BW767"/>
    <mergeCell ref="CB767:CL767"/>
    <mergeCell ref="AV753:CN753"/>
    <mergeCell ref="D753:AT753"/>
    <mergeCell ref="AL727:AO727"/>
    <mergeCell ref="AP727:AT727"/>
    <mergeCell ref="AD722:AG722"/>
    <mergeCell ref="AH722:AK722"/>
    <mergeCell ref="AL722:AO722"/>
    <mergeCell ref="AP722:AT722"/>
    <mergeCell ref="AD723:AG723"/>
    <mergeCell ref="AH723:AK723"/>
    <mergeCell ref="AL723:AO723"/>
    <mergeCell ref="D723:U723"/>
    <mergeCell ref="P805:S805"/>
    <mergeCell ref="T805:W805"/>
    <mergeCell ref="X805:AB805"/>
    <mergeCell ref="AC805:AF805"/>
    <mergeCell ref="AG805:AK805"/>
    <mergeCell ref="W811:AB811"/>
    <mergeCell ref="AC811:AH811"/>
    <mergeCell ref="AI810:AT810"/>
    <mergeCell ref="AV802:BE803"/>
    <mergeCell ref="BF802:BR803"/>
    <mergeCell ref="AV804:BE805"/>
    <mergeCell ref="BF804:BR805"/>
    <mergeCell ref="AV797:CN798"/>
    <mergeCell ref="BS802:CC803"/>
    <mergeCell ref="BS804:CC805"/>
    <mergeCell ref="CD802:CN803"/>
    <mergeCell ref="CD804:CN805"/>
    <mergeCell ref="AV800:CN801"/>
    <mergeCell ref="AV808:CN809"/>
    <mergeCell ref="D830:T830"/>
    <mergeCell ref="D818:AT818"/>
    <mergeCell ref="D843:V843"/>
    <mergeCell ref="D844:V844"/>
    <mergeCell ref="W837:AJ837"/>
    <mergeCell ref="W838:AC838"/>
    <mergeCell ref="AD838:AJ838"/>
    <mergeCell ref="W839:AC839"/>
    <mergeCell ref="D810:V811"/>
    <mergeCell ref="D797:AT798"/>
    <mergeCell ref="D800:AT801"/>
    <mergeCell ref="D804:G804"/>
    <mergeCell ref="H804:K804"/>
    <mergeCell ref="L804:O804"/>
    <mergeCell ref="P804:S804"/>
    <mergeCell ref="T804:W804"/>
    <mergeCell ref="AC804:AF804"/>
    <mergeCell ref="AL804:AO804"/>
    <mergeCell ref="D803:K803"/>
    <mergeCell ref="L803:S803"/>
    <mergeCell ref="AL803:AT803"/>
    <mergeCell ref="AP804:AT804"/>
    <mergeCell ref="AG804:AK804"/>
    <mergeCell ref="AC803:AK803"/>
    <mergeCell ref="T803:AB803"/>
    <mergeCell ref="X804:AB804"/>
    <mergeCell ref="D808:AT809"/>
    <mergeCell ref="W810:AH810"/>
    <mergeCell ref="D802:AT802"/>
    <mergeCell ref="D805:G805"/>
    <mergeCell ref="H805:K805"/>
    <mergeCell ref="L805:O805"/>
    <mergeCell ref="D820:AT821"/>
    <mergeCell ref="AI825:AT826"/>
    <mergeCell ref="AI827:AT827"/>
    <mergeCell ref="AI828:AT828"/>
    <mergeCell ref="AI829:AT829"/>
    <mergeCell ref="AI830:AT830"/>
    <mergeCell ref="AI831:AT831"/>
    <mergeCell ref="AI832:AT832"/>
    <mergeCell ref="AK838:AO838"/>
    <mergeCell ref="AP844:AT844"/>
    <mergeCell ref="D847:AT848"/>
    <mergeCell ref="D849:Z850"/>
    <mergeCell ref="AA849:AT850"/>
    <mergeCell ref="D851:Z851"/>
    <mergeCell ref="AA851:AT851"/>
    <mergeCell ref="AC815:AH815"/>
    <mergeCell ref="AI815:AN815"/>
    <mergeCell ref="AO815:AT815"/>
    <mergeCell ref="U830:AA830"/>
    <mergeCell ref="AB830:AH830"/>
    <mergeCell ref="U826:AA826"/>
    <mergeCell ref="AB826:AH826"/>
    <mergeCell ref="U825:AH825"/>
    <mergeCell ref="D827:T827"/>
    <mergeCell ref="U827:AA827"/>
    <mergeCell ref="AB827:AH827"/>
    <mergeCell ref="D828:T828"/>
    <mergeCell ref="U828:AA828"/>
    <mergeCell ref="AB828:AH828"/>
    <mergeCell ref="D829:T829"/>
    <mergeCell ref="U829:AA829"/>
    <mergeCell ref="AB829:AH829"/>
    <mergeCell ref="BN827:BV828"/>
    <mergeCell ref="AP838:AT838"/>
    <mergeCell ref="AK837:AT837"/>
    <mergeCell ref="AK839:AO839"/>
    <mergeCell ref="AP839:AT839"/>
    <mergeCell ref="AK840:AO840"/>
    <mergeCell ref="D823:AT824"/>
    <mergeCell ref="D825:T826"/>
    <mergeCell ref="D835:AT836"/>
    <mergeCell ref="D837:V838"/>
    <mergeCell ref="D839:V839"/>
    <mergeCell ref="D840:V840"/>
    <mergeCell ref="D841:V841"/>
    <mergeCell ref="D842:V842"/>
    <mergeCell ref="CJ831:CN832"/>
    <mergeCell ref="D831:T831"/>
    <mergeCell ref="BW827:CE828"/>
    <mergeCell ref="CF827:CN828"/>
    <mergeCell ref="AV841:BN841"/>
    <mergeCell ref="BO841:BU841"/>
    <mergeCell ref="BV841:CB841"/>
    <mergeCell ref="AV842:BN842"/>
    <mergeCell ref="BO842:BU842"/>
    <mergeCell ref="BV842:CB842"/>
    <mergeCell ref="AK842:AO842"/>
    <mergeCell ref="AP842:AT842"/>
    <mergeCell ref="AD839:AJ839"/>
    <mergeCell ref="W840:AC840"/>
    <mergeCell ref="AD840:AJ840"/>
    <mergeCell ref="W841:AC841"/>
    <mergeCell ref="AD841:AJ841"/>
    <mergeCell ref="W842:AC842"/>
    <mergeCell ref="W815:AB815"/>
    <mergeCell ref="AV820:CN821"/>
    <mergeCell ref="CC837:CN837"/>
    <mergeCell ref="CC838:CH838"/>
    <mergeCell ref="CI838:CN838"/>
    <mergeCell ref="CC839:CH839"/>
    <mergeCell ref="CI839:CN839"/>
    <mergeCell ref="W816:AB816"/>
    <mergeCell ref="AC816:AH816"/>
    <mergeCell ref="AI816:AN816"/>
    <mergeCell ref="AO816:AT816"/>
    <mergeCell ref="D817:V817"/>
    <mergeCell ref="W817:AB817"/>
    <mergeCell ref="AC817:AH817"/>
    <mergeCell ref="AI817:AN817"/>
    <mergeCell ref="AO817:AT817"/>
    <mergeCell ref="W812:AB812"/>
    <mergeCell ref="AC812:AH812"/>
    <mergeCell ref="AI812:AN812"/>
    <mergeCell ref="AO812:AT812"/>
    <mergeCell ref="D813:V813"/>
    <mergeCell ref="W813:AB813"/>
    <mergeCell ref="AC813:AH813"/>
    <mergeCell ref="AI813:AN813"/>
    <mergeCell ref="AO813:AT813"/>
    <mergeCell ref="D814:V814"/>
    <mergeCell ref="W814:AB814"/>
    <mergeCell ref="AC814:AH814"/>
    <mergeCell ref="AI814:AN814"/>
    <mergeCell ref="AO814:AT814"/>
    <mergeCell ref="D812:V812"/>
    <mergeCell ref="BF827:BM828"/>
    <mergeCell ref="AV827:BE828"/>
    <mergeCell ref="BF831:BI832"/>
    <mergeCell ref="AV811:CN812"/>
    <mergeCell ref="AV813:BD815"/>
    <mergeCell ref="AP840:AT840"/>
    <mergeCell ref="AK841:AO841"/>
    <mergeCell ref="AP841:AT841"/>
    <mergeCell ref="AI811:AN811"/>
    <mergeCell ref="AO811:AT811"/>
    <mergeCell ref="BE813:BM815"/>
    <mergeCell ref="BN813:BV815"/>
    <mergeCell ref="BW813:CE815"/>
    <mergeCell ref="CF813:CN815"/>
    <mergeCell ref="AV816:BD817"/>
    <mergeCell ref="BE816:BM817"/>
    <mergeCell ref="BN816:BV817"/>
    <mergeCell ref="BW816:CE817"/>
    <mergeCell ref="CC840:CH840"/>
    <mergeCell ref="CI840:CN840"/>
    <mergeCell ref="CF816:CN817"/>
    <mergeCell ref="D833:AT833"/>
    <mergeCell ref="BJ831:BM832"/>
    <mergeCell ref="D816:V816"/>
    <mergeCell ref="AV839:BN839"/>
    <mergeCell ref="BO839:BU839"/>
    <mergeCell ref="BV839:CB839"/>
    <mergeCell ref="AV840:BN840"/>
    <mergeCell ref="BO840:BU840"/>
    <mergeCell ref="BV840:CB840"/>
    <mergeCell ref="AV831:AZ832"/>
    <mergeCell ref="BA831:BE832"/>
    <mergeCell ref="D815:V815"/>
    <mergeCell ref="FC865:FE865"/>
    <mergeCell ref="FF865:FH865"/>
    <mergeCell ref="AV861:BN861"/>
    <mergeCell ref="BO861:BV861"/>
    <mergeCell ref="BW861:CD861"/>
    <mergeCell ref="CE861:CN861"/>
    <mergeCell ref="FI865:FK865"/>
    <mergeCell ref="AV806:CN806"/>
    <mergeCell ref="AV818:CN818"/>
    <mergeCell ref="AV823:CL824"/>
    <mergeCell ref="D853:Z853"/>
    <mergeCell ref="AA853:AT853"/>
    <mergeCell ref="D854:Z854"/>
    <mergeCell ref="AA854:AT854"/>
    <mergeCell ref="D861:Z861"/>
    <mergeCell ref="AA861:AT861"/>
    <mergeCell ref="AK843:AO843"/>
    <mergeCell ref="AP843:AT843"/>
    <mergeCell ref="AK844:AO844"/>
    <mergeCell ref="BO844:BU844"/>
    <mergeCell ref="BV844:CB844"/>
    <mergeCell ref="AV833:CL833"/>
    <mergeCell ref="AV835:CL836"/>
    <mergeCell ref="AV837:BN838"/>
    <mergeCell ref="BO837:CB837"/>
    <mergeCell ref="BO838:BU838"/>
    <mergeCell ref="BV838:CB838"/>
    <mergeCell ref="AV855:BN855"/>
    <mergeCell ref="BO855:BV855"/>
    <mergeCell ref="BW855:CD855"/>
    <mergeCell ref="CE855:CN855"/>
    <mergeCell ref="AV825:CN826"/>
    <mergeCell ref="CC843:CH843"/>
    <mergeCell ref="CI843:CN843"/>
    <mergeCell ref="CC844:CH844"/>
    <mergeCell ref="CI844:CN844"/>
    <mergeCell ref="D845:AT845"/>
    <mergeCell ref="D862:AT862"/>
    <mergeCell ref="AV843:BN843"/>
    <mergeCell ref="BO843:BU843"/>
    <mergeCell ref="BV843:CB843"/>
    <mergeCell ref="AV844:BN844"/>
    <mergeCell ref="BN831:BQ832"/>
    <mergeCell ref="BR831:BV832"/>
    <mergeCell ref="BW831:BZ832"/>
    <mergeCell ref="CA831:CE832"/>
    <mergeCell ref="CF831:CI832"/>
    <mergeCell ref="FI864:FK864"/>
    <mergeCell ref="AV845:CL845"/>
    <mergeCell ref="CC841:CH841"/>
    <mergeCell ref="CI841:CN841"/>
    <mergeCell ref="CC842:CH842"/>
    <mergeCell ref="CI842:CN842"/>
    <mergeCell ref="AD842:AJ842"/>
    <mergeCell ref="W843:AC843"/>
    <mergeCell ref="AD843:AJ843"/>
    <mergeCell ref="W844:AC844"/>
    <mergeCell ref="AD844:AJ844"/>
    <mergeCell ref="U831:AA831"/>
    <mergeCell ref="AB831:AH831"/>
    <mergeCell ref="D832:T832"/>
    <mergeCell ref="U832:AA832"/>
    <mergeCell ref="AB832:AH832"/>
    <mergeCell ref="EK855:ET855"/>
    <mergeCell ref="AW886:CM886"/>
    <mergeCell ref="D888:AT889"/>
    <mergeCell ref="EK873:ET873"/>
    <mergeCell ref="AW888:CM889"/>
    <mergeCell ref="AV847:CN848"/>
    <mergeCell ref="D855:Z855"/>
    <mergeCell ref="AA855:AT855"/>
    <mergeCell ref="AV851:BN852"/>
    <mergeCell ref="BO851:BV852"/>
    <mergeCell ref="BW851:CD852"/>
    <mergeCell ref="CE851:CN852"/>
    <mergeCell ref="AV853:BN853"/>
    <mergeCell ref="BO853:BV853"/>
    <mergeCell ref="BW853:CD853"/>
    <mergeCell ref="CE853:CN853"/>
    <mergeCell ref="AV854:BN854"/>
    <mergeCell ref="BO854:BV854"/>
    <mergeCell ref="BW854:CD854"/>
    <mergeCell ref="CE854:CN854"/>
    <mergeCell ref="D856:Z856"/>
    <mergeCell ref="AA856:AT856"/>
    <mergeCell ref="AV856:BN856"/>
    <mergeCell ref="BO856:BV856"/>
    <mergeCell ref="BW856:CD856"/>
    <mergeCell ref="CE856:CN856"/>
    <mergeCell ref="AV862:CN862"/>
    <mergeCell ref="AV849:CN850"/>
    <mergeCell ref="D864:AT865"/>
    <mergeCell ref="D852:Z852"/>
    <mergeCell ref="AA852:AT852"/>
    <mergeCell ref="D857:Z857"/>
    <mergeCell ref="CE857:CN857"/>
    <mergeCell ref="AW907:CM907"/>
    <mergeCell ref="A909:CN910"/>
    <mergeCell ref="D919:AT921"/>
    <mergeCell ref="D922:R923"/>
    <mergeCell ref="EK864:EM864"/>
    <mergeCell ref="EN864:EP864"/>
    <mergeCell ref="EQ864:ES864"/>
    <mergeCell ref="ET864:EV864"/>
    <mergeCell ref="EW864:EY864"/>
    <mergeCell ref="EZ864:FB864"/>
    <mergeCell ref="FC864:FE864"/>
    <mergeCell ref="FF864:FH864"/>
    <mergeCell ref="EK865:EM865"/>
    <mergeCell ref="EN865:EP865"/>
    <mergeCell ref="EQ865:ES865"/>
    <mergeCell ref="ET865:EV865"/>
    <mergeCell ref="EW865:EY865"/>
    <mergeCell ref="EZ865:FB865"/>
    <mergeCell ref="D914:AK914"/>
    <mergeCell ref="M916:U916"/>
    <mergeCell ref="V916:AB916"/>
    <mergeCell ref="AC916:AK916"/>
    <mergeCell ref="AT916:AX916"/>
    <mergeCell ref="AY916:BG916"/>
    <mergeCell ref="BH916:BL916"/>
    <mergeCell ref="BM916:BT916"/>
    <mergeCell ref="BU916:BY916"/>
    <mergeCell ref="BZ916:CI916"/>
    <mergeCell ref="CJ916:CN916"/>
    <mergeCell ref="EK867:ET867"/>
    <mergeCell ref="AV864:CL865"/>
    <mergeCell ref="D886:AT886"/>
    <mergeCell ref="D928:R928"/>
    <mergeCell ref="AI928:AN928"/>
    <mergeCell ref="AO928:AT928"/>
    <mergeCell ref="D929:R929"/>
    <mergeCell ref="AI929:AN929"/>
    <mergeCell ref="AO929:AT929"/>
    <mergeCell ref="D930:R930"/>
    <mergeCell ref="AI930:AN930"/>
    <mergeCell ref="AO930:AT930"/>
    <mergeCell ref="D931:R931"/>
    <mergeCell ref="AI931:AN931"/>
    <mergeCell ref="AO931:AT931"/>
    <mergeCell ref="S931:W931"/>
    <mergeCell ref="S930:W930"/>
    <mergeCell ref="S929:W929"/>
    <mergeCell ref="S928:W928"/>
    <mergeCell ref="D907:AT907"/>
    <mergeCell ref="D924:R924"/>
    <mergeCell ref="AI924:AN924"/>
    <mergeCell ref="AO924:AT924"/>
    <mergeCell ref="D925:R925"/>
    <mergeCell ref="AI925:AN925"/>
    <mergeCell ref="AO925:AT925"/>
    <mergeCell ref="D926:R926"/>
    <mergeCell ref="AI926:AN926"/>
    <mergeCell ref="AO926:AT926"/>
    <mergeCell ref="D927:R927"/>
    <mergeCell ref="AI927:AN927"/>
    <mergeCell ref="D912:CN913"/>
    <mergeCell ref="AL915:AS915"/>
    <mergeCell ref="AL916:AS916"/>
    <mergeCell ref="AL914:CN914"/>
    <mergeCell ref="D932:R932"/>
    <mergeCell ref="AI932:AN932"/>
    <mergeCell ref="AO932:AT932"/>
    <mergeCell ref="D933:R933"/>
    <mergeCell ref="AI933:AN933"/>
    <mergeCell ref="AO933:AT933"/>
    <mergeCell ref="D934:R934"/>
    <mergeCell ref="AI934:AN934"/>
    <mergeCell ref="AO934:AT934"/>
    <mergeCell ref="D935:R935"/>
    <mergeCell ref="AI935:AN935"/>
    <mergeCell ref="AO935:AT935"/>
    <mergeCell ref="X933:AB933"/>
    <mergeCell ref="X934:AB934"/>
    <mergeCell ref="X935:AB935"/>
    <mergeCell ref="S934:W934"/>
    <mergeCell ref="S933:W933"/>
    <mergeCell ref="S932:W932"/>
    <mergeCell ref="S935:W935"/>
    <mergeCell ref="AI936:AN936"/>
    <mergeCell ref="AO936:AT936"/>
    <mergeCell ref="D937:R937"/>
    <mergeCell ref="AI937:AN937"/>
    <mergeCell ref="AO937:AT937"/>
    <mergeCell ref="D938:R938"/>
    <mergeCell ref="AI938:AN938"/>
    <mergeCell ref="AO938:AT938"/>
    <mergeCell ref="D939:R939"/>
    <mergeCell ref="AI939:AN939"/>
    <mergeCell ref="AO939:AT939"/>
    <mergeCell ref="X937:AB937"/>
    <mergeCell ref="X938:AB938"/>
    <mergeCell ref="X939:AB939"/>
    <mergeCell ref="S936:W936"/>
    <mergeCell ref="S937:W937"/>
    <mergeCell ref="S938:W938"/>
    <mergeCell ref="S939:W939"/>
    <mergeCell ref="BZ930:CG930"/>
    <mergeCell ref="CH930:CN930"/>
    <mergeCell ref="BS922:CN922"/>
    <mergeCell ref="BS923:BY923"/>
    <mergeCell ref="BZ923:CG923"/>
    <mergeCell ref="CH923:CN923"/>
    <mergeCell ref="BS924:BY924"/>
    <mergeCell ref="BZ924:CG924"/>
    <mergeCell ref="CH924:CN924"/>
    <mergeCell ref="BS925:BY925"/>
    <mergeCell ref="BZ925:CG925"/>
    <mergeCell ref="CH925:CN925"/>
    <mergeCell ref="CA959:CN959"/>
    <mergeCell ref="D955:AN955"/>
    <mergeCell ref="AO955:BK955"/>
    <mergeCell ref="BL955:BZ955"/>
    <mergeCell ref="CA955:CN955"/>
    <mergeCell ref="D956:AN956"/>
    <mergeCell ref="AO956:BK956"/>
    <mergeCell ref="BL956:BZ956"/>
    <mergeCell ref="CA956:CN956"/>
    <mergeCell ref="D946:AT947"/>
    <mergeCell ref="D944:AT944"/>
    <mergeCell ref="D940:R940"/>
    <mergeCell ref="AI940:AN940"/>
    <mergeCell ref="AO940:AT940"/>
    <mergeCell ref="D941:R941"/>
    <mergeCell ref="AC941:AH941"/>
    <mergeCell ref="AI941:AN941"/>
    <mergeCell ref="AO941:AT941"/>
    <mergeCell ref="D942:R942"/>
    <mergeCell ref="D936:R936"/>
    <mergeCell ref="BS939:BY939"/>
    <mergeCell ref="BZ939:CG939"/>
    <mergeCell ref="CH939:CN939"/>
    <mergeCell ref="BS940:BY940"/>
    <mergeCell ref="BZ940:CG940"/>
    <mergeCell ref="CH940:CN940"/>
    <mergeCell ref="AV936:BR936"/>
    <mergeCell ref="AV937:BR937"/>
    <mergeCell ref="AV938:BR938"/>
    <mergeCell ref="AV939:BR939"/>
    <mergeCell ref="AV940:BR940"/>
    <mergeCell ref="BS931:BY931"/>
    <mergeCell ref="BZ931:CG931"/>
    <mergeCell ref="CH931:CN931"/>
    <mergeCell ref="BS932:BY932"/>
    <mergeCell ref="BZ932:CG932"/>
    <mergeCell ref="CH932:CN932"/>
    <mergeCell ref="BS933:BY933"/>
    <mergeCell ref="BZ933:CG933"/>
    <mergeCell ref="CH933:CN933"/>
    <mergeCell ref="BS934:BY934"/>
    <mergeCell ref="BZ934:CG934"/>
    <mergeCell ref="CH934:CN934"/>
    <mergeCell ref="BS935:BY935"/>
    <mergeCell ref="BZ935:CG935"/>
    <mergeCell ref="CH935:CN935"/>
    <mergeCell ref="AV933:BR933"/>
    <mergeCell ref="AV934:BR934"/>
    <mergeCell ref="AV935:BR935"/>
    <mergeCell ref="AV922:BR923"/>
    <mergeCell ref="AV924:BR924"/>
    <mergeCell ref="AV925:BR925"/>
    <mergeCell ref="AV926:BR926"/>
    <mergeCell ref="AV927:BR927"/>
    <mergeCell ref="AV928:BR928"/>
    <mergeCell ref="AV929:BR929"/>
    <mergeCell ref="AV930:BR930"/>
    <mergeCell ref="AV931:BR931"/>
    <mergeCell ref="AV932:BR932"/>
    <mergeCell ref="BS936:BY936"/>
    <mergeCell ref="BZ936:CG936"/>
    <mergeCell ref="CH936:CN936"/>
    <mergeCell ref="BS937:BY937"/>
    <mergeCell ref="BZ937:CG937"/>
    <mergeCell ref="CH937:CN937"/>
    <mergeCell ref="BS938:BY938"/>
    <mergeCell ref="BZ938:CG938"/>
    <mergeCell ref="CH938:CN938"/>
    <mergeCell ref="BS926:BY926"/>
    <mergeCell ref="BZ926:CG926"/>
    <mergeCell ref="CH926:CN926"/>
    <mergeCell ref="BS927:BY927"/>
    <mergeCell ref="BZ927:CG927"/>
    <mergeCell ref="CH927:CN927"/>
    <mergeCell ref="BS928:BY928"/>
    <mergeCell ref="BZ928:CG928"/>
    <mergeCell ref="CH928:CN928"/>
    <mergeCell ref="BS929:BY929"/>
    <mergeCell ref="BZ929:CG929"/>
    <mergeCell ref="CH929:CN929"/>
    <mergeCell ref="BS930:BY930"/>
    <mergeCell ref="AV919:CN920"/>
    <mergeCell ref="D960:AN960"/>
    <mergeCell ref="AO960:BK960"/>
    <mergeCell ref="BL960:BZ960"/>
    <mergeCell ref="CA960:CN960"/>
    <mergeCell ref="D961:AN961"/>
    <mergeCell ref="AO961:BK961"/>
    <mergeCell ref="AV944:CL944"/>
    <mergeCell ref="BL961:CN961"/>
    <mergeCell ref="D951:AN951"/>
    <mergeCell ref="AO951:BK951"/>
    <mergeCell ref="BL951:BZ951"/>
    <mergeCell ref="CA951:CN951"/>
    <mergeCell ref="D952:AN952"/>
    <mergeCell ref="AO952:BK952"/>
    <mergeCell ref="BL952:BZ952"/>
    <mergeCell ref="CA952:CN952"/>
    <mergeCell ref="D953:AN953"/>
    <mergeCell ref="AO953:BK953"/>
    <mergeCell ref="BL953:BZ953"/>
    <mergeCell ref="CA953:CN953"/>
    <mergeCell ref="D954:AN954"/>
    <mergeCell ref="AO954:BK954"/>
    <mergeCell ref="BL954:BZ954"/>
    <mergeCell ref="CA954:CN954"/>
    <mergeCell ref="D957:AN957"/>
    <mergeCell ref="AO957:BK957"/>
    <mergeCell ref="BL957:BZ957"/>
    <mergeCell ref="CA957:CN957"/>
    <mergeCell ref="BL948:CN948"/>
    <mergeCell ref="BL949:BZ949"/>
    <mergeCell ref="CA949:CN949"/>
    <mergeCell ref="D962:CN962"/>
    <mergeCell ref="D964:AT965"/>
    <mergeCell ref="BS941:BY941"/>
    <mergeCell ref="BZ941:CG941"/>
    <mergeCell ref="CH941:CN941"/>
    <mergeCell ref="BS942:BY942"/>
    <mergeCell ref="BZ942:CG942"/>
    <mergeCell ref="CH942:CN942"/>
    <mergeCell ref="BS943:BY943"/>
    <mergeCell ref="BZ943:CG943"/>
    <mergeCell ref="CH943:CN943"/>
    <mergeCell ref="D948:AN949"/>
    <mergeCell ref="D950:AN950"/>
    <mergeCell ref="AO948:BK949"/>
    <mergeCell ref="AO950:BK950"/>
    <mergeCell ref="D1021:AT1022"/>
    <mergeCell ref="D958:AN958"/>
    <mergeCell ref="AO958:BK958"/>
    <mergeCell ref="BL958:BZ958"/>
    <mergeCell ref="CA958:CN958"/>
    <mergeCell ref="D959:AN959"/>
    <mergeCell ref="AO959:BK959"/>
    <mergeCell ref="BL959:BZ959"/>
    <mergeCell ref="AV941:BR941"/>
    <mergeCell ref="AV942:BR942"/>
    <mergeCell ref="AV943:BR943"/>
    <mergeCell ref="BL950:BZ950"/>
    <mergeCell ref="CA950:CN950"/>
    <mergeCell ref="AC942:AH942"/>
    <mergeCell ref="AI942:AN942"/>
    <mergeCell ref="AO942:AT942"/>
    <mergeCell ref="D943:R943"/>
    <mergeCell ref="AV1025:BQ1025"/>
    <mergeCell ref="BR1025:BW1025"/>
    <mergeCell ref="BX1025:CE1025"/>
    <mergeCell ref="D1028:Y1028"/>
    <mergeCell ref="Z1028:AE1028"/>
    <mergeCell ref="AF1028:AM1028"/>
    <mergeCell ref="AN1028:AT1028"/>
    <mergeCell ref="D1030:Y1030"/>
    <mergeCell ref="Z1030:AE1030"/>
    <mergeCell ref="AF1030:AM1030"/>
    <mergeCell ref="AN1030:AT1030"/>
    <mergeCell ref="D1026:Y1026"/>
    <mergeCell ref="Z1026:AE1026"/>
    <mergeCell ref="AF1026:AM1026"/>
    <mergeCell ref="AN1026:AT1026"/>
    <mergeCell ref="D1027:Y1027"/>
    <mergeCell ref="Z1027:AE1027"/>
    <mergeCell ref="AF1027:AM1027"/>
    <mergeCell ref="AN1027:AT1027"/>
    <mergeCell ref="AV1026:BQ1026"/>
    <mergeCell ref="BR1026:BW1026"/>
    <mergeCell ref="BX1026:CE1026"/>
    <mergeCell ref="AV1027:BQ1027"/>
    <mergeCell ref="BR1027:BW1027"/>
    <mergeCell ref="BX1027:CE1027"/>
    <mergeCell ref="D1029:Y1029"/>
    <mergeCell ref="Z1029:AE1029"/>
    <mergeCell ref="AF1029:AM1029"/>
    <mergeCell ref="AN1029:AT1029"/>
    <mergeCell ref="AV1029:BQ1029"/>
    <mergeCell ref="BR1029:BW1029"/>
    <mergeCell ref="BX1029:CE1029"/>
    <mergeCell ref="CM1020:CN1020"/>
    <mergeCell ref="Z1023:AM1023"/>
    <mergeCell ref="AN1023:AT1024"/>
    <mergeCell ref="AV1023:BQ1024"/>
    <mergeCell ref="BR1023:CE1023"/>
    <mergeCell ref="BR1024:BW1024"/>
    <mergeCell ref="BX1024:CE1024"/>
    <mergeCell ref="AV1028:BQ1028"/>
    <mergeCell ref="BR1028:BW1028"/>
    <mergeCell ref="BX1028:CE1028"/>
    <mergeCell ref="AV1030:BQ1030"/>
    <mergeCell ref="BR1030:BW1030"/>
    <mergeCell ref="BX1030:CE1030"/>
    <mergeCell ref="CD1037:CI1037"/>
    <mergeCell ref="CJ1037:CN1037"/>
    <mergeCell ref="CD1038:CI1038"/>
    <mergeCell ref="BX1036:CC1037"/>
    <mergeCell ref="CD1036:CN1036"/>
    <mergeCell ref="AV1031:BQ1031"/>
    <mergeCell ref="D1034:AT1035"/>
    <mergeCell ref="D1036:Y1037"/>
    <mergeCell ref="AF1037:AM1037"/>
    <mergeCell ref="D1038:Y1038"/>
    <mergeCell ref="Z1038:AE1038"/>
    <mergeCell ref="AF1038:AM1038"/>
    <mergeCell ref="AN1038:AT1038"/>
    <mergeCell ref="D1023:Y1024"/>
    <mergeCell ref="Z1024:AE1024"/>
    <mergeCell ref="AF1024:AM1024"/>
    <mergeCell ref="D1025:Y1025"/>
    <mergeCell ref="Z1025:AE1025"/>
    <mergeCell ref="AF1025:AM1025"/>
    <mergeCell ref="AF1042:AM1042"/>
    <mergeCell ref="AN1042:AT1042"/>
    <mergeCell ref="AF1039:AM1039"/>
    <mergeCell ref="AN1039:AT1039"/>
    <mergeCell ref="D1040:Y1040"/>
    <mergeCell ref="Z1040:AE1040"/>
    <mergeCell ref="AF1040:AM1040"/>
    <mergeCell ref="AN1040:AT1040"/>
    <mergeCell ref="AN1037:AT1037"/>
    <mergeCell ref="AF1036:AT1036"/>
    <mergeCell ref="Z1036:AE1037"/>
    <mergeCell ref="CF1023:CN1024"/>
    <mergeCell ref="CF1025:CN1025"/>
    <mergeCell ref="CF1026:CN1026"/>
    <mergeCell ref="CF1027:CN1027"/>
    <mergeCell ref="CF1028:CN1028"/>
    <mergeCell ref="CF1030:CN1030"/>
    <mergeCell ref="CF1031:CN1031"/>
    <mergeCell ref="D1032:AT1032"/>
    <mergeCell ref="D1031:Y1031"/>
    <mergeCell ref="Z1031:AE1031"/>
    <mergeCell ref="AF1031:AM1031"/>
    <mergeCell ref="AN1031:AT1031"/>
    <mergeCell ref="AV1032:BQ1032"/>
    <mergeCell ref="BR1031:BW1031"/>
    <mergeCell ref="BX1031:CE1031"/>
    <mergeCell ref="AV1036:BQ1037"/>
    <mergeCell ref="BR1036:BW1037"/>
    <mergeCell ref="AV1038:BQ1038"/>
    <mergeCell ref="BR1038:BW1038"/>
    <mergeCell ref="D1039:Y1039"/>
    <mergeCell ref="AN1025:AT1025"/>
    <mergeCell ref="Z1039:AE1039"/>
    <mergeCell ref="D1065:N1065"/>
    <mergeCell ref="O1065:V1065"/>
    <mergeCell ref="W1065:AD1065"/>
    <mergeCell ref="AE1065:AL1065"/>
    <mergeCell ref="AM1065:AT1065"/>
    <mergeCell ref="D1066:N1066"/>
    <mergeCell ref="O1066:V1066"/>
    <mergeCell ref="W1066:AD1066"/>
    <mergeCell ref="AE1066:AL1066"/>
    <mergeCell ref="AM1066:AT1066"/>
    <mergeCell ref="D1067:N1067"/>
    <mergeCell ref="O1067:V1067"/>
    <mergeCell ref="W1067:AD1067"/>
    <mergeCell ref="AE1067:AL1067"/>
    <mergeCell ref="AM1067:AT1067"/>
    <mergeCell ref="AM1054:AT1054"/>
    <mergeCell ref="AE1055:AL1055"/>
    <mergeCell ref="AM1055:AT1055"/>
    <mergeCell ref="AE1056:AL1056"/>
    <mergeCell ref="AM1056:AT1056"/>
    <mergeCell ref="AE1057:AL1057"/>
    <mergeCell ref="AM1057:AT1057"/>
    <mergeCell ref="AE1058:AL1058"/>
    <mergeCell ref="AM1058:AT1058"/>
    <mergeCell ref="D1043:AT1043"/>
    <mergeCell ref="D1041:Y1041"/>
    <mergeCell ref="Z1041:AE1041"/>
    <mergeCell ref="AF1041:AM1041"/>
    <mergeCell ref="AN1041:AT1041"/>
    <mergeCell ref="D1042:Y1042"/>
    <mergeCell ref="Z1042:AE1042"/>
    <mergeCell ref="BY1068:CA1068"/>
    <mergeCell ref="CB1068:CJ1068"/>
    <mergeCell ref="CK1068:CN1068"/>
    <mergeCell ref="AV1069:BJ1069"/>
    <mergeCell ref="BK1069:BQ1069"/>
    <mergeCell ref="BR1069:BX1069"/>
    <mergeCell ref="BY1069:CA1069"/>
    <mergeCell ref="CB1069:CJ1069"/>
    <mergeCell ref="CK1069:CN1069"/>
    <mergeCell ref="AV1068:BJ1068"/>
    <mergeCell ref="D1068:N1068"/>
    <mergeCell ref="O1068:V1068"/>
    <mergeCell ref="W1068:AD1068"/>
    <mergeCell ref="AE1068:AL1068"/>
    <mergeCell ref="BY1079:CN1079"/>
    <mergeCell ref="BK1068:BQ1068"/>
    <mergeCell ref="BR1068:BX1068"/>
    <mergeCell ref="D1070:AT1070"/>
    <mergeCell ref="AV1074:BP1075"/>
    <mergeCell ref="BQ1074:BX1075"/>
    <mergeCell ref="BY1074:CN1075"/>
    <mergeCell ref="AV1076:BP1076"/>
    <mergeCell ref="AV1077:BP1077"/>
    <mergeCell ref="AV1078:BP1078"/>
    <mergeCell ref="AV1070:CL1070"/>
    <mergeCell ref="D1072:AT1073"/>
    <mergeCell ref="D1079:X1079"/>
    <mergeCell ref="Y1079:AI1079"/>
    <mergeCell ref="AJ1079:AT1079"/>
    <mergeCell ref="D1077:X1077"/>
    <mergeCell ref="Y1077:AI1077"/>
    <mergeCell ref="AJ1077:AT1077"/>
    <mergeCell ref="BV1092:CN1092"/>
    <mergeCell ref="BV1093:CN1093"/>
    <mergeCell ref="BV1094:CN1094"/>
    <mergeCell ref="BV1095:CN1095"/>
    <mergeCell ref="BV1096:CN1096"/>
    <mergeCell ref="BV1097:CN1097"/>
    <mergeCell ref="AV1079:BP1079"/>
    <mergeCell ref="Q1095:W1095"/>
    <mergeCell ref="Q1096:W1096"/>
    <mergeCell ref="Q1097:W1097"/>
    <mergeCell ref="AV1086:BU1087"/>
    <mergeCell ref="BV1086:CN1087"/>
    <mergeCell ref="AV1088:BU1088"/>
    <mergeCell ref="AV1093:BU1093"/>
    <mergeCell ref="AV1094:BU1094"/>
    <mergeCell ref="AV1089:BU1089"/>
    <mergeCell ref="AV1090:BU1090"/>
    <mergeCell ref="AV1091:BU1091"/>
    <mergeCell ref="AV1092:BU1092"/>
    <mergeCell ref="AE1095:AT1095"/>
    <mergeCell ref="AE1096:AT1096"/>
    <mergeCell ref="AE1097:AT1097"/>
    <mergeCell ref="Q1093:W1093"/>
    <mergeCell ref="Q1094:W1094"/>
    <mergeCell ref="BQ1079:BX1079"/>
    <mergeCell ref="BV1088:CN1088"/>
    <mergeCell ref="BV1089:CN1089"/>
    <mergeCell ref="BV1090:CN1090"/>
    <mergeCell ref="BV1091:CN1091"/>
    <mergeCell ref="AV1080:CL1080"/>
    <mergeCell ref="D1080:AT1080"/>
    <mergeCell ref="D1086:P1087"/>
    <mergeCell ref="D1096:P1096"/>
    <mergeCell ref="D1097:P1097"/>
    <mergeCell ref="AV1098:CN1098"/>
    <mergeCell ref="AV1102:BI1103"/>
    <mergeCell ref="BJ1102:BW1103"/>
    <mergeCell ref="BX1102:CN1103"/>
    <mergeCell ref="AV1107:CN1107"/>
    <mergeCell ref="AV1104:BI1104"/>
    <mergeCell ref="BJ1104:BW1104"/>
    <mergeCell ref="BX1104:CN1104"/>
    <mergeCell ref="AV1105:BI1105"/>
    <mergeCell ref="BJ1105:BW1105"/>
    <mergeCell ref="BX1105:CN1105"/>
    <mergeCell ref="AV1106:BI1106"/>
    <mergeCell ref="BJ1106:BW1106"/>
    <mergeCell ref="BX1106:CN1106"/>
    <mergeCell ref="AV1095:BU1095"/>
    <mergeCell ref="AV1096:BU1096"/>
    <mergeCell ref="AV1097:BU1097"/>
    <mergeCell ref="Q1099:W1099"/>
    <mergeCell ref="Q1100:W1100"/>
    <mergeCell ref="Q1101:W1101"/>
    <mergeCell ref="Q1102:W1102"/>
    <mergeCell ref="AE1098:AT1098"/>
    <mergeCell ref="AE1099:AT1099"/>
    <mergeCell ref="AE1100:AT1100"/>
    <mergeCell ref="AE1101:AT1101"/>
    <mergeCell ref="AE1102:AT1102"/>
    <mergeCell ref="D1095:P1095"/>
    <mergeCell ref="D1099:P1099"/>
    <mergeCell ref="D1100:P1100"/>
    <mergeCell ref="D1101:P1101"/>
    <mergeCell ref="CB1122:CN1122"/>
    <mergeCell ref="D1112:AT1114"/>
    <mergeCell ref="D1115:U1116"/>
    <mergeCell ref="Z1115:AJ1116"/>
    <mergeCell ref="AK1115:AT1116"/>
    <mergeCell ref="AV1115:BK1116"/>
    <mergeCell ref="BL1115:CA1116"/>
    <mergeCell ref="CB1115:CN1117"/>
    <mergeCell ref="D1117:Y1117"/>
    <mergeCell ref="Z1117:AJ1117"/>
    <mergeCell ref="D1103:P1103"/>
    <mergeCell ref="Q1103:W1103"/>
    <mergeCell ref="X1103:AD1103"/>
    <mergeCell ref="AE1103:AT1103"/>
    <mergeCell ref="D1104:P1104"/>
    <mergeCell ref="Q1104:W1104"/>
    <mergeCell ref="X1104:AD1104"/>
    <mergeCell ref="AE1104:AT1104"/>
    <mergeCell ref="D1105:P1105"/>
    <mergeCell ref="Q1105:W1105"/>
    <mergeCell ref="X1105:AD1105"/>
    <mergeCell ref="AE1105:AT1105"/>
    <mergeCell ref="D1106:P1106"/>
    <mergeCell ref="Q1106:W1106"/>
    <mergeCell ref="X1106:AD1106"/>
    <mergeCell ref="AE1106:AT1106"/>
    <mergeCell ref="A1109:CN1110"/>
    <mergeCell ref="AK1117:AT1117"/>
    <mergeCell ref="D1107:AT1107"/>
    <mergeCell ref="AE1111:AT1111"/>
    <mergeCell ref="AE1108:AT1108"/>
    <mergeCell ref="BL1117:BS1117"/>
    <mergeCell ref="Z1129:AJ1129"/>
    <mergeCell ref="AK1129:AT1129"/>
    <mergeCell ref="AV1129:BC1129"/>
    <mergeCell ref="BD1129:BK1129"/>
    <mergeCell ref="BL1129:BS1129"/>
    <mergeCell ref="BT1129:CA1129"/>
    <mergeCell ref="CB1129:CN1129"/>
    <mergeCell ref="D1130:AT1130"/>
    <mergeCell ref="AV1130:CN1130"/>
    <mergeCell ref="D1120:Y1120"/>
    <mergeCell ref="Z1120:AJ1120"/>
    <mergeCell ref="AK1120:AT1120"/>
    <mergeCell ref="AV1120:BC1120"/>
    <mergeCell ref="BD1120:BK1120"/>
    <mergeCell ref="BL1120:BS1120"/>
    <mergeCell ref="BT1120:CA1120"/>
    <mergeCell ref="CB1120:CN1120"/>
    <mergeCell ref="D1121:Y1121"/>
    <mergeCell ref="Z1121:AJ1121"/>
    <mergeCell ref="AK1121:AT1121"/>
    <mergeCell ref="AV1121:BC1121"/>
    <mergeCell ref="BD1121:BK1121"/>
    <mergeCell ref="BL1121:BS1121"/>
    <mergeCell ref="BT1121:CA1121"/>
    <mergeCell ref="CB1121:CN1121"/>
    <mergeCell ref="D1122:Y1122"/>
    <mergeCell ref="Z1122:AJ1122"/>
    <mergeCell ref="AK1122:AT1122"/>
    <mergeCell ref="AV1122:BC1122"/>
    <mergeCell ref="BD1122:BK1122"/>
    <mergeCell ref="BL1122:BS1122"/>
    <mergeCell ref="BT1122:CA1122"/>
    <mergeCell ref="BT1117:CA1117"/>
    <mergeCell ref="D1118:Y1118"/>
    <mergeCell ref="Z1118:AJ1118"/>
    <mergeCell ref="AK1118:AT1118"/>
    <mergeCell ref="AV1118:BC1118"/>
    <mergeCell ref="BD1118:BK1118"/>
    <mergeCell ref="BL1118:BS1118"/>
    <mergeCell ref="BT1118:CA1118"/>
    <mergeCell ref="CB1118:CN1118"/>
    <mergeCell ref="D1119:Y1119"/>
    <mergeCell ref="Z1119:AJ1119"/>
    <mergeCell ref="AK1119:AT1119"/>
    <mergeCell ref="AV1119:BC1119"/>
    <mergeCell ref="BD1119:BK1119"/>
    <mergeCell ref="BL1119:BS1119"/>
    <mergeCell ref="BT1119:CA1119"/>
    <mergeCell ref="CB1119:CN1119"/>
    <mergeCell ref="AV1117:BC1117"/>
    <mergeCell ref="BD1117:BK1117"/>
    <mergeCell ref="D1123:Y1123"/>
    <mergeCell ref="Z1123:AJ1123"/>
    <mergeCell ref="AK1123:AT1123"/>
    <mergeCell ref="AV1123:BC1123"/>
    <mergeCell ref="BD1123:BK1123"/>
    <mergeCell ref="BL1123:BS1123"/>
    <mergeCell ref="BT1123:CA1123"/>
    <mergeCell ref="CB1123:CN1123"/>
    <mergeCell ref="D1126:Y1126"/>
    <mergeCell ref="Z1126:AJ1126"/>
    <mergeCell ref="AK1126:AT1126"/>
    <mergeCell ref="AV1126:BC1126"/>
    <mergeCell ref="BD1126:BK1126"/>
    <mergeCell ref="BL1126:BS1126"/>
    <mergeCell ref="BT1126:CA1126"/>
    <mergeCell ref="CB1126:CN1126"/>
    <mergeCell ref="D1125:Y1125"/>
    <mergeCell ref="Z1125:AJ1125"/>
    <mergeCell ref="AK1125:AT1125"/>
    <mergeCell ref="AV1125:BC1125"/>
    <mergeCell ref="BD1125:BK1125"/>
    <mergeCell ref="BL1125:BS1125"/>
    <mergeCell ref="BT1125:CA1125"/>
    <mergeCell ref="CB1125:CN1125"/>
    <mergeCell ref="D1124:Y1124"/>
    <mergeCell ref="Z1124:AJ1124"/>
    <mergeCell ref="AK1124:AT1124"/>
    <mergeCell ref="AV1124:BC1124"/>
    <mergeCell ref="BD1124:BK1124"/>
    <mergeCell ref="BL1124:BS1124"/>
    <mergeCell ref="BT1124:CA1124"/>
    <mergeCell ref="CB1124:CN1124"/>
    <mergeCell ref="CB1128:CN1128"/>
    <mergeCell ref="A1148:CN1149"/>
    <mergeCell ref="D1138:AN1138"/>
    <mergeCell ref="AO1138:BI1138"/>
    <mergeCell ref="BJ1138:CD1138"/>
    <mergeCell ref="CE1138:CN1138"/>
    <mergeCell ref="D1139:AN1139"/>
    <mergeCell ref="AO1139:BI1139"/>
    <mergeCell ref="BJ1139:CD1139"/>
    <mergeCell ref="CE1139:CN1139"/>
    <mergeCell ref="D1140:AN1140"/>
    <mergeCell ref="AO1140:BI1140"/>
    <mergeCell ref="BJ1140:CD1140"/>
    <mergeCell ref="CE1140:CN1140"/>
    <mergeCell ref="D1145:AN1145"/>
    <mergeCell ref="AO1145:BI1145"/>
    <mergeCell ref="BJ1145:CD1145"/>
    <mergeCell ref="D1132:CN1133"/>
    <mergeCell ref="D1134:AN1135"/>
    <mergeCell ref="AO1134:CN1134"/>
    <mergeCell ref="AO1135:BI1135"/>
    <mergeCell ref="BJ1135:CD1135"/>
    <mergeCell ref="CE1135:CN1135"/>
    <mergeCell ref="D1136:AN1136"/>
    <mergeCell ref="AO1136:BI1136"/>
    <mergeCell ref="BJ1136:CD1136"/>
    <mergeCell ref="CE1136:CN1136"/>
    <mergeCell ref="D1137:AN1137"/>
    <mergeCell ref="AO1137:BI1137"/>
    <mergeCell ref="BJ1137:CD1137"/>
    <mergeCell ref="CE1137:CN1137"/>
    <mergeCell ref="D1129:Y1129"/>
    <mergeCell ref="CE1145:CN1145"/>
    <mergeCell ref="D1146:CN1146"/>
    <mergeCell ref="D1156:AF1156"/>
    <mergeCell ref="D1164:AF1164"/>
    <mergeCell ref="AG1164:AM1164"/>
    <mergeCell ref="AN1164:AT1164"/>
    <mergeCell ref="AV1164:BK1164"/>
    <mergeCell ref="BL1164:BT1164"/>
    <mergeCell ref="BU1164:CB1164"/>
    <mergeCell ref="CC1164:CH1164"/>
    <mergeCell ref="CI1164:CN1164"/>
    <mergeCell ref="D1160:AF1160"/>
    <mergeCell ref="AG1160:AM1160"/>
    <mergeCell ref="AN1160:AT1160"/>
    <mergeCell ref="AV1160:BK1160"/>
    <mergeCell ref="BL1160:BT1160"/>
    <mergeCell ref="BU1160:CB1160"/>
    <mergeCell ref="CC1160:CH1160"/>
    <mergeCell ref="CI1160:CN1160"/>
    <mergeCell ref="AG1156:AM1156"/>
    <mergeCell ref="AN1156:AT1156"/>
    <mergeCell ref="AV1156:BK1156"/>
    <mergeCell ref="BL1156:BT1156"/>
    <mergeCell ref="BU1156:CB1156"/>
    <mergeCell ref="CC1156:CH1156"/>
    <mergeCell ref="CI1156:CN1156"/>
    <mergeCell ref="D1157:AF1157"/>
    <mergeCell ref="D1151:AT1152"/>
    <mergeCell ref="AV1151:CN1152"/>
    <mergeCell ref="D1153:AF1154"/>
    <mergeCell ref="AG1153:AT1153"/>
    <mergeCell ref="AV1153:BK1154"/>
    <mergeCell ref="BL1153:CB1153"/>
    <mergeCell ref="CC1153:CN1153"/>
    <mergeCell ref="AG1154:AM1154"/>
    <mergeCell ref="AN1154:AT1154"/>
    <mergeCell ref="BL1154:BT1154"/>
    <mergeCell ref="BU1154:CB1154"/>
    <mergeCell ref="CC1154:CH1154"/>
    <mergeCell ref="CI1154:CN1154"/>
    <mergeCell ref="D1155:AF1155"/>
    <mergeCell ref="AG1155:AM1155"/>
    <mergeCell ref="AN1155:AT1155"/>
    <mergeCell ref="AV1155:BK1155"/>
    <mergeCell ref="BL1155:BT1155"/>
    <mergeCell ref="BU1155:CB1155"/>
    <mergeCell ref="CC1155:CH1155"/>
    <mergeCell ref="CI1155:CN1155"/>
    <mergeCell ref="BU1163:CB1163"/>
    <mergeCell ref="CC1163:CH1163"/>
    <mergeCell ref="CI1163:CN1163"/>
    <mergeCell ref="AG1157:AM1157"/>
    <mergeCell ref="AN1157:AT1157"/>
    <mergeCell ref="AV1157:BK1157"/>
    <mergeCell ref="BL1157:BT1157"/>
    <mergeCell ref="BU1157:CB1157"/>
    <mergeCell ref="CC1157:CH1157"/>
    <mergeCell ref="CI1157:CN1157"/>
    <mergeCell ref="D1158:AF1158"/>
    <mergeCell ref="AG1158:AM1158"/>
    <mergeCell ref="AN1158:AT1158"/>
    <mergeCell ref="AV1158:BK1158"/>
    <mergeCell ref="BL1158:BT1158"/>
    <mergeCell ref="BU1158:CB1158"/>
    <mergeCell ref="CC1158:CH1158"/>
    <mergeCell ref="CI1158:CN1158"/>
    <mergeCell ref="D1159:AF1159"/>
    <mergeCell ref="AG1159:AM1159"/>
    <mergeCell ref="AN1159:AT1159"/>
    <mergeCell ref="AV1159:BK1159"/>
    <mergeCell ref="BL1159:BT1159"/>
    <mergeCell ref="BU1159:CB1159"/>
    <mergeCell ref="CC1159:CH1159"/>
    <mergeCell ref="CI1159:CN1159"/>
    <mergeCell ref="D1167:AF1167"/>
    <mergeCell ref="AG1167:AM1167"/>
    <mergeCell ref="AN1167:AT1167"/>
    <mergeCell ref="AV1167:BK1167"/>
    <mergeCell ref="BL1167:BT1167"/>
    <mergeCell ref="BU1167:CB1167"/>
    <mergeCell ref="CC1167:CH1167"/>
    <mergeCell ref="CI1167:CN1167"/>
    <mergeCell ref="D1166:AF1166"/>
    <mergeCell ref="AG1166:AM1166"/>
    <mergeCell ref="AN1166:AT1166"/>
    <mergeCell ref="AV1166:BK1166"/>
    <mergeCell ref="BL1166:BT1166"/>
    <mergeCell ref="BU1166:CB1166"/>
    <mergeCell ref="CC1166:CH1166"/>
    <mergeCell ref="CI1166:CN1166"/>
    <mergeCell ref="D1165:AF1165"/>
    <mergeCell ref="AG1165:AM1165"/>
    <mergeCell ref="AN1165:AT1165"/>
    <mergeCell ref="AV1165:BK1165"/>
    <mergeCell ref="BL1165:BT1165"/>
    <mergeCell ref="BU1165:CB1165"/>
    <mergeCell ref="D1168:AT1168"/>
    <mergeCell ref="AV1168:CN1168"/>
    <mergeCell ref="A1170:CN1171"/>
    <mergeCell ref="D1161:AF1161"/>
    <mergeCell ref="AG1161:AM1161"/>
    <mergeCell ref="AN1161:AT1161"/>
    <mergeCell ref="AV1161:BK1161"/>
    <mergeCell ref="BL1161:BT1161"/>
    <mergeCell ref="BU1161:CB1161"/>
    <mergeCell ref="CC1161:CH1161"/>
    <mergeCell ref="CI1161:CN1161"/>
    <mergeCell ref="D1162:AF1162"/>
    <mergeCell ref="AG1162:AM1162"/>
    <mergeCell ref="AN1162:AT1162"/>
    <mergeCell ref="AV1162:BK1162"/>
    <mergeCell ref="BL1162:BT1162"/>
    <mergeCell ref="BU1162:CB1162"/>
    <mergeCell ref="CC1162:CH1162"/>
    <mergeCell ref="CI1162:CN1162"/>
    <mergeCell ref="D1163:AF1163"/>
    <mergeCell ref="AG1163:AM1163"/>
    <mergeCell ref="AN1163:AT1163"/>
    <mergeCell ref="AV1163:BK1163"/>
    <mergeCell ref="BL1163:BT1163"/>
    <mergeCell ref="CC1165:CH1165"/>
    <mergeCell ref="CI1165:CN1165"/>
    <mergeCell ref="D1175:AG1176"/>
    <mergeCell ref="AH1175:BK1176"/>
    <mergeCell ref="BL1175:CN1176"/>
    <mergeCell ref="D1177:AG1177"/>
    <mergeCell ref="AH1177:BK1177"/>
    <mergeCell ref="BL1177:CN1177"/>
    <mergeCell ref="D1178:CN1178"/>
    <mergeCell ref="D1182:O1183"/>
    <mergeCell ref="P1182:AA1183"/>
    <mergeCell ref="AB1182:AM1183"/>
    <mergeCell ref="AN1182:AY1183"/>
    <mergeCell ref="AZ1182:BO1183"/>
    <mergeCell ref="BP1182:CA1183"/>
    <mergeCell ref="CB1182:CN1183"/>
    <mergeCell ref="D1184:O1184"/>
    <mergeCell ref="P1184:AA1184"/>
    <mergeCell ref="AB1184:AM1184"/>
    <mergeCell ref="AN1184:AY1184"/>
    <mergeCell ref="AZ1184:BO1184"/>
    <mergeCell ref="BX1200:CN1201"/>
    <mergeCell ref="BX1202:CN1202"/>
    <mergeCell ref="BX1203:CN1203"/>
    <mergeCell ref="BX1204:CN1204"/>
    <mergeCell ref="R1202:AE1202"/>
    <mergeCell ref="AF1202:AT1202"/>
    <mergeCell ref="R1203:AE1203"/>
    <mergeCell ref="R1204:AE1204"/>
    <mergeCell ref="R1205:AE1205"/>
    <mergeCell ref="AF1203:AT1203"/>
    <mergeCell ref="AF1204:AT1204"/>
    <mergeCell ref="BP1189:CA1190"/>
    <mergeCell ref="CB1189:CN1190"/>
    <mergeCell ref="D1191:O1191"/>
    <mergeCell ref="P1191:AA1191"/>
    <mergeCell ref="AB1191:AM1191"/>
    <mergeCell ref="AN1191:AY1191"/>
    <mergeCell ref="AZ1191:BO1191"/>
    <mergeCell ref="BP1191:CA1191"/>
    <mergeCell ref="CB1191:CN1191"/>
    <mergeCell ref="D1194:CN1195"/>
    <mergeCell ref="BX1205:CN1205"/>
    <mergeCell ref="BP1184:CA1184"/>
    <mergeCell ref="CB1184:CN1184"/>
    <mergeCell ref="D1185:CN1185"/>
    <mergeCell ref="D1189:O1190"/>
    <mergeCell ref="P1189:AA1190"/>
    <mergeCell ref="AB1189:AM1190"/>
    <mergeCell ref="AN1189:AY1190"/>
    <mergeCell ref="AZ1189:BO1190"/>
    <mergeCell ref="D1200:Q1201"/>
    <mergeCell ref="R1200:AE1201"/>
    <mergeCell ref="AF1200:AT1201"/>
    <mergeCell ref="D1202:Q1202"/>
    <mergeCell ref="D1203:Q1203"/>
    <mergeCell ref="D1204:Q1204"/>
    <mergeCell ref="D1205:Q1205"/>
    <mergeCell ref="D509:L509"/>
    <mergeCell ref="M509:R509"/>
    <mergeCell ref="AF1205:AT1205"/>
    <mergeCell ref="D1192:CN1192"/>
    <mergeCell ref="D1197:AT1199"/>
    <mergeCell ref="AV1200:BI1201"/>
    <mergeCell ref="BJ1200:BW1201"/>
    <mergeCell ref="AV1202:BI1202"/>
    <mergeCell ref="BJ1202:BW1202"/>
    <mergeCell ref="AV1203:BI1203"/>
    <mergeCell ref="BJ1203:BW1203"/>
    <mergeCell ref="AV1204:BI1204"/>
    <mergeCell ref="BJ1204:BW1204"/>
    <mergeCell ref="AV1205:BI1205"/>
    <mergeCell ref="BJ1205:BW1205"/>
    <mergeCell ref="AV1197:CN1199"/>
    <mergeCell ref="BR501:BZ501"/>
    <mergeCell ref="BI499:BZ499"/>
    <mergeCell ref="CA499:CN499"/>
    <mergeCell ref="CA500:CG500"/>
    <mergeCell ref="CA501:CG501"/>
    <mergeCell ref="CH500:CN500"/>
    <mergeCell ref="CH501:CN501"/>
    <mergeCell ref="AV502:CN502"/>
    <mergeCell ref="AH507:AN507"/>
    <mergeCell ref="AH508:AN508"/>
    <mergeCell ref="AH509:AN509"/>
    <mergeCell ref="AH510:AN510"/>
    <mergeCell ref="D504:AT505"/>
    <mergeCell ref="AV504:CN505"/>
    <mergeCell ref="BV506:CN511"/>
    <mergeCell ref="D501:Q501"/>
    <mergeCell ref="R501:AE501"/>
    <mergeCell ref="AF501:AT501"/>
    <mergeCell ref="AA509:AG509"/>
    <mergeCell ref="AA510:AG510"/>
    <mergeCell ref="D499:Q500"/>
    <mergeCell ref="R499:AE500"/>
    <mergeCell ref="AV506:BU511"/>
    <mergeCell ref="M506:AT506"/>
    <mergeCell ref="AF499:AT500"/>
    <mergeCell ref="AV499:BH500"/>
    <mergeCell ref="AV501:BH501"/>
    <mergeCell ref="D506:L507"/>
    <mergeCell ref="M507:R507"/>
    <mergeCell ref="D508:L508"/>
    <mergeCell ref="M508:R508"/>
    <mergeCell ref="S510:V510"/>
    <mergeCell ref="M515:R515"/>
    <mergeCell ref="AO517:AT517"/>
    <mergeCell ref="W507:Z507"/>
    <mergeCell ref="W508:Z508"/>
    <mergeCell ref="W509:Z509"/>
    <mergeCell ref="W510:Z510"/>
    <mergeCell ref="W511:Z511"/>
    <mergeCell ref="W512:Z512"/>
    <mergeCell ref="W513:Z513"/>
    <mergeCell ref="W514:Z514"/>
    <mergeCell ref="W515:Z515"/>
    <mergeCell ref="S507:V507"/>
    <mergeCell ref="AA508:AG508"/>
    <mergeCell ref="AO510:AT510"/>
    <mergeCell ref="AO511:AT511"/>
    <mergeCell ref="AO512:AT512"/>
    <mergeCell ref="AO515:AT515"/>
    <mergeCell ref="AO516:AT516"/>
    <mergeCell ref="AO514:AT514"/>
    <mergeCell ref="S509:V509"/>
    <mergeCell ref="AH513:AN513"/>
    <mergeCell ref="AH514:AN514"/>
    <mergeCell ref="AH515:AN515"/>
    <mergeCell ref="AH516:AN516"/>
    <mergeCell ref="AH517:AN517"/>
    <mergeCell ref="W516:Z516"/>
    <mergeCell ref="AA516:AG516"/>
    <mergeCell ref="AA517:AG517"/>
    <mergeCell ref="S511:V511"/>
    <mergeCell ref="S512:V512"/>
    <mergeCell ref="S513:V513"/>
    <mergeCell ref="S514:V514"/>
    <mergeCell ref="D525:J527"/>
    <mergeCell ref="K525:S527"/>
    <mergeCell ref="AV525:AZ527"/>
    <mergeCell ref="BA525:BE527"/>
    <mergeCell ref="BF525:BJ527"/>
    <mergeCell ref="BK525:BO527"/>
    <mergeCell ref="BP525:BT527"/>
    <mergeCell ref="BU525:BY527"/>
    <mergeCell ref="AV513:BU513"/>
    <mergeCell ref="AV514:BU514"/>
    <mergeCell ref="W517:Z517"/>
    <mergeCell ref="AV516:BU516"/>
    <mergeCell ref="AV517:BU517"/>
    <mergeCell ref="AO513:AT513"/>
    <mergeCell ref="AV552:CC552"/>
    <mergeCell ref="AG553:AJ553"/>
    <mergeCell ref="AO553:AQ553"/>
    <mergeCell ref="D540:K540"/>
    <mergeCell ref="L540:U540"/>
    <mergeCell ref="V540:AD540"/>
    <mergeCell ref="AE540:AL540"/>
    <mergeCell ref="AM540:AT540"/>
    <mergeCell ref="D541:K541"/>
    <mergeCell ref="L541:U541"/>
    <mergeCell ref="V541:AD541"/>
    <mergeCell ref="AE541:AL541"/>
    <mergeCell ref="AM541:AT541"/>
    <mergeCell ref="BV514:CN514"/>
    <mergeCell ref="BV515:CN515"/>
    <mergeCell ref="BV516:CN516"/>
    <mergeCell ref="BV517:CN517"/>
    <mergeCell ref="AV515:BU515"/>
    <mergeCell ref="L538:U538"/>
    <mergeCell ref="V538:AD538"/>
    <mergeCell ref="AE538:AL538"/>
    <mergeCell ref="AM538:AT538"/>
    <mergeCell ref="AR553:AT553"/>
    <mergeCell ref="D554:AF555"/>
    <mergeCell ref="AG554:AJ555"/>
    <mergeCell ref="AK554:AN555"/>
    <mergeCell ref="AO554:AQ555"/>
    <mergeCell ref="AR554:AT555"/>
    <mergeCell ref="BA528:BE528"/>
    <mergeCell ref="BF528:BJ528"/>
    <mergeCell ref="BK528:BO528"/>
    <mergeCell ref="BP528:BT528"/>
    <mergeCell ref="D539:K539"/>
    <mergeCell ref="L539:U539"/>
    <mergeCell ref="V539:AD539"/>
    <mergeCell ref="AE539:AL539"/>
    <mergeCell ref="AM539:AT539"/>
    <mergeCell ref="BT566:CN566"/>
    <mergeCell ref="BF567:BL567"/>
    <mergeCell ref="BM567:BS567"/>
    <mergeCell ref="BT567:CN567"/>
    <mergeCell ref="AV566:BE566"/>
    <mergeCell ref="AV567:BE567"/>
    <mergeCell ref="AV568:BE568"/>
    <mergeCell ref="BT563:CN564"/>
    <mergeCell ref="AV554:CC554"/>
    <mergeCell ref="AV555:CC555"/>
    <mergeCell ref="AK553:AN553"/>
    <mergeCell ref="CG540:CN540"/>
    <mergeCell ref="CG541:CN541"/>
    <mergeCell ref="AV542:CN542"/>
    <mergeCell ref="AV544:CN545"/>
    <mergeCell ref="CD546:CN547"/>
    <mergeCell ref="CD548:CN548"/>
    <mergeCell ref="CD549:CN549"/>
    <mergeCell ref="CD550:CN550"/>
    <mergeCell ref="CD551:CN551"/>
    <mergeCell ref="CD552:CN552"/>
    <mergeCell ref="CD553:CN553"/>
    <mergeCell ref="CD554:CN554"/>
    <mergeCell ref="CD555:CN555"/>
    <mergeCell ref="AV546:CC547"/>
    <mergeCell ref="AV548:CC548"/>
    <mergeCell ref="AV541:BS541"/>
    <mergeCell ref="D618:Z618"/>
    <mergeCell ref="O586:S586"/>
    <mergeCell ref="T585:X585"/>
    <mergeCell ref="T586:X586"/>
    <mergeCell ref="O584:X584"/>
    <mergeCell ref="Y584:AH584"/>
    <mergeCell ref="Y585:AC585"/>
    <mergeCell ref="AD585:AH585"/>
    <mergeCell ref="Y586:AC586"/>
    <mergeCell ref="AD586:AH586"/>
    <mergeCell ref="AI584:AT584"/>
    <mergeCell ref="AI585:AN585"/>
    <mergeCell ref="AI586:AN586"/>
    <mergeCell ref="AO585:AT585"/>
    <mergeCell ref="AO586:AT586"/>
    <mergeCell ref="D580:AT580"/>
    <mergeCell ref="AV540:BS540"/>
    <mergeCell ref="AM577:AT577"/>
    <mergeCell ref="AM578:AP578"/>
    <mergeCell ref="AM579:AP579"/>
    <mergeCell ref="AQ578:AT578"/>
    <mergeCell ref="AQ579:AT579"/>
    <mergeCell ref="BF566:BL566"/>
    <mergeCell ref="BM566:BS566"/>
    <mergeCell ref="AV570:BE570"/>
    <mergeCell ref="AV571:BE571"/>
    <mergeCell ref="D563:U564"/>
    <mergeCell ref="V563:AB564"/>
    <mergeCell ref="D565:U565"/>
    <mergeCell ref="V565:AB565"/>
    <mergeCell ref="D566:U566"/>
    <mergeCell ref="V566:AB566"/>
    <mergeCell ref="D619:Z619"/>
    <mergeCell ref="D620:Z620"/>
    <mergeCell ref="BD584:BG584"/>
    <mergeCell ref="BH584:BK584"/>
    <mergeCell ref="BL584:BO584"/>
    <mergeCell ref="BP584:BS584"/>
    <mergeCell ref="D586:N586"/>
    <mergeCell ref="BD585:BG585"/>
    <mergeCell ref="BH585:BK585"/>
    <mergeCell ref="BL585:BO585"/>
    <mergeCell ref="BP585:BS585"/>
    <mergeCell ref="AV573:CN573"/>
    <mergeCell ref="D573:AT573"/>
    <mergeCell ref="D575:AT576"/>
    <mergeCell ref="D577:N578"/>
    <mergeCell ref="D579:N579"/>
    <mergeCell ref="O577:V577"/>
    <mergeCell ref="O578:R578"/>
    <mergeCell ref="S578:V578"/>
    <mergeCell ref="O579:R579"/>
    <mergeCell ref="S579:V579"/>
    <mergeCell ref="W577:AD577"/>
    <mergeCell ref="W578:Z578"/>
    <mergeCell ref="W579:Z579"/>
    <mergeCell ref="AA578:AD578"/>
    <mergeCell ref="AA579:AD579"/>
    <mergeCell ref="AE577:AL577"/>
    <mergeCell ref="AE578:AH578"/>
    <mergeCell ref="AE579:AH579"/>
    <mergeCell ref="AI578:AL578"/>
    <mergeCell ref="AI579:AL579"/>
    <mergeCell ref="O585:S585"/>
    <mergeCell ref="AV1224:CN1224"/>
    <mergeCell ref="AV774:CN775"/>
    <mergeCell ref="D623:AT624"/>
    <mergeCell ref="D621:AT621"/>
    <mergeCell ref="AA625:AJ626"/>
    <mergeCell ref="AK625:AT626"/>
    <mergeCell ref="D625:Z626"/>
    <mergeCell ref="D627:Z627"/>
    <mergeCell ref="D628:Z628"/>
    <mergeCell ref="AA627:AJ627"/>
    <mergeCell ref="AA628:AJ628"/>
    <mergeCell ref="AK627:AT627"/>
    <mergeCell ref="AK628:AT628"/>
    <mergeCell ref="D629:AT629"/>
    <mergeCell ref="D582:AT583"/>
    <mergeCell ref="D587:AT587"/>
    <mergeCell ref="BD583:BK583"/>
    <mergeCell ref="BL583:BS583"/>
    <mergeCell ref="D610:CN611"/>
    <mergeCell ref="D613:AT614"/>
    <mergeCell ref="AK615:AT616"/>
    <mergeCell ref="AK617:AT617"/>
    <mergeCell ref="AK618:AT618"/>
    <mergeCell ref="AK619:AT619"/>
    <mergeCell ref="AK620:AT620"/>
    <mergeCell ref="AA615:AJ616"/>
    <mergeCell ref="AA617:AJ617"/>
    <mergeCell ref="AA618:AJ618"/>
    <mergeCell ref="AA619:AJ619"/>
    <mergeCell ref="AA620:AJ620"/>
    <mergeCell ref="D615:Z616"/>
    <mergeCell ref="D617:Z617"/>
    <mergeCell ref="AV404:CN404"/>
    <mergeCell ref="EI573:EL573"/>
    <mergeCell ref="EM573:EP573"/>
    <mergeCell ref="AV474:CL474"/>
    <mergeCell ref="D558:CN559"/>
    <mergeCell ref="D542:AT542"/>
    <mergeCell ref="AC563:AT564"/>
    <mergeCell ref="AC565:AT565"/>
    <mergeCell ref="D561:AT562"/>
    <mergeCell ref="AV561:CN562"/>
    <mergeCell ref="AV563:BE564"/>
    <mergeCell ref="AV565:BE565"/>
    <mergeCell ref="D544:AT545"/>
    <mergeCell ref="D546:AF547"/>
    <mergeCell ref="D548:AF548"/>
    <mergeCell ref="D549:AF549"/>
    <mergeCell ref="BF563:BL564"/>
    <mergeCell ref="BM563:BS564"/>
    <mergeCell ref="BF565:BL565"/>
    <mergeCell ref="BM565:BS565"/>
    <mergeCell ref="BT565:CN565"/>
    <mergeCell ref="D550:AF550"/>
    <mergeCell ref="D551:AF551"/>
    <mergeCell ref="D552:AF552"/>
    <mergeCell ref="D553:AF553"/>
    <mergeCell ref="AV553:CC553"/>
    <mergeCell ref="BZ525:CD527"/>
    <mergeCell ref="CE525:CI527"/>
    <mergeCell ref="CJ525:CN527"/>
    <mergeCell ref="D528:J528"/>
    <mergeCell ref="K528:S528"/>
    <mergeCell ref="AV528:AZ528"/>
    <mergeCell ref="CE858:CN858"/>
    <mergeCell ref="CE859:CN859"/>
    <mergeCell ref="CE860:CN860"/>
    <mergeCell ref="EK859:ET859"/>
    <mergeCell ref="D858:Z858"/>
    <mergeCell ref="D859:Z859"/>
    <mergeCell ref="D860:Z860"/>
    <mergeCell ref="AA857:AT857"/>
    <mergeCell ref="AA858:AT858"/>
    <mergeCell ref="AA859:AT859"/>
    <mergeCell ref="AA860:AT860"/>
    <mergeCell ref="AV857:BN857"/>
    <mergeCell ref="AV858:BN858"/>
    <mergeCell ref="AV859:BN859"/>
    <mergeCell ref="AV860:BN860"/>
    <mergeCell ref="BO857:BV857"/>
    <mergeCell ref="BO858:BV858"/>
    <mergeCell ref="BO859:BV859"/>
    <mergeCell ref="BO860:BV860"/>
    <mergeCell ref="BW857:CD857"/>
    <mergeCell ref="BW858:CD858"/>
    <mergeCell ref="BW859:CD859"/>
    <mergeCell ref="BW860:CD860"/>
    <mergeCell ref="AC924:AH924"/>
    <mergeCell ref="AC925:AH925"/>
    <mergeCell ref="AC926:AH926"/>
    <mergeCell ref="AC927:AH927"/>
    <mergeCell ref="AC928:AH928"/>
    <mergeCell ref="AC929:AH929"/>
    <mergeCell ref="AC930:AH930"/>
    <mergeCell ref="AC931:AH931"/>
    <mergeCell ref="AC932:AH932"/>
    <mergeCell ref="AC933:AH933"/>
    <mergeCell ref="AC934:AH934"/>
    <mergeCell ref="AC935:AH935"/>
    <mergeCell ref="AC936:AH936"/>
    <mergeCell ref="AC937:AH937"/>
    <mergeCell ref="AC938:AH938"/>
    <mergeCell ref="AC939:AH939"/>
    <mergeCell ref="AC940:AH940"/>
    <mergeCell ref="CF1029:CN1029"/>
    <mergeCell ref="D1141:AN1141"/>
    <mergeCell ref="D1142:AN1142"/>
    <mergeCell ref="D1143:AN1143"/>
    <mergeCell ref="D1144:AN1144"/>
    <mergeCell ref="AO1141:BI1141"/>
    <mergeCell ref="AO1142:BI1142"/>
    <mergeCell ref="AO1143:BI1143"/>
    <mergeCell ref="AO1144:BI1144"/>
    <mergeCell ref="BJ1141:CD1141"/>
    <mergeCell ref="BJ1142:CD1142"/>
    <mergeCell ref="BJ1143:CD1143"/>
    <mergeCell ref="BJ1144:CD1144"/>
    <mergeCell ref="CE1141:CN1141"/>
    <mergeCell ref="CE1142:CN1142"/>
    <mergeCell ref="CE1143:CN1143"/>
    <mergeCell ref="CE1144:CN1144"/>
    <mergeCell ref="D1127:Y1127"/>
    <mergeCell ref="Z1127:AJ1127"/>
    <mergeCell ref="AK1127:AT1127"/>
    <mergeCell ref="AV1127:BC1127"/>
    <mergeCell ref="BD1127:BK1127"/>
    <mergeCell ref="BL1127:BS1127"/>
    <mergeCell ref="BT1127:CA1127"/>
    <mergeCell ref="CB1127:CN1127"/>
    <mergeCell ref="D1128:Y1128"/>
    <mergeCell ref="Z1128:AJ1128"/>
    <mergeCell ref="AK1128:AT1128"/>
    <mergeCell ref="AV1128:BC1128"/>
    <mergeCell ref="BD1128:BK1128"/>
    <mergeCell ref="BL1128:BS1128"/>
    <mergeCell ref="BT1128:CA1128"/>
    <mergeCell ref="D529:J529"/>
    <mergeCell ref="K529:S529"/>
    <mergeCell ref="AV529:AZ529"/>
    <mergeCell ref="BA529:BE529"/>
    <mergeCell ref="BF529:BJ529"/>
    <mergeCell ref="BK529:BO529"/>
    <mergeCell ref="BP529:BT529"/>
    <mergeCell ref="BU529:BY529"/>
    <mergeCell ref="BZ529:CD529"/>
    <mergeCell ref="CE529:CI529"/>
    <mergeCell ref="CJ529:CN529"/>
    <mergeCell ref="D530:J530"/>
    <mergeCell ref="K530:S530"/>
    <mergeCell ref="AV530:AZ530"/>
    <mergeCell ref="BA530:BE530"/>
    <mergeCell ref="BF530:BJ530"/>
    <mergeCell ref="BK530:BO530"/>
    <mergeCell ref="BP530:BT530"/>
    <mergeCell ref="BU530:BY530"/>
    <mergeCell ref="BZ530:CD530"/>
    <mergeCell ref="CE530:CI530"/>
    <mergeCell ref="CJ530:CN530"/>
    <mergeCell ref="T529:AB529"/>
    <mergeCell ref="AC530:AK530"/>
    <mergeCell ref="T530:AB530"/>
    <mergeCell ref="BE428:BJ428"/>
    <mergeCell ref="BK428:BP428"/>
    <mergeCell ref="BQ428:BV428"/>
    <mergeCell ref="BW428:CB428"/>
    <mergeCell ref="CC428:CH428"/>
    <mergeCell ref="CI428:CN428"/>
    <mergeCell ref="CG539:CN539"/>
    <mergeCell ref="AG546:AT546"/>
    <mergeCell ref="AG547:AJ547"/>
    <mergeCell ref="AK547:AN547"/>
    <mergeCell ref="AO547:AQ547"/>
    <mergeCell ref="AR547:AT547"/>
    <mergeCell ref="AG548:AJ548"/>
    <mergeCell ref="AK548:AN548"/>
    <mergeCell ref="AO548:AQ548"/>
    <mergeCell ref="AR548:AT548"/>
    <mergeCell ref="AG549:AJ549"/>
    <mergeCell ref="AK549:AN549"/>
    <mergeCell ref="AO549:AQ549"/>
    <mergeCell ref="AR549:AT549"/>
    <mergeCell ref="BU528:BY528"/>
    <mergeCell ref="BZ528:CD528"/>
    <mergeCell ref="CE528:CI528"/>
    <mergeCell ref="CJ528:CN528"/>
    <mergeCell ref="D518:AT518"/>
    <mergeCell ref="D535:AT535"/>
    <mergeCell ref="D536:K537"/>
    <mergeCell ref="L536:U537"/>
    <mergeCell ref="V536:AD537"/>
    <mergeCell ref="AE536:AL537"/>
    <mergeCell ref="AM536:AT537"/>
    <mergeCell ref="D538:K538"/>
    <mergeCell ref="D440:T440"/>
    <mergeCell ref="CC432:CH432"/>
    <mergeCell ref="CC433:CH433"/>
    <mergeCell ref="CC434:CH434"/>
    <mergeCell ref="CC436:CH436"/>
    <mergeCell ref="CC437:CH437"/>
    <mergeCell ref="BE446:BJ446"/>
    <mergeCell ref="BE447:BJ447"/>
    <mergeCell ref="CI442:CN442"/>
    <mergeCell ref="D1048:CN1049"/>
    <mergeCell ref="D1082:CN1083"/>
    <mergeCell ref="D431:T431"/>
    <mergeCell ref="D448:CB448"/>
    <mergeCell ref="D429:T429"/>
    <mergeCell ref="U429:Z429"/>
    <mergeCell ref="AA429:AF429"/>
    <mergeCell ref="AG429:AL429"/>
    <mergeCell ref="AM429:AR429"/>
    <mergeCell ref="AS429:AX429"/>
    <mergeCell ref="AY429:BD429"/>
    <mergeCell ref="BE429:BJ429"/>
    <mergeCell ref="BK429:BP429"/>
    <mergeCell ref="BQ429:BV429"/>
    <mergeCell ref="BW429:CB429"/>
    <mergeCell ref="CC429:CH429"/>
    <mergeCell ref="CI429:CN429"/>
    <mergeCell ref="D430:T430"/>
    <mergeCell ref="U430:Z430"/>
    <mergeCell ref="AA430:AF430"/>
    <mergeCell ref="AG430:AL430"/>
    <mergeCell ref="AM430:AR430"/>
    <mergeCell ref="AG550:AJ550"/>
    <mergeCell ref="AG551:AJ551"/>
    <mergeCell ref="AK551:AN551"/>
    <mergeCell ref="AO551:AQ551"/>
    <mergeCell ref="AR551:AT551"/>
    <mergeCell ref="AG552:AJ552"/>
    <mergeCell ref="AK552:AN552"/>
    <mergeCell ref="AO552:AQ552"/>
    <mergeCell ref="AR552:AT552"/>
    <mergeCell ref="BQ446:BV446"/>
    <mergeCell ref="AY430:BD430"/>
    <mergeCell ref="BE430:BJ430"/>
    <mergeCell ref="BK430:BP430"/>
    <mergeCell ref="BQ430:BV430"/>
    <mergeCell ref="BW430:CB430"/>
    <mergeCell ref="CC430:CH430"/>
    <mergeCell ref="CI430:CN430"/>
    <mergeCell ref="BQ445:BV445"/>
    <mergeCell ref="CI438:CN438"/>
    <mergeCell ref="CI439:CN439"/>
    <mergeCell ref="CI440:CN440"/>
    <mergeCell ref="CI441:CN441"/>
    <mergeCell ref="CI437:CN437"/>
    <mergeCell ref="AK550:AN550"/>
    <mergeCell ref="AO550:AQ550"/>
    <mergeCell ref="AR550:AT550"/>
    <mergeCell ref="AV512:BU512"/>
    <mergeCell ref="AO507:AT507"/>
    <mergeCell ref="AO508:AT508"/>
    <mergeCell ref="AO509:AT509"/>
    <mergeCell ref="BI500:BQ500"/>
    <mergeCell ref="BI501:BQ501"/>
    <mergeCell ref="BR500:BZ500"/>
    <mergeCell ref="D436:T436"/>
    <mergeCell ref="D437:T437"/>
    <mergeCell ref="D438:T438"/>
    <mergeCell ref="D439:T439"/>
    <mergeCell ref="E177:CN177"/>
    <mergeCell ref="AV398:BZ399"/>
    <mergeCell ref="D398:AH399"/>
    <mergeCell ref="AM388:AT388"/>
    <mergeCell ref="W394:AD394"/>
    <mergeCell ref="W395:AD395"/>
    <mergeCell ref="AQ378:AT378"/>
    <mergeCell ref="D380:L380"/>
    <mergeCell ref="AM375:AP375"/>
    <mergeCell ref="AM376:AP376"/>
    <mergeCell ref="AM377:AP377"/>
    <mergeCell ref="U373:X374"/>
    <mergeCell ref="Y373:AA374"/>
    <mergeCell ref="AQ373:AT374"/>
    <mergeCell ref="M373:P374"/>
    <mergeCell ref="M375:P375"/>
    <mergeCell ref="AS430:AX430"/>
    <mergeCell ref="D427:T428"/>
    <mergeCell ref="U427:AL427"/>
    <mergeCell ref="AM427:BD427"/>
    <mergeCell ref="BE427:BV427"/>
    <mergeCell ref="BW427:CN427"/>
    <mergeCell ref="U428:Z428"/>
    <mergeCell ref="AA428:AF428"/>
    <mergeCell ref="AG428:AL428"/>
    <mergeCell ref="AM428:AR428"/>
    <mergeCell ref="AS428:AX428"/>
    <mergeCell ref="AY428:BD428"/>
    <mergeCell ref="E94:CN94"/>
    <mergeCell ref="E135:CN135"/>
    <mergeCell ref="E136:G136"/>
    <mergeCell ref="E137:G137"/>
    <mergeCell ref="E138:G138"/>
    <mergeCell ref="E139:G139"/>
    <mergeCell ref="E140:G140"/>
    <mergeCell ref="E141:G141"/>
    <mergeCell ref="E142:G142"/>
    <mergeCell ref="E143:G143"/>
    <mergeCell ref="E144:G144"/>
    <mergeCell ref="E145:G145"/>
    <mergeCell ref="E146:G146"/>
    <mergeCell ref="E147:G147"/>
    <mergeCell ref="E157:G157"/>
    <mergeCell ref="E158:G158"/>
    <mergeCell ref="E159:G159"/>
    <mergeCell ref="AW145:CN145"/>
    <mergeCell ref="H146:AV146"/>
    <mergeCell ref="AW146:CN146"/>
    <mergeCell ref="H147:AV147"/>
    <mergeCell ref="AW147:CN147"/>
    <mergeCell ref="E148:G148"/>
    <mergeCell ref="H148:AV148"/>
    <mergeCell ref="AW148:CN148"/>
    <mergeCell ref="E149:G149"/>
    <mergeCell ref="H149:AV149"/>
    <mergeCell ref="AW149:CN149"/>
    <mergeCell ref="E150:G150"/>
    <mergeCell ref="H150:AV150"/>
    <mergeCell ref="AW150:CN150"/>
    <mergeCell ref="E151:G151"/>
    <mergeCell ref="E161:G161"/>
    <mergeCell ref="E162:G162"/>
    <mergeCell ref="E163:G163"/>
    <mergeCell ref="E164:G164"/>
    <mergeCell ref="E165:G165"/>
    <mergeCell ref="E166:G166"/>
    <mergeCell ref="E167:G167"/>
    <mergeCell ref="E168:G168"/>
    <mergeCell ref="E169:G169"/>
    <mergeCell ref="E170:G170"/>
    <mergeCell ref="E171:G171"/>
    <mergeCell ref="E172:G172"/>
    <mergeCell ref="E173:G173"/>
    <mergeCell ref="H136:AV136"/>
    <mergeCell ref="AW136:CN136"/>
    <mergeCell ref="H137:AV137"/>
    <mergeCell ref="AW137:CN137"/>
    <mergeCell ref="H138:AV138"/>
    <mergeCell ref="AW138:CN138"/>
    <mergeCell ref="H139:AV139"/>
    <mergeCell ref="AW139:CN139"/>
    <mergeCell ref="H140:AV140"/>
    <mergeCell ref="AW140:CN140"/>
    <mergeCell ref="H141:AV141"/>
    <mergeCell ref="AW141:CN141"/>
    <mergeCell ref="H142:AV142"/>
    <mergeCell ref="AW142:CN142"/>
    <mergeCell ref="H143:AV143"/>
    <mergeCell ref="AW143:CN143"/>
    <mergeCell ref="H144:AV144"/>
    <mergeCell ref="AW144:CN144"/>
    <mergeCell ref="H145:AV145"/>
    <mergeCell ref="H151:AV151"/>
    <mergeCell ref="AW151:CN151"/>
    <mergeCell ref="E152:G152"/>
    <mergeCell ref="H152:AV152"/>
    <mergeCell ref="AW152:CN152"/>
    <mergeCell ref="E153:G153"/>
    <mergeCell ref="H153:AV153"/>
    <mergeCell ref="AW153:CN153"/>
    <mergeCell ref="E154:G154"/>
    <mergeCell ref="H154:AV154"/>
    <mergeCell ref="AW154:CN154"/>
    <mergeCell ref="E155:G155"/>
    <mergeCell ref="H155:AV155"/>
    <mergeCell ref="AW155:CN155"/>
    <mergeCell ref="E156:G156"/>
    <mergeCell ref="H156:AV156"/>
    <mergeCell ref="AW156:CN156"/>
    <mergeCell ref="H157:AV157"/>
    <mergeCell ref="AW157:CN157"/>
    <mergeCell ref="H158:AV158"/>
    <mergeCell ref="AW158:CN158"/>
    <mergeCell ref="H159:AV159"/>
    <mergeCell ref="AW159:CN159"/>
    <mergeCell ref="H160:AV160"/>
    <mergeCell ref="AW160:CN160"/>
    <mergeCell ref="H161:AV161"/>
    <mergeCell ref="AW161:CN161"/>
    <mergeCell ref="H162:AV162"/>
    <mergeCell ref="AW162:CN162"/>
    <mergeCell ref="H163:AV163"/>
    <mergeCell ref="AW163:CN163"/>
    <mergeCell ref="H164:AV164"/>
    <mergeCell ref="AW164:CN164"/>
    <mergeCell ref="H165:AV165"/>
    <mergeCell ref="AW165:CN165"/>
    <mergeCell ref="E174:G174"/>
    <mergeCell ref="H174:AV174"/>
    <mergeCell ref="AW174:CN174"/>
    <mergeCell ref="E175:G175"/>
    <mergeCell ref="H175:AV175"/>
    <mergeCell ref="AW175:CN175"/>
    <mergeCell ref="H166:AV166"/>
    <mergeCell ref="AW166:CN166"/>
    <mergeCell ref="H167:AV167"/>
    <mergeCell ref="AW167:CN167"/>
    <mergeCell ref="H168:AV168"/>
    <mergeCell ref="AW168:CN168"/>
    <mergeCell ref="H169:AV169"/>
    <mergeCell ref="AW169:CN169"/>
    <mergeCell ref="H170:AV170"/>
    <mergeCell ref="AW170:CN170"/>
    <mergeCell ref="H171:AV171"/>
    <mergeCell ref="AW171:CN171"/>
    <mergeCell ref="H172:AV172"/>
    <mergeCell ref="AW172:CN172"/>
    <mergeCell ref="H173:AV173"/>
    <mergeCell ref="AW173:CN173"/>
  </mergeCells>
  <pageMargins left="0.7" right="0.7" top="0.75" bottom="0.75" header="0.3" footer="0.3"/>
  <pageSetup scale="22" orientation="portrait" verticalDpi="300" r:id="rId1"/>
  <rowBreaks count="6" manualBreakCount="6">
    <brk id="178" max="92" man="1"/>
    <brk id="314" max="92" man="1"/>
    <brk id="459" max="92" man="1"/>
    <brk id="630" max="92" man="1"/>
    <brk id="793" max="92" man="1"/>
    <brk id="1017" max="92" man="1"/>
  </rowBreaks>
  <ignoredErrors>
    <ignoredError sqref="D354" twoDigitTextYear="1"/>
    <ignoredError sqref="EI348:EI364 EN386:EP394 CF375 CF377 CF379 BL380 W387:AT395 BL672:BO672 BP730:BW730 BM769:CL769 BP861:BV861 AO473:AT473 BT250 N325:AT325 N324:Q324 S324:V324 X324:AE324 AG324:AJ324 AL324:AT324 BT454:BU454 BS455:BU457 BS454 CB454:CE457 CL454:CN457 AA473:AF473 CD672:CN672 CJ730:CN730 BX861:CD861 CF861:CN861 AG554:AT555 AM538:AT541 K530:AT530 U429:CN445 U447:CN447 U446:BD446 BF446:CN446 BL402 BZ402:CN403 AA466:AF466 AO466:AT466 AA467:AF467 AO467:AT467 AA468:AF468 AA469:AF469 AA470:AF470 AA471:AF471 AA472:AF472 AO468:AT468 AO469:AT469 AO470:AT470 AO471:AT471 AO472:AT472 CG537:CN540 BT541 AA620:AT620 CA672:CC672 BT672:BZ672 CG730:CI730 CC730:CE730 BY730:CA730 BX730 CB730 CF730 BV517" unlockedFormula="1"/>
    <ignoredError sqref="D1184:CN1184 D1191:CN119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dcterms:created xsi:type="dcterms:W3CDTF">2017-02-09T15:57:52Z</dcterms:created>
  <dcterms:modified xsi:type="dcterms:W3CDTF">2017-11-21T14:09:45Z</dcterms:modified>
</cp:coreProperties>
</file>