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2.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975" yWindow="195" windowWidth="9240" windowHeight="8235"/>
  </bookViews>
  <sheets>
    <sheet name="FBM" sheetId="1" r:id="rId1"/>
  </sheets>
  <definedNames>
    <definedName name="_xlnm.Print_Area" localSheetId="0">FBM!$A$1:$CO$1503</definedName>
  </definedNames>
  <calcPr calcId="145621"/>
</workbook>
</file>

<file path=xl/calcChain.xml><?xml version="1.0" encoding="utf-8"?>
<calcChain xmlns="http://schemas.openxmlformats.org/spreadsheetml/2006/main">
  <c r="AK1371" i="1" l="1"/>
  <c r="Z1371" i="1"/>
  <c r="BV921" i="1" l="1"/>
  <c r="BO921" i="1"/>
  <c r="AD921" i="1"/>
  <c r="W921" i="1"/>
  <c r="AC893" i="1" l="1"/>
  <c r="W893" i="1"/>
  <c r="AI892" i="1" l="1"/>
  <c r="AB908" i="1"/>
  <c r="U908" i="1"/>
  <c r="AG620" i="1"/>
  <c r="AG621" i="1"/>
  <c r="AG622" i="1"/>
  <c r="AG623" i="1"/>
  <c r="AG624" i="1"/>
  <c r="AG619" i="1"/>
  <c r="AM610" i="1" l="1"/>
  <c r="AM611" i="1"/>
  <c r="AM612" i="1"/>
  <c r="AM609" i="1"/>
  <c r="AL600" i="1"/>
  <c r="AL599" i="1"/>
  <c r="BW564" i="1"/>
  <c r="CF547" i="1" s="1"/>
  <c r="CF546" i="1" l="1"/>
  <c r="CF554" i="1"/>
  <c r="CF552" i="1"/>
  <c r="CF550" i="1"/>
  <c r="CF548" i="1"/>
  <c r="CF555" i="1"/>
  <c r="CF553" i="1"/>
  <c r="CF551" i="1"/>
  <c r="CF549" i="1"/>
  <c r="BW507" i="1"/>
  <c r="BE507" i="1"/>
  <c r="AM507" i="1"/>
  <c r="CF564" i="1" l="1"/>
  <c r="BL438" i="1"/>
  <c r="EO402" i="1"/>
  <c r="EN402" i="1"/>
  <c r="EO401" i="1"/>
  <c r="EN401" i="1"/>
  <c r="BT746" i="1"/>
  <c r="CK746" i="1"/>
  <c r="EK719" i="1" s="1"/>
  <c r="CG746" i="1"/>
  <c r="EJ719" i="1" s="1"/>
  <c r="CI508" i="1"/>
  <c r="CC508" i="1"/>
  <c r="BQ508" i="1"/>
  <c r="BK508" i="1"/>
  <c r="AY508" i="1"/>
  <c r="AS508" i="1"/>
  <c r="AG507" i="1"/>
  <c r="AA507" i="1"/>
  <c r="U507" i="1"/>
  <c r="BW506" i="1"/>
  <c r="BE506" i="1"/>
  <c r="AM506" i="1"/>
  <c r="AG506" i="1"/>
  <c r="AA506" i="1"/>
  <c r="BW505" i="1"/>
  <c r="BE505" i="1"/>
  <c r="AM505" i="1"/>
  <c r="AG505" i="1"/>
  <c r="AA505" i="1"/>
  <c r="BW504" i="1"/>
  <c r="BE504" i="1"/>
  <c r="AM504" i="1"/>
  <c r="AG504" i="1"/>
  <c r="AA504" i="1"/>
  <c r="BW503" i="1"/>
  <c r="BE503" i="1"/>
  <c r="AM503" i="1"/>
  <c r="AG503" i="1"/>
  <c r="AA503" i="1"/>
  <c r="BW502" i="1"/>
  <c r="BE502" i="1"/>
  <c r="AM502" i="1"/>
  <c r="AG502" i="1"/>
  <c r="AA502" i="1"/>
  <c r="BW501" i="1"/>
  <c r="BE501" i="1"/>
  <c r="AM501" i="1"/>
  <c r="AG501" i="1"/>
  <c r="AA501" i="1"/>
  <c r="BW500" i="1"/>
  <c r="BE500" i="1"/>
  <c r="AM500" i="1"/>
  <c r="AG500" i="1"/>
  <c r="AA500" i="1"/>
  <c r="BW499" i="1"/>
  <c r="BE499" i="1"/>
  <c r="AM499" i="1"/>
  <c r="AG499" i="1"/>
  <c r="AA499" i="1"/>
  <c r="BW498" i="1"/>
  <c r="BE498" i="1"/>
  <c r="AM498" i="1"/>
  <c r="AG498" i="1"/>
  <c r="AA498" i="1"/>
  <c r="BW497" i="1"/>
  <c r="BE497" i="1"/>
  <c r="AM497" i="1"/>
  <c r="AG497" i="1"/>
  <c r="AA497" i="1"/>
  <c r="BW496" i="1"/>
  <c r="BE496" i="1"/>
  <c r="AM496" i="1"/>
  <c r="AG496" i="1"/>
  <c r="AA496" i="1"/>
  <c r="BW495" i="1"/>
  <c r="BE495" i="1"/>
  <c r="AM495" i="1"/>
  <c r="AG495" i="1"/>
  <c r="AA495" i="1"/>
  <c r="BW494" i="1"/>
  <c r="BE494" i="1"/>
  <c r="AM494" i="1"/>
  <c r="AG494" i="1"/>
  <c r="AA494" i="1"/>
  <c r="BW493" i="1"/>
  <c r="BE493" i="1"/>
  <c r="AM493" i="1"/>
  <c r="AG493" i="1"/>
  <c r="AA493" i="1"/>
  <c r="BW492" i="1"/>
  <c r="BE492" i="1"/>
  <c r="AM492" i="1"/>
  <c r="AG492" i="1"/>
  <c r="AA492" i="1"/>
  <c r="BW491" i="1"/>
  <c r="BE491" i="1"/>
  <c r="AM491" i="1"/>
  <c r="AG491" i="1"/>
  <c r="AA491" i="1"/>
  <c r="BW490" i="1"/>
  <c r="BE490" i="1"/>
  <c r="AM490" i="1"/>
  <c r="AG490" i="1"/>
  <c r="AA490" i="1"/>
  <c r="BT612" i="1"/>
  <c r="CG611" i="1" s="1"/>
  <c r="AR625" i="1"/>
  <c r="AO625" i="1"/>
  <c r="AK625" i="1"/>
  <c r="AG625" i="1"/>
  <c r="AL601" i="1"/>
  <c r="AC601" i="1"/>
  <c r="T601" i="1"/>
  <c r="K601" i="1"/>
  <c r="EJ691" i="1"/>
  <c r="EJ690" i="1"/>
  <c r="EI691" i="1"/>
  <c r="EI690" i="1"/>
  <c r="EI529" i="1"/>
  <c r="EI530" i="1"/>
  <c r="EI531" i="1"/>
  <c r="EI532" i="1"/>
  <c r="EI533" i="1"/>
  <c r="EI534" i="1"/>
  <c r="EI535" i="1"/>
  <c r="EI528" i="1"/>
  <c r="AE453" i="1"/>
  <c r="EO452" i="1" s="1"/>
  <c r="AM453" i="1"/>
  <c r="EP452" i="1" s="1"/>
  <c r="AE452" i="1"/>
  <c r="EO451" i="1" s="1"/>
  <c r="AM452" i="1"/>
  <c r="EP451" i="1" s="1"/>
  <c r="AE451" i="1"/>
  <c r="EO450" i="1" s="1"/>
  <c r="AM451" i="1"/>
  <c r="EP450" i="1" s="1"/>
  <c r="AE450" i="1"/>
  <c r="EO449" i="1" s="1"/>
  <c r="AM450" i="1"/>
  <c r="EP449" i="1" s="1"/>
  <c r="AE449" i="1"/>
  <c r="EO448" i="1" s="1"/>
  <c r="AM449" i="1"/>
  <c r="EP448" i="1" s="1"/>
  <c r="AM448" i="1"/>
  <c r="EP447" i="1" s="1"/>
  <c r="AE448" i="1"/>
  <c r="EO447" i="1" s="1"/>
  <c r="AE447" i="1"/>
  <c r="EO446" i="1" s="1"/>
  <c r="AM447" i="1"/>
  <c r="EP446" i="1" s="1"/>
  <c r="AE446" i="1"/>
  <c r="EO445" i="1" s="1"/>
  <c r="AM446" i="1"/>
  <c r="EP445" i="1" s="1"/>
  <c r="AE445" i="1"/>
  <c r="EO444" i="1" s="1"/>
  <c r="AM445" i="1"/>
  <c r="EP444" i="1" s="1"/>
  <c r="W453" i="1"/>
  <c r="W452" i="1"/>
  <c r="EN451" i="1" s="1"/>
  <c r="W451" i="1"/>
  <c r="W450" i="1"/>
  <c r="W449" i="1"/>
  <c r="W448" i="1"/>
  <c r="EN447" i="1" s="1"/>
  <c r="W447" i="1"/>
  <c r="EN446" i="1" s="1"/>
  <c r="W446" i="1"/>
  <c r="EN445" i="1" s="1"/>
  <c r="W445" i="1"/>
  <c r="CD746" i="1"/>
  <c r="CA746" i="1"/>
  <c r="EJ714" i="1" s="1"/>
  <c r="BX746" i="1"/>
  <c r="BP746" i="1"/>
  <c r="EI719" i="1" s="1"/>
  <c r="BL746" i="1"/>
  <c r="EH719" i="1" s="1"/>
  <c r="EO664" i="1"/>
  <c r="EN664" i="1"/>
  <c r="EM664" i="1"/>
  <c r="EL664" i="1"/>
  <c r="EK664" i="1"/>
  <c r="EJ664" i="1"/>
  <c r="EI664" i="1"/>
  <c r="P401" i="1"/>
  <c r="EI401" i="1" s="1"/>
  <c r="P391" i="1"/>
  <c r="EI391" i="1" s="1"/>
  <c r="P392" i="1"/>
  <c r="P393" i="1"/>
  <c r="P394" i="1"/>
  <c r="P395" i="1"/>
  <c r="P396" i="1"/>
  <c r="P397" i="1"/>
  <c r="EI397" i="1" s="1"/>
  <c r="P398" i="1"/>
  <c r="P399" i="1"/>
  <c r="EI399" i="1" s="1"/>
  <c r="P400" i="1"/>
  <c r="P390" i="1"/>
  <c r="AP382" i="1"/>
  <c r="AN531" i="1" s="1"/>
  <c r="AB382" i="1"/>
  <c r="CB276" i="1"/>
  <c r="N382" i="1"/>
  <c r="EO649" i="1"/>
  <c r="EN649" i="1"/>
  <c r="EM649" i="1"/>
  <c r="EO648" i="1"/>
  <c r="EN648" i="1"/>
  <c r="EM648" i="1"/>
  <c r="EL649" i="1"/>
  <c r="EK649" i="1"/>
  <c r="EJ649" i="1"/>
  <c r="EI648" i="1"/>
  <c r="EI649" i="1"/>
  <c r="EH529" i="1"/>
  <c r="EH530" i="1"/>
  <c r="EH531" i="1"/>
  <c r="EH532" i="1"/>
  <c r="EH533" i="1"/>
  <c r="EH534" i="1"/>
  <c r="EH535" i="1"/>
  <c r="EH528" i="1"/>
  <c r="EQ1478" i="1"/>
  <c r="EQ1479" i="1"/>
  <c r="EQ1480" i="1"/>
  <c r="EQ1477" i="1"/>
  <c r="EN1478" i="1"/>
  <c r="EN1479" i="1"/>
  <c r="EN1480" i="1"/>
  <c r="EN1477" i="1"/>
  <c r="EO1192" i="1"/>
  <c r="EO1190" i="1"/>
  <c r="EO1191" i="1"/>
  <c r="EN1173" i="1"/>
  <c r="EN1174" i="1"/>
  <c r="EN1172" i="1"/>
  <c r="CE941" i="1"/>
  <c r="BW941" i="1"/>
  <c r="BO941" i="1"/>
  <c r="CB844" i="1"/>
  <c r="BM844" i="1"/>
  <c r="EN823" i="1"/>
  <c r="EN822" i="1"/>
  <c r="EN821" i="1"/>
  <c r="EN820" i="1"/>
  <c r="EN819" i="1"/>
  <c r="EN818" i="1"/>
  <c r="CJ805" i="1"/>
  <c r="CF805" i="1"/>
  <c r="CB805" i="1"/>
  <c r="BX805" i="1"/>
  <c r="BT805" i="1"/>
  <c r="BP805" i="1"/>
  <c r="EK714" i="1"/>
  <c r="EI714" i="1"/>
  <c r="EH714" i="1"/>
  <c r="BV588" i="1"/>
  <c r="EI471" i="1"/>
  <c r="EI470" i="1"/>
  <c r="EI469" i="1"/>
  <c r="CD460" i="1"/>
  <c r="BZ460" i="1" s="1"/>
  <c r="EN452" i="1"/>
  <c r="EN450" i="1"/>
  <c r="EN449" i="1"/>
  <c r="EN448" i="1"/>
  <c r="EN444" i="1"/>
  <c r="CF437" i="1"/>
  <c r="EJ422" i="1"/>
  <c r="EI422" i="1"/>
  <c r="EH422" i="1"/>
  <c r="EJ421" i="1"/>
  <c r="EI421" i="1"/>
  <c r="EH421" i="1"/>
  <c r="EJ420" i="1"/>
  <c r="EI420" i="1"/>
  <c r="EH420" i="1"/>
  <c r="EJ419" i="1"/>
  <c r="EI419" i="1"/>
  <c r="EH419" i="1"/>
  <c r="EJ418" i="1"/>
  <c r="EI418" i="1"/>
  <c r="EH418" i="1"/>
  <c r="EJ417" i="1"/>
  <c r="EI417" i="1"/>
  <c r="EH417" i="1"/>
  <c r="EJ416" i="1"/>
  <c r="EI416" i="1"/>
  <c r="EH416" i="1"/>
  <c r="EJ415" i="1"/>
  <c r="EI415" i="1"/>
  <c r="EH415" i="1"/>
  <c r="EJ414" i="1"/>
  <c r="EI414" i="1"/>
  <c r="EH414" i="1"/>
  <c r="EJ413" i="1"/>
  <c r="EI413" i="1"/>
  <c r="EH413" i="1"/>
  <c r="EJ412" i="1"/>
  <c r="EI412" i="1"/>
  <c r="EH412" i="1"/>
  <c r="EJ411" i="1"/>
  <c r="EI411" i="1"/>
  <c r="EH411" i="1"/>
  <c r="EJ410" i="1"/>
  <c r="EI410" i="1"/>
  <c r="EH410" i="1"/>
  <c r="EJ409" i="1"/>
  <c r="EI409" i="1"/>
  <c r="EH409" i="1"/>
  <c r="EJ408" i="1"/>
  <c r="EI408" i="1"/>
  <c r="EH408" i="1"/>
  <c r="EJ407" i="1"/>
  <c r="EI407" i="1"/>
  <c r="EH407" i="1"/>
  <c r="EJ406" i="1"/>
  <c r="EI406" i="1"/>
  <c r="EH406" i="1"/>
  <c r="EO400" i="1"/>
  <c r="EN400" i="1"/>
  <c r="EI400" i="1"/>
  <c r="EO399" i="1"/>
  <c r="EN399" i="1"/>
  <c r="EO398" i="1"/>
  <c r="EN398" i="1"/>
  <c r="EI398" i="1"/>
  <c r="EO397" i="1"/>
  <c r="EN397" i="1"/>
  <c r="EO396" i="1"/>
  <c r="EN396" i="1"/>
  <c r="EI396" i="1"/>
  <c r="EO395" i="1"/>
  <c r="EN395" i="1"/>
  <c r="EI395" i="1"/>
  <c r="EO394" i="1"/>
  <c r="EN394" i="1"/>
  <c r="EI394" i="1"/>
  <c r="EO393" i="1"/>
  <c r="EN393" i="1"/>
  <c r="EI393" i="1"/>
  <c r="EO392" i="1"/>
  <c r="EN392" i="1"/>
  <c r="EI392" i="1"/>
  <c r="EO391" i="1"/>
  <c r="EN391" i="1"/>
  <c r="EI390" i="1"/>
  <c r="EJ378" i="1"/>
  <c r="EI378" i="1"/>
  <c r="EH378" i="1"/>
  <c r="CF433" i="1"/>
  <c r="CF435" i="1"/>
  <c r="U491" i="1" l="1"/>
  <c r="U490" i="1"/>
  <c r="U495" i="1"/>
  <c r="AG508" i="1"/>
  <c r="AA508" i="1"/>
  <c r="BW508" i="1"/>
  <c r="U492" i="1"/>
  <c r="U493" i="1"/>
  <c r="U494" i="1"/>
  <c r="U497" i="1"/>
  <c r="U498" i="1"/>
  <c r="U499" i="1"/>
  <c r="U500" i="1"/>
  <c r="U501" i="1"/>
  <c r="U502" i="1"/>
  <c r="U503" i="1"/>
  <c r="U504" i="1"/>
  <c r="U505" i="1"/>
  <c r="EO1193" i="1"/>
  <c r="EN1191" i="1" s="1"/>
  <c r="U506" i="1"/>
  <c r="EM398" i="1"/>
  <c r="EM391" i="1"/>
  <c r="EM393" i="1"/>
  <c r="EM395" i="1"/>
  <c r="EM396" i="1"/>
  <c r="EM399" i="1"/>
  <c r="EM397" i="1"/>
  <c r="BE508" i="1"/>
  <c r="EM394" i="1"/>
  <c r="EM392" i="1"/>
  <c r="EM400" i="1"/>
  <c r="U496" i="1"/>
  <c r="EL714" i="1"/>
  <c r="EI715" i="1" s="1"/>
  <c r="EL719" i="1"/>
  <c r="EI720" i="1" s="1"/>
  <c r="CG608" i="1"/>
  <c r="CG609" i="1"/>
  <c r="EN1192" i="1"/>
  <c r="EN1190" i="1"/>
  <c r="CG610" i="1"/>
  <c r="AM508" i="1"/>
  <c r="BL460" i="1"/>
  <c r="EM401" i="1"/>
  <c r="AN530" i="1"/>
  <c r="AN534" i="1"/>
  <c r="AN532" i="1"/>
  <c r="EI402" i="1"/>
  <c r="EM402" i="1" s="1"/>
  <c r="AN535" i="1"/>
  <c r="AN533" i="1"/>
  <c r="U508" i="1" l="1"/>
  <c r="EH715" i="1"/>
  <c r="EK715" i="1"/>
  <c r="EJ715" i="1"/>
  <c r="EK720" i="1"/>
  <c r="EJ720" i="1"/>
  <c r="EH720" i="1"/>
</calcChain>
</file>

<file path=xl/sharedStrings.xml><?xml version="1.0" encoding="utf-8"?>
<sst xmlns="http://schemas.openxmlformats.org/spreadsheetml/2006/main" count="2189" uniqueCount="1384">
  <si>
    <t>DEPARTAMENTO</t>
  </si>
  <si>
    <t>QUINDÍO</t>
  </si>
  <si>
    <t>MUNICIPIO</t>
  </si>
  <si>
    <t>CÓDIGO MUNICIPAL</t>
  </si>
  <si>
    <t>REGIÓN</t>
  </si>
  <si>
    <t>SUBREGIÓN</t>
  </si>
  <si>
    <t>ENTORNO DE DESARROLLO</t>
  </si>
  <si>
    <t>TIPOLOGÍA MUNICIPAL</t>
  </si>
  <si>
    <t>INSERTE MAPA AQUÍ</t>
  </si>
  <si>
    <t>Año de Fundación</t>
  </si>
  <si>
    <t>Fundadores</t>
  </si>
  <si>
    <t>Año de Creación</t>
  </si>
  <si>
    <t>1.3 INSIGNIAS DEL MUNICIPIO</t>
  </si>
  <si>
    <t>a. La Bandera</t>
  </si>
  <si>
    <t>b. El Escudo</t>
  </si>
  <si>
    <t>c. El Himno</t>
  </si>
  <si>
    <t xml:space="preserve">Letra: </t>
  </si>
  <si>
    <t>Música:</t>
  </si>
  <si>
    <t>1.4 ALCALDES DEL MUNICIPIO</t>
  </si>
  <si>
    <t>N°.</t>
  </si>
  <si>
    <t>Nombre</t>
  </si>
  <si>
    <t>Periodo de Gobierno</t>
  </si>
  <si>
    <t>1.5 ASPECTOS GEOGRÁFICOS</t>
  </si>
  <si>
    <t>Por el Norte</t>
  </si>
  <si>
    <t>Por el Sur</t>
  </si>
  <si>
    <t>Por el Oriente</t>
  </si>
  <si>
    <t>Puntos Cardinales</t>
  </si>
  <si>
    <t>Municipios</t>
  </si>
  <si>
    <t>Longitud (Kms)</t>
  </si>
  <si>
    <t>Por ele Occidente</t>
  </si>
  <si>
    <t>Localización</t>
  </si>
  <si>
    <t>Latitud Norte</t>
  </si>
  <si>
    <t>Longitud Oeste</t>
  </si>
  <si>
    <t>Altura sobre el Nivel del Mar</t>
  </si>
  <si>
    <t>Temperatura Media</t>
  </si>
  <si>
    <t>Distancia a la Capital (Kms)</t>
  </si>
  <si>
    <t>Área Total</t>
  </si>
  <si>
    <t>Área Urbana</t>
  </si>
  <si>
    <t>Área Rural</t>
  </si>
  <si>
    <t>Nombre de las Alturas</t>
  </si>
  <si>
    <t>Vereda</t>
  </si>
  <si>
    <r>
      <rPr>
        <b/>
        <sz val="9"/>
        <color theme="1"/>
        <rFont val="Gill Sans MT"/>
        <family val="2"/>
      </rPr>
      <t>Fuente:</t>
    </r>
    <r>
      <rPr>
        <sz val="9"/>
        <color theme="1"/>
        <rFont val="Gill Sans MT"/>
        <family val="2"/>
      </rPr>
      <t xml:space="preserve"> Secretaría de Planeación</t>
    </r>
  </si>
  <si>
    <t>Ubicación</t>
  </si>
  <si>
    <t>Tipo de Accidente</t>
  </si>
  <si>
    <t>Extensión</t>
  </si>
  <si>
    <t>Estado de Contaminación</t>
  </si>
  <si>
    <t>Alta, Media, Baja</t>
  </si>
  <si>
    <t>Religión</t>
  </si>
  <si>
    <t>Número de Iglesias  y/o Parroquias</t>
  </si>
  <si>
    <t>Juzgados Municipales</t>
  </si>
  <si>
    <t>Promiscuos</t>
  </si>
  <si>
    <t>Nombre de la Comuna</t>
  </si>
  <si>
    <t>Nombre del Barrio</t>
  </si>
  <si>
    <t>Puestos de Policía</t>
  </si>
  <si>
    <t>SI</t>
  </si>
  <si>
    <t>NO</t>
  </si>
  <si>
    <t>Corregimiento</t>
  </si>
  <si>
    <t>Nombre de la Vereda</t>
  </si>
  <si>
    <t>Civil</t>
  </si>
  <si>
    <t>Penal Conocimiento</t>
  </si>
  <si>
    <t>Penal Expecializado</t>
  </si>
  <si>
    <t>Penal Adolescentes y Conocimiento</t>
  </si>
  <si>
    <t>Ejecución de Penas y Medidas de Seguridad</t>
  </si>
  <si>
    <t>Familia</t>
  </si>
  <si>
    <t>Laboral</t>
  </si>
  <si>
    <t>Administrativo</t>
  </si>
  <si>
    <t>Penal Municipal Control Garantías</t>
  </si>
  <si>
    <t>Penal Municipal Control Garantía y Conocimiento</t>
  </si>
  <si>
    <t>Penal Municipal Control de Conocimiento</t>
  </si>
  <si>
    <t>Juzgados del Circuito</t>
  </si>
  <si>
    <t>Tribunal Superior</t>
  </si>
  <si>
    <t>Sala Civil 
Familia-Laboral</t>
  </si>
  <si>
    <t>Sala Penal</t>
  </si>
  <si>
    <t>Tribunal Administrativo</t>
  </si>
  <si>
    <t>Sala Única</t>
  </si>
  <si>
    <t>Consejo Seccional de la Judicatura</t>
  </si>
  <si>
    <t>Sala Disciplinaria</t>
  </si>
  <si>
    <t>Sala Administrativa</t>
  </si>
  <si>
    <t>Bautismos</t>
  </si>
  <si>
    <t>Matrimonios</t>
  </si>
  <si>
    <t>Defunciones</t>
  </si>
  <si>
    <t>N° Parroquias</t>
  </si>
  <si>
    <t>1.5.1 DIVISIÓN TERRITORIAL ÁREA URBANA</t>
  </si>
  <si>
    <t>1.5.2 DIVISIÓN TERRITORIAL ÁREA RURAL</t>
  </si>
  <si>
    <t>1.5.3 LÍMITES GENERALES</t>
  </si>
  <si>
    <t>1.5.4 LOCALIZACIÓN GEOGRÁFICA, TEMPERATURA Y DISTANCIA A LA CAPITAL</t>
  </si>
  <si>
    <t>1.5.6 ALTURAS PRINCIPALES. Montañas, Nevados y Picos</t>
  </si>
  <si>
    <t>1.5.7 OTROS ACCIDENTES GEOGRÁFICOS. Cañones, Hondonadas</t>
  </si>
  <si>
    <t>1.5.8 RECURSOS HÍDRICOS. Ríos, Lagos, Quebradas</t>
  </si>
  <si>
    <t>1.5.9 DIVISIÓN ECLESIÁSTICA</t>
  </si>
  <si>
    <t>1.5.10 DIVISIÓN JUDICIAL</t>
  </si>
  <si>
    <t>1.5.11 ESTRUCTURA DE LA RAMA JUDICIAL, CORPORACIONES</t>
  </si>
  <si>
    <t>1.5.13 DIVISIÓN NOTARIAL Y DE REGISTRO</t>
  </si>
  <si>
    <t>N° Notarías</t>
  </si>
  <si>
    <t>Oficina de Registro e Instrumentos Públicos</t>
  </si>
  <si>
    <t>Comisaría de Familia</t>
  </si>
  <si>
    <t>Registraduría Municipal del Estado Civil</t>
  </si>
  <si>
    <t>Unid. Pred.* Estrato 1</t>
  </si>
  <si>
    <t>Unid. Pred.* Estrato 2</t>
  </si>
  <si>
    <t>Unid. Pred.* Estrato 3</t>
  </si>
  <si>
    <t>Unid. Pred.* Estrato 4</t>
  </si>
  <si>
    <t>Unid. Pred.* Estrato 5</t>
  </si>
  <si>
    <t>Unid. Pred.* Estrato 6</t>
  </si>
  <si>
    <t>N° Total de Unid. Pred.*</t>
  </si>
  <si>
    <t>*Unid. Pred.: hace referencia al número de unidades prediales con edificación</t>
  </si>
  <si>
    <t>Centro Poblado</t>
  </si>
  <si>
    <t>Distrito</t>
  </si>
  <si>
    <t>Estación</t>
  </si>
  <si>
    <t>N° de Cuadrantes</t>
  </si>
  <si>
    <t>I</t>
  </si>
  <si>
    <t>Extensión Recorrida Km.</t>
  </si>
  <si>
    <t>1.5.15 INFRAESTRUCTURA DE SEGURIDAD</t>
  </si>
  <si>
    <t>Batallón</t>
  </si>
  <si>
    <t>Bomberos</t>
  </si>
  <si>
    <t>Subestación</t>
  </si>
  <si>
    <t>2.1 POBLACIÓN CENSADA Y PROYECTADA POR ÁREA</t>
  </si>
  <si>
    <t>Cabecera</t>
  </si>
  <si>
    <t>Resto</t>
  </si>
  <si>
    <t>Total</t>
  </si>
  <si>
    <t>Año</t>
  </si>
  <si>
    <t>Urbana</t>
  </si>
  <si>
    <t>Rural</t>
  </si>
  <si>
    <t>2005-2006</t>
  </si>
  <si>
    <t>2006-2007</t>
  </si>
  <si>
    <t>2007-2008</t>
  </si>
  <si>
    <t>2008-2009</t>
  </si>
  <si>
    <t>2009-2010</t>
  </si>
  <si>
    <t>2010-2011</t>
  </si>
  <si>
    <t>2011-2012</t>
  </si>
  <si>
    <t>2012-2013</t>
  </si>
  <si>
    <t>2013-2014</t>
  </si>
  <si>
    <t>2014-2015</t>
  </si>
  <si>
    <t>2015-2016</t>
  </si>
  <si>
    <t>Quindio</t>
  </si>
  <si>
    <t>Quindío</t>
  </si>
  <si>
    <t>Colombia</t>
  </si>
  <si>
    <r>
      <rPr>
        <b/>
        <sz val="9"/>
        <color theme="1"/>
        <rFont val="Gill Sans MT"/>
        <family val="2"/>
      </rPr>
      <t xml:space="preserve">Fuente: </t>
    </r>
    <r>
      <rPr>
        <sz val="9"/>
        <color theme="1"/>
        <rFont val="Gill Sans MT"/>
        <family val="2"/>
      </rPr>
      <t>Proyecciones de población DANE y cálculos propios</t>
    </r>
  </si>
  <si>
    <r>
      <rPr>
        <b/>
        <sz val="9"/>
        <color theme="1"/>
        <rFont val="Gill Sans MT"/>
        <family val="2"/>
      </rPr>
      <t>Fuente:</t>
    </r>
    <r>
      <rPr>
        <sz val="9"/>
        <color theme="1"/>
        <rFont val="Gill Sans MT"/>
        <family val="2"/>
      </rPr>
      <t xml:space="preserve"> DANE - Proyecciones de población</t>
    </r>
  </si>
  <si>
    <t>0-4</t>
  </si>
  <si>
    <t>5-9</t>
  </si>
  <si>
    <t>10-14</t>
  </si>
  <si>
    <t>15-19</t>
  </si>
  <si>
    <t>20-24</t>
  </si>
  <si>
    <t>25-29</t>
  </si>
  <si>
    <t>30-34</t>
  </si>
  <si>
    <t>35-39</t>
  </si>
  <si>
    <t>40-44</t>
  </si>
  <si>
    <t>45-49</t>
  </si>
  <si>
    <t>50-54</t>
  </si>
  <si>
    <t>55-59</t>
  </si>
  <si>
    <t>60-64</t>
  </si>
  <si>
    <t>65-69</t>
  </si>
  <si>
    <t>70-74</t>
  </si>
  <si>
    <t>75-79</t>
  </si>
  <si>
    <t>80 Y MÁS</t>
  </si>
  <si>
    <t>Grupo de Edad</t>
  </si>
  <si>
    <t>Hombres</t>
  </si>
  <si>
    <t>Mujeres</t>
  </si>
  <si>
    <t>Grupo edad</t>
  </si>
  <si>
    <t>% Hombres</t>
  </si>
  <si>
    <t>% Mujeres</t>
  </si>
  <si>
    <t>Ciclo Vital</t>
  </si>
  <si>
    <t>Infancia 6-11 años</t>
  </si>
  <si>
    <t>Adolescencia 12-17 años</t>
  </si>
  <si>
    <t>Juventud 14-28 años</t>
  </si>
  <si>
    <t>Adultos 29-59 años</t>
  </si>
  <si>
    <t>Mayores 60 y Más</t>
  </si>
  <si>
    <t>2.4 PROYECCIONES DE POBLACIÓN SEGÚN CICLO VITAL</t>
  </si>
  <si>
    <t>2.3 PROYECCIONES DE POBLACIÓN SEGÚN GRUPOS QUINQUENALES DE EDAD AÑO 2016</t>
  </si>
  <si>
    <t>2.2 PROYECCIONES DE POBLACIÓN TOTAL SEGÚN ÁREA</t>
  </si>
  <si>
    <t>2.5 POBLACIÓN ÉTNICA</t>
  </si>
  <si>
    <t>Indígena</t>
  </si>
  <si>
    <t>Rom</t>
  </si>
  <si>
    <t>Raizal de San Andrés y Providencia</t>
  </si>
  <si>
    <t>Negro (a), mulato, afrocolombiano</t>
  </si>
  <si>
    <t>Ninguno de los anteriores</t>
  </si>
  <si>
    <t>No informa</t>
  </si>
  <si>
    <r>
      <rPr>
        <b/>
        <sz val="9"/>
        <color theme="1"/>
        <rFont val="Gill Sans MT"/>
        <family val="2"/>
      </rPr>
      <t xml:space="preserve">Fuente: </t>
    </r>
    <r>
      <rPr>
        <sz val="9"/>
        <color theme="1"/>
        <rFont val="Gill Sans MT"/>
        <family val="2"/>
      </rPr>
      <t>Sistema de Consulta Censo Básico - DANE. Año 2005</t>
    </r>
  </si>
  <si>
    <t>Afro</t>
  </si>
  <si>
    <t>% de población según etnia</t>
  </si>
  <si>
    <r>
      <rPr>
        <b/>
        <sz val="9"/>
        <color theme="1"/>
        <rFont val="Gill Sans MT"/>
        <family val="2"/>
      </rPr>
      <t xml:space="preserve">Fuente: </t>
    </r>
    <r>
      <rPr>
        <sz val="9"/>
        <color theme="1"/>
        <rFont val="Gill Sans MT"/>
        <family val="2"/>
      </rPr>
      <t>DANE. Año 2005</t>
    </r>
  </si>
  <si>
    <t>Urbano</t>
  </si>
  <si>
    <t>%</t>
  </si>
  <si>
    <t>Total Población</t>
  </si>
  <si>
    <t>2.6 INDICADORES DEMOGRÁFICOS DEL MUNICIPIO</t>
  </si>
  <si>
    <t>POBLACIÓN</t>
  </si>
  <si>
    <t>De 0-4 años</t>
  </si>
  <si>
    <t>De 0-14 años</t>
  </si>
  <si>
    <t>De 5-9 años</t>
  </si>
  <si>
    <t>De 20 a 29 años</t>
  </si>
  <si>
    <t>De 15-64 años</t>
  </si>
  <si>
    <t>De 55-64 años</t>
  </si>
  <si>
    <t>De 75 años y más</t>
  </si>
  <si>
    <t>De 65 años y más</t>
  </si>
  <si>
    <t>Mujeres de 15-49 años</t>
  </si>
  <si>
    <t>Población para indicadores demográficos</t>
  </si>
  <si>
    <t>Calculos pirámide poblacional</t>
  </si>
  <si>
    <t xml:space="preserve">Indicador </t>
  </si>
  <si>
    <t>Relación de dependencia General</t>
  </si>
  <si>
    <t>Relación de dependencia infantil</t>
  </si>
  <si>
    <t>Relación de dependencia senil</t>
  </si>
  <si>
    <t>Índice de envejecimiento</t>
  </si>
  <si>
    <t>Índice de longevidad</t>
  </si>
  <si>
    <t>Relación de niños por mujer</t>
  </si>
  <si>
    <t>Índice de renovación de la población activa</t>
  </si>
  <si>
    <t>Índice de tendencia</t>
  </si>
  <si>
    <t>Índice de masculinidad</t>
  </si>
  <si>
    <t>Indicador</t>
  </si>
  <si>
    <r>
      <rPr>
        <b/>
        <sz val="9"/>
        <color theme="1"/>
        <rFont val="Gill Sans MT"/>
        <family val="2"/>
      </rPr>
      <t>Fuente:</t>
    </r>
    <r>
      <rPr>
        <sz val="9"/>
        <color theme="1"/>
        <rFont val="Gill Sans MT"/>
        <family val="2"/>
      </rPr>
      <t xml:space="preserve"> DANE - Proyecciones de población y cálculos propios</t>
    </r>
  </si>
  <si>
    <t xml:space="preserve">Mujeres </t>
  </si>
  <si>
    <t>2.8 POBLACIÓN SISBENIZADA URBANA Y RURAL</t>
  </si>
  <si>
    <t>Municipio</t>
  </si>
  <si>
    <t>Expulsión</t>
  </si>
  <si>
    <t>Recepción</t>
  </si>
  <si>
    <t>Grupos de edad
(Años)</t>
  </si>
  <si>
    <t>De 5 a 9</t>
  </si>
  <si>
    <t>De 10 a 14</t>
  </si>
  <si>
    <t>De 15 a 19</t>
  </si>
  <si>
    <t>De 20 a 24</t>
  </si>
  <si>
    <t>De 25 a 29</t>
  </si>
  <si>
    <t>De 30 a 34</t>
  </si>
  <si>
    <t>De 35 a 39</t>
  </si>
  <si>
    <t>De 40 a 44</t>
  </si>
  <si>
    <t>De 45 a 49</t>
  </si>
  <si>
    <t>De 50 a 54</t>
  </si>
  <si>
    <t>De 55 a 59</t>
  </si>
  <si>
    <t>De 60 a 64</t>
  </si>
  <si>
    <t>De 65 a 69</t>
  </si>
  <si>
    <t>De 70 a 74</t>
  </si>
  <si>
    <t>De 75 a 79</t>
  </si>
  <si>
    <t>No reportado-No definido</t>
  </si>
  <si>
    <t>Rural Disperso</t>
  </si>
  <si>
    <t>Cabecera Municipal</t>
  </si>
  <si>
    <t>PROP (%)</t>
  </si>
  <si>
    <t>CVE 
(%)</t>
  </si>
  <si>
    <t>2.9 NECESIDADES BÁSICAS INSATISFECHAS SEGÚN ÁREA</t>
  </si>
  <si>
    <r>
      <rPr>
        <b/>
        <sz val="9"/>
        <color theme="1"/>
        <rFont val="Gill Sans MT"/>
        <family val="2"/>
      </rPr>
      <t xml:space="preserve">Fuente: </t>
    </r>
    <r>
      <rPr>
        <sz val="9"/>
        <color theme="1"/>
        <rFont val="Gill Sans MT"/>
        <family val="2"/>
      </rPr>
      <t>DANE. Censo 2005, actualizado Junio 30 de 2012</t>
    </r>
  </si>
  <si>
    <t>2.9 NECESIDADES BÁSICAS INSATISFECHAS SEGÚN COMPONENTE</t>
  </si>
  <si>
    <t>Componente</t>
  </si>
  <si>
    <t>Prop. De personas en miseria</t>
  </si>
  <si>
    <t>Vivienda</t>
  </si>
  <si>
    <t>Servicios</t>
  </si>
  <si>
    <t>Hacinamiento</t>
  </si>
  <si>
    <t>Inasistencia</t>
  </si>
  <si>
    <t>Dependencia Económica</t>
  </si>
  <si>
    <t>NBI SEGÚN ÁREA</t>
  </si>
  <si>
    <t>3.1 ORGANISMOS DE SALUD</t>
  </si>
  <si>
    <t>Hospital</t>
  </si>
  <si>
    <t>Centro de Salud</t>
  </si>
  <si>
    <t>Organismos de Salud</t>
  </si>
  <si>
    <t>Nivel</t>
  </si>
  <si>
    <t>N° de Médicos</t>
  </si>
  <si>
    <t>N° de Enfermeras Profesionales</t>
  </si>
  <si>
    <t>N° de Auxiliares de Enfermería</t>
  </si>
  <si>
    <t>2.10 INCIDENCIA DE LA POBREZA, POBREZA EXTREMA Y COEFICIENTE DE GINI</t>
  </si>
  <si>
    <t>Incidencia</t>
  </si>
  <si>
    <t>Pobreza</t>
  </si>
  <si>
    <t>Pobreza Extrema</t>
  </si>
  <si>
    <t>Gini</t>
  </si>
  <si>
    <t>Delito</t>
  </si>
  <si>
    <t xml:space="preserve">Homicidios </t>
  </si>
  <si>
    <t>Tasa x 100 mil habitantes</t>
  </si>
  <si>
    <t>Año 2016</t>
  </si>
  <si>
    <t>Hurto a Comercio</t>
  </si>
  <si>
    <t>Hurto a Personas</t>
  </si>
  <si>
    <t>Hurto a Residencias</t>
  </si>
  <si>
    <t>Hurto de Celulares</t>
  </si>
  <si>
    <t>Hurto a Vehículos</t>
  </si>
  <si>
    <t>Hurto a Motocicletas</t>
  </si>
  <si>
    <r>
      <rPr>
        <b/>
        <sz val="8"/>
        <color theme="1"/>
        <rFont val="Gill Sans MT"/>
        <family val="2"/>
      </rPr>
      <t xml:space="preserve">Fuente: </t>
    </r>
    <r>
      <rPr>
        <sz val="8"/>
        <color theme="1"/>
        <rFont val="Gill Sans MT"/>
        <family val="2"/>
      </rPr>
      <t>Medicina Legal y Policía Nacional</t>
    </r>
  </si>
  <si>
    <t>Casos</t>
  </si>
  <si>
    <t>Suicidios</t>
  </si>
  <si>
    <t>3.2 PRINCIPALES CAUSAS DE CONSULTA EXTERNA</t>
  </si>
  <si>
    <t>Diagnóstico</t>
  </si>
  <si>
    <t>Total Consultas</t>
  </si>
  <si>
    <r>
      <rPr>
        <b/>
        <sz val="8"/>
        <color theme="1"/>
        <rFont val="Gill Sans MT"/>
        <family val="2"/>
      </rPr>
      <t xml:space="preserve">Fuente: </t>
    </r>
    <r>
      <rPr>
        <sz val="8"/>
        <color theme="1"/>
        <rFont val="Gill Sans MT"/>
        <family val="2"/>
      </rPr>
      <t>Secretaría de Salud Municipal</t>
    </r>
  </si>
  <si>
    <t>Cantidad</t>
  </si>
  <si>
    <t>Estancia Promedio</t>
  </si>
  <si>
    <t>Ocupación %</t>
  </si>
  <si>
    <t>Camas</t>
  </si>
  <si>
    <t>Médico</t>
  </si>
  <si>
    <t>Enfermera</t>
  </si>
  <si>
    <t>Atendidos Por</t>
  </si>
  <si>
    <t>Normal</t>
  </si>
  <si>
    <t>Cesárea</t>
  </si>
  <si>
    <t>Tipos de Partos</t>
  </si>
  <si>
    <t>Partos</t>
  </si>
  <si>
    <t>3.3 NÚMERO DE CAMAS HOSPITALARIAS Y RENDIMIENTO</t>
  </si>
  <si>
    <t>3.4 PARTOS INTRAHOSPITALARIOS</t>
  </si>
  <si>
    <t>3.5 VACUNACIONES REALIZADAS POR BIOLÓGICO</t>
  </si>
  <si>
    <t>TD MEF</t>
  </si>
  <si>
    <t>Tipo de Biológico</t>
  </si>
  <si>
    <t>Dosis</t>
  </si>
  <si>
    <r>
      <t>1</t>
    </r>
    <r>
      <rPr>
        <b/>
        <vertAlign val="superscript"/>
        <sz val="10"/>
        <color theme="1"/>
        <rFont val="Gill Sans MT"/>
        <family val="2"/>
      </rPr>
      <t>a</t>
    </r>
    <r>
      <rPr>
        <b/>
        <sz val="10"/>
        <color theme="1"/>
        <rFont val="Gill Sans MT"/>
        <family val="2"/>
      </rPr>
      <t xml:space="preserve"> o única</t>
    </r>
  </si>
  <si>
    <r>
      <t>2</t>
    </r>
    <r>
      <rPr>
        <b/>
        <vertAlign val="superscript"/>
        <sz val="10"/>
        <color theme="1"/>
        <rFont val="Gill Sans MT"/>
        <family val="2"/>
      </rPr>
      <t>a</t>
    </r>
    <r>
      <rPr>
        <b/>
        <sz val="10"/>
        <color theme="1"/>
        <rFont val="Gill Sans MT"/>
        <family val="2"/>
      </rPr>
      <t xml:space="preserve"> </t>
    </r>
  </si>
  <si>
    <r>
      <t>3</t>
    </r>
    <r>
      <rPr>
        <b/>
        <vertAlign val="superscript"/>
        <sz val="10"/>
        <color theme="1"/>
        <rFont val="Gill Sans MT"/>
        <family val="2"/>
      </rPr>
      <t>a</t>
    </r>
    <r>
      <rPr>
        <b/>
        <sz val="10"/>
        <color theme="1"/>
        <rFont val="Gill Sans MT"/>
        <family val="2"/>
      </rPr>
      <t xml:space="preserve"> </t>
    </r>
  </si>
  <si>
    <r>
      <t>4</t>
    </r>
    <r>
      <rPr>
        <b/>
        <vertAlign val="superscript"/>
        <sz val="10"/>
        <color theme="1"/>
        <rFont val="Gill Sans MT"/>
        <family val="2"/>
      </rPr>
      <t>a</t>
    </r>
    <r>
      <rPr>
        <b/>
        <sz val="10"/>
        <color theme="1"/>
        <rFont val="Gill Sans MT"/>
        <family val="2"/>
      </rPr>
      <t xml:space="preserve"> o refuerzo</t>
    </r>
  </si>
  <si>
    <r>
      <t>5</t>
    </r>
    <r>
      <rPr>
        <b/>
        <vertAlign val="superscript"/>
        <sz val="10"/>
        <color theme="1"/>
        <rFont val="Gill Sans MT"/>
        <family val="2"/>
      </rPr>
      <t>a</t>
    </r>
    <r>
      <rPr>
        <b/>
        <sz val="10"/>
        <color theme="1"/>
        <rFont val="Gill Sans MT"/>
        <family val="2"/>
      </rPr>
      <t xml:space="preserve"> o refuerzo</t>
    </r>
  </si>
  <si>
    <t>Ref 10 A</t>
  </si>
  <si>
    <t>3.6 CASOS DE DIFTERIA, TÉTANO, TOSFERINA, SARAMPIÓN Y TUBERCULOSIS PULMONAR</t>
  </si>
  <si>
    <t>Tipo de Enfermedad</t>
  </si>
  <si>
    <t>Número de Casos</t>
  </si>
  <si>
    <r>
      <rPr>
        <b/>
        <sz val="9"/>
        <color theme="1"/>
        <rFont val="Gill Sans MT"/>
        <family val="2"/>
      </rPr>
      <t>Fuente:</t>
    </r>
    <r>
      <rPr>
        <sz val="9"/>
        <color theme="1"/>
        <rFont val="Gill Sans MT"/>
        <family val="2"/>
      </rPr>
      <t xml:space="preserve"> Secretaría de Salud Municipal</t>
    </r>
  </si>
  <si>
    <t>Vivos</t>
  </si>
  <si>
    <t>Muertos</t>
  </si>
  <si>
    <t>2.11 DÉFICIT DE VIVIENDA</t>
  </si>
  <si>
    <t>Variable</t>
  </si>
  <si>
    <r>
      <rPr>
        <b/>
        <sz val="9"/>
        <color theme="1"/>
        <rFont val="Gill Sans MT"/>
        <family val="2"/>
      </rPr>
      <t xml:space="preserve">Fuente: </t>
    </r>
    <r>
      <rPr>
        <sz val="9"/>
        <color theme="1"/>
        <rFont val="Gill Sans MT"/>
        <family val="2"/>
      </rPr>
      <t>DANE - Gran Encuesta Integrada de Hogares - GEIH</t>
    </r>
  </si>
  <si>
    <t>Total Hogares</t>
  </si>
  <si>
    <t>Hogares sin Déficit</t>
  </si>
  <si>
    <t>Hogares en Déficit</t>
  </si>
  <si>
    <t>Hogares en Déficit Cuantitativo</t>
  </si>
  <si>
    <t>Hogares en Déficit Cualtitativo</t>
  </si>
  <si>
    <t>1993</t>
  </si>
  <si>
    <t>Población Total</t>
  </si>
  <si>
    <t xml:space="preserve">1.5.14 CUADRANTES DEL DEPARTAMENTO DE POLICÍA </t>
  </si>
  <si>
    <r>
      <rPr>
        <b/>
        <sz val="9"/>
        <color theme="1"/>
        <rFont val="Gill Sans MT"/>
        <family val="2"/>
      </rPr>
      <t xml:space="preserve">Fuente: </t>
    </r>
    <r>
      <rPr>
        <sz val="9"/>
        <color theme="1"/>
        <rFont val="Gill Sans MT"/>
        <family val="2"/>
      </rPr>
      <t>DANE - Censo General 2005</t>
    </r>
  </si>
  <si>
    <t>Causas</t>
  </si>
  <si>
    <t>Número</t>
  </si>
  <si>
    <t>De 80 y más</t>
  </si>
  <si>
    <t>3.7 NACIMIENTOS Y DEFUNCIONES</t>
  </si>
  <si>
    <t>Menor de 1 año</t>
  </si>
  <si>
    <t>De 15 - 44 años</t>
  </si>
  <si>
    <t>De 45 - 59 años</t>
  </si>
  <si>
    <t>60 y más</t>
  </si>
  <si>
    <t>Nacidos</t>
  </si>
  <si>
    <t>Programa</t>
  </si>
  <si>
    <t>Población Atendida</t>
  </si>
  <si>
    <r>
      <rPr>
        <b/>
        <sz val="9"/>
        <color theme="1"/>
        <rFont val="Gill Sans MT"/>
        <family val="2"/>
      </rPr>
      <t>Fuente:</t>
    </r>
    <r>
      <rPr>
        <sz val="9"/>
        <color theme="1"/>
        <rFont val="Gill Sans MT"/>
        <family val="2"/>
      </rPr>
      <t xml:space="preserve"> Instituto Colombiano de Bienestar Familiar -ICBF</t>
    </r>
  </si>
  <si>
    <t>Modalidad</t>
  </si>
  <si>
    <t># Unidades</t>
  </si>
  <si>
    <t># Cupos</t>
  </si>
  <si>
    <t>3.8.1 POBLACIÓN ATENDIDA EN NUTRICIÓN POR MODALIDADES</t>
  </si>
  <si>
    <t>3.8.2 HOGARES COMUNITARIOS DE BIENESTAR. TIPO Y POBLACIÓN ATENDIDA</t>
  </si>
  <si>
    <t xml:space="preserve">N </t>
  </si>
  <si>
    <t>3.9 ASEGURAMIENTO EN SALUD</t>
  </si>
  <si>
    <t>3.9.1 AFILIACIÓN</t>
  </si>
  <si>
    <t>Total Afiliados</t>
  </si>
  <si>
    <t>Afiliados Régimen Contributivo</t>
  </si>
  <si>
    <t>Afiliados Régimen Subsidiado</t>
  </si>
  <si>
    <t>Variables</t>
  </si>
  <si>
    <t>Afiliados Régimen Especial y Excepción</t>
  </si>
  <si>
    <t>Cobertura en Afiliación en Salud</t>
  </si>
  <si>
    <t>Área</t>
  </si>
  <si>
    <t>3.9.2 COBERTURA EN ASEGURAMIENTO</t>
  </si>
  <si>
    <r>
      <rPr>
        <b/>
        <sz val="9"/>
        <color theme="1"/>
        <rFont val="Gill Sans MT"/>
        <family val="2"/>
      </rPr>
      <t>Fuente:</t>
    </r>
    <r>
      <rPr>
        <sz val="9"/>
        <color theme="1"/>
        <rFont val="Gill Sans MT"/>
        <family val="2"/>
      </rPr>
      <t xml:space="preserve"> Ministerio de Salud y Protección Social </t>
    </r>
  </si>
  <si>
    <r>
      <rPr>
        <b/>
        <sz val="9"/>
        <color theme="1"/>
        <rFont val="Gill Sans MT"/>
        <family val="2"/>
      </rPr>
      <t>Fuente:</t>
    </r>
    <r>
      <rPr>
        <sz val="9"/>
        <color theme="1"/>
        <rFont val="Gill Sans MT"/>
        <family val="2"/>
      </rPr>
      <t xml:space="preserve"> Ministerio de Salud y Protección Social y Secretaría de Salud Departamental</t>
    </r>
  </si>
  <si>
    <t>Viviendas</t>
  </si>
  <si>
    <r>
      <rPr>
        <b/>
        <sz val="9"/>
        <color theme="1"/>
        <rFont val="Calibri"/>
        <family val="2"/>
        <scheme val="minor"/>
      </rPr>
      <t xml:space="preserve">Fuente: </t>
    </r>
    <r>
      <rPr>
        <sz val="9"/>
        <color theme="1"/>
        <rFont val="Calibri"/>
        <family val="2"/>
        <scheme val="minor"/>
      </rPr>
      <t>Esquema de Ordenamiento</t>
    </r>
  </si>
  <si>
    <r>
      <rPr>
        <b/>
        <sz val="9"/>
        <color theme="1"/>
        <rFont val="Calibri"/>
        <family val="2"/>
        <scheme val="minor"/>
      </rPr>
      <t>Fuente:</t>
    </r>
    <r>
      <rPr>
        <sz val="9"/>
        <color theme="1"/>
        <rFont val="Calibri"/>
        <family val="2"/>
        <scheme val="minor"/>
      </rPr>
      <t xml:space="preserve"> Secretaría de Planeación</t>
    </r>
  </si>
  <si>
    <r>
      <rPr>
        <b/>
        <sz val="9"/>
        <color theme="1"/>
        <rFont val="Calibri"/>
        <family val="2"/>
        <scheme val="minor"/>
      </rPr>
      <t xml:space="preserve">Fuente: </t>
    </r>
    <r>
      <rPr>
        <sz val="9"/>
        <color theme="1"/>
        <rFont val="Calibri"/>
        <family val="2"/>
        <scheme val="minor"/>
      </rPr>
      <t>Secretaría de Planeación y Población DANE</t>
    </r>
  </si>
  <si>
    <r>
      <rPr>
        <b/>
        <sz val="9"/>
        <color theme="1"/>
        <rFont val="Calibri"/>
        <family val="2"/>
        <scheme val="minor"/>
      </rPr>
      <t>Fuente:</t>
    </r>
    <r>
      <rPr>
        <sz val="9"/>
        <color theme="1"/>
        <rFont val="Calibri"/>
        <family val="2"/>
        <scheme val="minor"/>
      </rPr>
      <t xml:space="preserve"> Diócesis o Secretaría de Gobierno Municipal</t>
    </r>
  </si>
  <si>
    <r>
      <rPr>
        <b/>
        <sz val="9"/>
        <color theme="1"/>
        <rFont val="Calibri"/>
        <family val="2"/>
        <scheme val="minor"/>
      </rPr>
      <t>Fuente:</t>
    </r>
    <r>
      <rPr>
        <sz val="9"/>
        <color theme="1"/>
        <rFont val="Calibri"/>
        <family val="2"/>
        <scheme val="minor"/>
      </rPr>
      <t xml:space="preserve"> Rama Judicial del Poder Público - Consejo Seccional de la Judicatura del Quindío</t>
    </r>
  </si>
  <si>
    <t>1.5.12 BAUTIZOS, MATRIMONIOS, DEFUNCIONES Y N° DE PARROQUIAS</t>
  </si>
  <si>
    <r>
      <rPr>
        <b/>
        <sz val="9"/>
        <color theme="1"/>
        <rFont val="Calibri"/>
        <family val="2"/>
        <scheme val="minor"/>
      </rPr>
      <t>Fuente:</t>
    </r>
    <r>
      <rPr>
        <sz val="9"/>
        <color theme="1"/>
        <rFont val="Calibri"/>
        <family val="2"/>
        <scheme val="minor"/>
      </rPr>
      <t xml:space="preserve"> Diócesis de Armenia</t>
    </r>
  </si>
  <si>
    <r>
      <rPr>
        <b/>
        <sz val="9"/>
        <color theme="1"/>
        <rFont val="Calibri"/>
        <family val="2"/>
        <scheme val="minor"/>
      </rPr>
      <t xml:space="preserve">Fuente: </t>
    </r>
    <r>
      <rPr>
        <sz val="9"/>
        <color theme="1"/>
        <rFont val="Calibri"/>
        <family val="2"/>
        <scheme val="minor"/>
      </rPr>
      <t>Oficina de Registro e Instrumentos Públicos</t>
    </r>
  </si>
  <si>
    <r>
      <rPr>
        <b/>
        <sz val="9"/>
        <color theme="1"/>
        <rFont val="Calibri"/>
        <family val="2"/>
        <scheme val="minor"/>
      </rPr>
      <t xml:space="preserve">Fuente: </t>
    </r>
    <r>
      <rPr>
        <sz val="9"/>
        <color theme="1"/>
        <rFont val="Calibri"/>
        <family val="2"/>
        <scheme val="minor"/>
      </rPr>
      <t>Policía Nacional</t>
    </r>
  </si>
  <si>
    <r>
      <rPr>
        <b/>
        <sz val="9"/>
        <color theme="1"/>
        <rFont val="Calibri"/>
        <family val="2"/>
        <scheme val="minor"/>
      </rPr>
      <t xml:space="preserve">Fuente: </t>
    </r>
    <r>
      <rPr>
        <sz val="9"/>
        <color theme="1"/>
        <rFont val="Calibri"/>
        <family val="2"/>
        <scheme val="minor"/>
      </rPr>
      <t>Aeronáutica Civil, Batallón, Policía, Bomberos</t>
    </r>
  </si>
  <si>
    <r>
      <rPr>
        <b/>
        <sz val="9"/>
        <color theme="1"/>
        <rFont val="Calibri"/>
        <family val="2"/>
        <scheme val="minor"/>
      </rPr>
      <t>Fuente:</t>
    </r>
    <r>
      <rPr>
        <sz val="9"/>
        <color theme="1"/>
        <rFont val="Calibri"/>
        <family val="2"/>
        <scheme val="minor"/>
      </rPr>
      <t xml:space="preserve"> DANE- Censo de población y proyecciones poblacionales</t>
    </r>
  </si>
  <si>
    <r>
      <rPr>
        <b/>
        <sz val="9"/>
        <color theme="1"/>
        <rFont val="Calibri"/>
        <family val="2"/>
        <scheme val="minor"/>
      </rPr>
      <t>Fuente:</t>
    </r>
    <r>
      <rPr>
        <sz val="9"/>
        <color theme="1"/>
        <rFont val="Calibri"/>
        <family val="2"/>
        <scheme val="minor"/>
      </rPr>
      <t xml:space="preserve"> DANE - Proyecciones de población</t>
    </r>
  </si>
  <si>
    <t>Primera infancia 0-5 Años</t>
  </si>
  <si>
    <t>Pertenencia Étnica</t>
  </si>
  <si>
    <t>4.1 COBERTURA REAL: Matrícula por establecimiento educativo y nivel académico</t>
  </si>
  <si>
    <t>Establecimientos Educativos</t>
  </si>
  <si>
    <t>Público</t>
  </si>
  <si>
    <t>Privado</t>
  </si>
  <si>
    <t>Clase</t>
  </si>
  <si>
    <t>Prim</t>
  </si>
  <si>
    <t>Sec</t>
  </si>
  <si>
    <t>Media</t>
  </si>
  <si>
    <t>Nivel Académico</t>
  </si>
  <si>
    <t>TOTAL</t>
  </si>
  <si>
    <r>
      <t xml:space="preserve">Fuente: </t>
    </r>
    <r>
      <rPr>
        <sz val="9"/>
        <color theme="1"/>
        <rFont val="Calibri"/>
        <family val="2"/>
        <scheme val="minor"/>
      </rPr>
      <t>Secretaría de Educación (Departamental / Municipal) - SIMAT</t>
    </r>
  </si>
  <si>
    <t>Primaria</t>
  </si>
  <si>
    <t>Secundaria</t>
  </si>
  <si>
    <t>Pre escolar</t>
  </si>
  <si>
    <t>Oficial</t>
  </si>
  <si>
    <r>
      <t xml:space="preserve">Fuente: </t>
    </r>
    <r>
      <rPr>
        <sz val="9"/>
        <color theme="1"/>
        <rFont val="Calibri"/>
        <family val="2"/>
        <scheme val="minor"/>
      </rPr>
      <t>Secretaría de Educación (Departamental / Municipal) - SIMAT y cálculos propios</t>
    </r>
  </si>
  <si>
    <t>4.2 DESERCIÓN ESCOLAR</t>
  </si>
  <si>
    <t>Alumnos que Desertan</t>
  </si>
  <si>
    <t>Transic</t>
  </si>
  <si>
    <t>Tasa de cobertura bruta en educación preescolar</t>
  </si>
  <si>
    <t>Tasa de cobertura bruta en educación primaria</t>
  </si>
  <si>
    <t>Tasa de cobertura bruta en educación secundaria</t>
  </si>
  <si>
    <t>Tasa de cobertura bruta en educación media</t>
  </si>
  <si>
    <t>Tasa de cobertura bruta en educación básica</t>
  </si>
  <si>
    <t>Tasa de cobertura neta en educación preescolar</t>
  </si>
  <si>
    <t>Tasa de cobertura neta en educación primaria</t>
  </si>
  <si>
    <t>Tasa de cobertura neta en educación secundaria</t>
  </si>
  <si>
    <t>Tasa de cobertura neta en educación media</t>
  </si>
  <si>
    <t>Tasa de cobertura neta en educación básica</t>
  </si>
  <si>
    <t>COBERTURAS</t>
  </si>
  <si>
    <t>Transición</t>
  </si>
  <si>
    <t>Básica</t>
  </si>
  <si>
    <t>Tasa Repitencia</t>
  </si>
  <si>
    <t>Tasa Aprobación</t>
  </si>
  <si>
    <t>Tasa Deserción</t>
  </si>
  <si>
    <t>Tasa Reprobación</t>
  </si>
  <si>
    <r>
      <rPr>
        <b/>
        <sz val="9"/>
        <color theme="1"/>
        <rFont val="Calibri"/>
        <family val="2"/>
        <scheme val="minor"/>
      </rPr>
      <t>Fuente:</t>
    </r>
    <r>
      <rPr>
        <sz val="9"/>
        <color theme="1"/>
        <rFont val="Calibri"/>
        <family val="2"/>
        <scheme val="minor"/>
      </rPr>
      <t xml:space="preserve"> Secretaría de Educación (Departamental / Municipal) - SIMAT</t>
    </r>
  </si>
  <si>
    <t>4.3 TASA REPITENTES, DESERTORES Y REPROBADOS</t>
  </si>
  <si>
    <t>4.5 TASA DE APROBACIÓN SEGÚN NIVEL EDUCATIVO</t>
  </si>
  <si>
    <t>4.6 MATRÍCULA SEGÚN GÉNERO</t>
  </si>
  <si>
    <t>HOMBRES</t>
  </si>
  <si>
    <t>MUJERES</t>
  </si>
  <si>
    <t>Lectura Crítica</t>
  </si>
  <si>
    <t>Matemática</t>
  </si>
  <si>
    <t>Sociales y Ciudadanía</t>
  </si>
  <si>
    <t>Ciencias Naturales</t>
  </si>
  <si>
    <t>Nacional</t>
  </si>
  <si>
    <t>Área de Conocimiento</t>
  </si>
  <si>
    <t>Inglés</t>
  </si>
  <si>
    <t>Total Estudiantes Evaluados</t>
  </si>
  <si>
    <t>Total Establecimientos Evaluados</t>
  </si>
  <si>
    <t>Total Oficiales</t>
  </si>
  <si>
    <t>Total No Oficiales</t>
  </si>
  <si>
    <t>DATOS</t>
  </si>
  <si>
    <t>5.1 ENERGÍA ELÉCTRICA</t>
  </si>
  <si>
    <t>5.1.1 NUMERO DE SUSCRIPTORES URBANOS Y RURALES, POR SECTORES</t>
  </si>
  <si>
    <t>Residencial</t>
  </si>
  <si>
    <t>Comercial</t>
  </si>
  <si>
    <t>Industrial</t>
  </si>
  <si>
    <t>Otros</t>
  </si>
  <si>
    <t>Número de Suscriptores</t>
  </si>
  <si>
    <r>
      <rPr>
        <b/>
        <sz val="9"/>
        <color theme="1"/>
        <rFont val="Calibri"/>
        <family val="2"/>
        <scheme val="minor"/>
      </rPr>
      <t xml:space="preserve">Fuente: </t>
    </r>
    <r>
      <rPr>
        <sz val="9"/>
        <color theme="1"/>
        <rFont val="Calibri"/>
        <family val="2"/>
        <scheme val="minor"/>
      </rPr>
      <t>Empresa de Energía del Quindío - EDEQ</t>
    </r>
  </si>
  <si>
    <t>5.1.2 NUMERO DE SUSCRIPTORES SEGÚN ESTRATO SOCIOECONÓMICO</t>
  </si>
  <si>
    <t>Estratos</t>
  </si>
  <si>
    <t>Suscriptores</t>
  </si>
  <si>
    <t>5.2 ACUEDUCTO</t>
  </si>
  <si>
    <t>5.2.1 NUMERO DE SUSCRIPTORES URBANOS Y RURALES, POR SECTORES</t>
  </si>
  <si>
    <t>Sector</t>
  </si>
  <si>
    <t>Estado de la Red</t>
  </si>
  <si>
    <t>% de Cobertura</t>
  </si>
  <si>
    <t>Nombre del Afluente</t>
  </si>
  <si>
    <t>Comportamiento (Caudal)</t>
  </si>
  <si>
    <t>5.2.3 NOMBRE DE LAS CUENCAS ABASTECEDORAS DE AGUA</t>
  </si>
  <si>
    <t>5.3 ALCANTARILLADO</t>
  </si>
  <si>
    <t>5.3.1 REDES DE RECOLECCIÓN</t>
  </si>
  <si>
    <t>Longitud Red de Acueducto (Mts)</t>
  </si>
  <si>
    <t>Longitud Red de Alcantarillado (Mts)</t>
  </si>
  <si>
    <t>Número de Hidrantes</t>
  </si>
  <si>
    <t>Estado de Redes</t>
  </si>
  <si>
    <t>5.4 ASEO</t>
  </si>
  <si>
    <t>5.4.1 ASPECTOS GENERALES DEL SERVICIO DE ASEO</t>
  </si>
  <si>
    <t>Entidad Administradora</t>
  </si>
  <si>
    <t>Vehículos Recolectores</t>
  </si>
  <si>
    <t>Barrido y/o Limpieza de vías públicas por semana</t>
  </si>
  <si>
    <t>Disposición final de residuos (lugar</t>
  </si>
  <si>
    <r>
      <rPr>
        <b/>
        <sz val="9"/>
        <color theme="1"/>
        <rFont val="Calibri"/>
        <family val="2"/>
        <scheme val="minor"/>
      </rPr>
      <t xml:space="preserve">Fuente: </t>
    </r>
    <r>
      <rPr>
        <sz val="9"/>
        <color theme="1"/>
        <rFont val="Calibri"/>
        <family val="2"/>
        <scheme val="minor"/>
      </rPr>
      <t>Según empresa de servicios</t>
    </r>
  </si>
  <si>
    <t>5.5 SERVICIO GAS DOMICILIARIO</t>
  </si>
  <si>
    <t>5.5.1 NUMERO DE SUSCRIPTORES URBANOS Y RURALES, POR SECTORES</t>
  </si>
  <si>
    <r>
      <rPr>
        <b/>
        <sz val="9"/>
        <color theme="1"/>
        <rFont val="Calibri"/>
        <family val="2"/>
        <scheme val="minor"/>
      </rPr>
      <t xml:space="preserve">Fuente: </t>
    </r>
    <r>
      <rPr>
        <sz val="9"/>
        <color theme="1"/>
        <rFont val="Calibri"/>
        <family val="2"/>
        <scheme val="minor"/>
      </rPr>
      <t>EFIGAS - E.S.P.</t>
    </r>
  </si>
  <si>
    <t>% de Población</t>
  </si>
  <si>
    <t>5.6 PLAZA DE MERCADO</t>
  </si>
  <si>
    <t>Tipo de Servicio</t>
  </si>
  <si>
    <t>Internos</t>
  </si>
  <si>
    <t>Externos</t>
  </si>
  <si>
    <r>
      <rPr>
        <b/>
        <sz val="9"/>
        <color theme="1"/>
        <rFont val="Calibri"/>
        <family val="2"/>
        <scheme val="minor"/>
      </rPr>
      <t xml:space="preserve">Fuente: </t>
    </r>
    <r>
      <rPr>
        <sz val="9"/>
        <color theme="1"/>
        <rFont val="Calibri"/>
        <family val="2"/>
        <scheme val="minor"/>
      </rPr>
      <t>Según municipio</t>
    </r>
  </si>
  <si>
    <t>COBERTURA EN ACUEDUCTO</t>
  </si>
  <si>
    <t>COBERTURA EN ALCANTARILLADO</t>
  </si>
  <si>
    <t>COBERTURA EN ASEO</t>
  </si>
  <si>
    <t>5.10 OTRAS COBERTURAS</t>
  </si>
  <si>
    <t>Tramos</t>
  </si>
  <si>
    <t>Malo</t>
  </si>
  <si>
    <t>Categoría</t>
  </si>
  <si>
    <t>Estado</t>
  </si>
  <si>
    <t>Longitu Red Vial</t>
  </si>
  <si>
    <t>Total (Km)</t>
  </si>
  <si>
    <t>Nacional (Km)</t>
  </si>
  <si>
    <t>Deptal(Km)</t>
  </si>
  <si>
    <t>Municipal (Km)</t>
  </si>
  <si>
    <t>Deptal (Km)</t>
  </si>
  <si>
    <t>Vías Pavimentadas</t>
  </si>
  <si>
    <r>
      <rPr>
        <b/>
        <sz val="9"/>
        <color theme="1"/>
        <rFont val="Gill Sans MT"/>
        <family val="2"/>
      </rPr>
      <t xml:space="preserve">Fuente: </t>
    </r>
    <r>
      <rPr>
        <sz val="9"/>
        <color theme="1"/>
        <rFont val="Gill Sans MT"/>
        <family val="2"/>
      </rPr>
      <t>Secretaría de Infraestructura de la Gobernación del Quindío</t>
    </r>
  </si>
  <si>
    <t>6.1 LONGITUD TOTAL DE LA RED VIAL</t>
  </si>
  <si>
    <t>6.2 DISTANCIAS POR VÍA PRINCIPAL, VÍAS SECUNDARIAS, VEREDALES Y ESTADO DE LAS VÍAS</t>
  </si>
  <si>
    <t xml:space="preserve">Bueno </t>
  </si>
  <si>
    <t xml:space="preserve">Regular </t>
  </si>
  <si>
    <t>Empresa</t>
  </si>
  <si>
    <t>Rutas</t>
  </si>
  <si>
    <t>Frecuencia Diaria</t>
  </si>
  <si>
    <t>Ordinarios</t>
  </si>
  <si>
    <t>Festivos</t>
  </si>
  <si>
    <t>6.3 TRANSPORTE DE CARGA</t>
  </si>
  <si>
    <t>Cubrimiento</t>
  </si>
  <si>
    <t>Municipal</t>
  </si>
  <si>
    <t>Departamental</t>
  </si>
  <si>
    <t xml:space="preserve">Empresa </t>
  </si>
  <si>
    <t xml:space="preserve">Cubrimiento </t>
  </si>
  <si>
    <t xml:space="preserve">Municipal </t>
  </si>
  <si>
    <t xml:space="preserve">Departamental </t>
  </si>
  <si>
    <t xml:space="preserve">Nacional </t>
  </si>
  <si>
    <t xml:space="preserve">6.5 PARQUE AUTOMOTOR POR CLASE DE SERVICIO, OFICINAS DE TRÁNSITO </t>
  </si>
  <si>
    <t xml:space="preserve">Oficina de tránsito </t>
  </si>
  <si>
    <t xml:space="preserve">Oficial </t>
  </si>
  <si>
    <t xml:space="preserve">Particular </t>
  </si>
  <si>
    <t xml:space="preserve">Público </t>
  </si>
  <si>
    <t xml:space="preserve">Total </t>
  </si>
  <si>
    <r>
      <rPr>
        <b/>
        <sz val="9"/>
        <color theme="1"/>
        <rFont val="Gill Sans MT"/>
        <family val="2"/>
      </rPr>
      <t xml:space="preserve">Fuente: </t>
    </r>
    <r>
      <rPr>
        <sz val="9"/>
        <color theme="1"/>
        <rFont val="Gill Sans MT"/>
        <family val="2"/>
      </rPr>
      <t xml:space="preserve">Oficina de tránsito </t>
    </r>
  </si>
  <si>
    <t xml:space="preserve">6.6 NÚMERO DE ACCIDENTES DE TRÁNSITO, MUERTOS Y HERIDOS, OFICINAS DE TRÁNSITO </t>
  </si>
  <si>
    <t xml:space="preserve">Factores </t>
  </si>
  <si>
    <t xml:space="preserve">Número </t>
  </si>
  <si>
    <t xml:space="preserve">Total Accidentes </t>
  </si>
  <si>
    <t xml:space="preserve">Accidentes solo daños </t>
  </si>
  <si>
    <t xml:space="preserve">Accidentes con muertos </t>
  </si>
  <si>
    <t xml:space="preserve">Accidentes con heridos </t>
  </si>
  <si>
    <t xml:space="preserve">6.7 PRIMERAS CAUSAS DE ACCIDENTES DE TRÁNSITO </t>
  </si>
  <si>
    <t xml:space="preserve">Número de orden </t>
  </si>
  <si>
    <t xml:space="preserve">Causas de accidentes de tránsito </t>
  </si>
  <si>
    <t xml:space="preserve">Distrarse </t>
  </si>
  <si>
    <t>Otras causas</t>
  </si>
  <si>
    <t xml:space="preserve">Embriaguez/ droga </t>
  </si>
  <si>
    <t xml:space="preserve">Impericia en el manejo </t>
  </si>
  <si>
    <t xml:space="preserve">Transitar en contravía </t>
  </si>
  <si>
    <t xml:space="preserve">No mantener distancia </t>
  </si>
  <si>
    <t xml:space="preserve">Girar bruscamente </t>
  </si>
  <si>
    <t xml:space="preserve">No respetar prelación </t>
  </si>
  <si>
    <t xml:space="preserve">Peatón cruzar sin observar </t>
  </si>
  <si>
    <t xml:space="preserve">Superficie húmeda </t>
  </si>
  <si>
    <t xml:space="preserve">6.7 NÚMERO DE LICENCIAS DE CONDUCCIÓN EXPEDIDAS, SEGÚN OFICINAS DE TRÁNSITO </t>
  </si>
  <si>
    <t xml:space="preserve">Número de licencias de conducción </t>
  </si>
  <si>
    <t xml:space="preserve">Clase de vehículo </t>
  </si>
  <si>
    <t xml:space="preserve">Motocicleta </t>
  </si>
  <si>
    <t xml:space="preserve">Automóvil </t>
  </si>
  <si>
    <t xml:space="preserve">Muertos </t>
  </si>
  <si>
    <t xml:space="preserve">Heridos </t>
  </si>
  <si>
    <t xml:space="preserve">Con daños </t>
  </si>
  <si>
    <t xml:space="preserve">Automóviles </t>
  </si>
  <si>
    <t xml:space="preserve">Motocicletas </t>
  </si>
  <si>
    <t xml:space="preserve">Otros </t>
  </si>
  <si>
    <t>7.1 ESCENARIOS DEPORTIVOS Y UBICACIÓN</t>
  </si>
  <si>
    <t xml:space="preserve">Urbana </t>
  </si>
  <si>
    <r>
      <rPr>
        <b/>
        <sz val="9"/>
        <color theme="1"/>
        <rFont val="Gill Sans MT"/>
        <family val="2"/>
      </rPr>
      <t xml:space="preserve">Fuente: </t>
    </r>
    <r>
      <rPr>
        <sz val="9"/>
        <color theme="1"/>
        <rFont val="Gill Sans MT"/>
        <family val="2"/>
      </rPr>
      <t>Secretaría de gobierno municipal</t>
    </r>
  </si>
  <si>
    <t>7.2 ESCENARIOS CULTURALES Y UBICACIÓN</t>
  </si>
  <si>
    <t>7.3 ORGANISMOS DE SOCORRO</t>
  </si>
  <si>
    <t>Organismos de socorro</t>
  </si>
  <si>
    <t xml:space="preserve">Urbano </t>
  </si>
  <si>
    <t>Personal</t>
  </si>
  <si>
    <t>Categoria</t>
  </si>
  <si>
    <t>Capacidad</t>
  </si>
  <si>
    <t>7.4 ESTABLECIMIENTOS CARCELARIOS, PENITENCIARIAS</t>
  </si>
  <si>
    <r>
      <rPr>
        <b/>
        <sz val="10"/>
        <color theme="1"/>
        <rFont val="Gill Sans MT"/>
        <family val="2"/>
      </rPr>
      <t xml:space="preserve">Fuente: </t>
    </r>
    <r>
      <rPr>
        <sz val="10"/>
        <color theme="1"/>
        <rFont val="Gill Sans MT"/>
        <family val="2"/>
      </rPr>
      <t>Secretaría de gobierno municipal</t>
    </r>
  </si>
  <si>
    <t>Machos</t>
  </si>
  <si>
    <t>Hembras</t>
  </si>
  <si>
    <t>Externa</t>
  </si>
  <si>
    <t>Total Bovinos</t>
  </si>
  <si>
    <t>Tipo de Explotación</t>
  </si>
  <si>
    <t>Leche</t>
  </si>
  <si>
    <t>Doble Propósito</t>
  </si>
  <si>
    <t>Ceba</t>
  </si>
  <si>
    <t>8.1.1 SACRIFICIO DE GANADO MAYOR</t>
  </si>
  <si>
    <t>8.1.2 SACRIFICIO DE GANADO MENOR</t>
  </si>
  <si>
    <t>8.1.3 POBLACIÓN GANADO BOVINO</t>
  </si>
  <si>
    <t>8.1.4 POBLACIÓN GANADO PORCINO</t>
  </si>
  <si>
    <t>8.1.5 POBLACIÓN AVÍCOLA</t>
  </si>
  <si>
    <t>Total aves</t>
  </si>
  <si>
    <t>Ponedoras</t>
  </si>
  <si>
    <t>Tipo de especie</t>
  </si>
  <si>
    <t>8.1.6 POBLACIÓN DE OTRAS ESPECIES PECUARIAS</t>
  </si>
  <si>
    <r>
      <rPr>
        <b/>
        <sz val="9"/>
        <color theme="1"/>
        <rFont val="Gill Sans MT"/>
        <family val="2"/>
      </rPr>
      <t xml:space="preserve">Fuente: </t>
    </r>
    <r>
      <rPr>
        <sz val="9"/>
        <color theme="1"/>
        <rFont val="Gill Sans MT"/>
        <family val="2"/>
      </rPr>
      <t>Secretaría de agricultura municipal</t>
    </r>
  </si>
  <si>
    <t>8.1 SUBSECTOR PECUARIO</t>
  </si>
  <si>
    <t>8.2.1 CULTIVOS DEL MUNICIPIO Y AREA CULTIVADA (Has)</t>
  </si>
  <si>
    <t>8.2 SUBSECTOR AGRÍCOLA</t>
  </si>
  <si>
    <t>Cultivo tecnificado</t>
  </si>
  <si>
    <t>Área cultivada</t>
  </si>
  <si>
    <t>TIPO</t>
  </si>
  <si>
    <t>Transitorio</t>
  </si>
  <si>
    <t>Permanente</t>
  </si>
  <si>
    <t xml:space="preserve">Ubicación </t>
  </si>
  <si>
    <t xml:space="preserve">Tipo de explotacion </t>
  </si>
  <si>
    <t>8.2.2 USOS DEL SUELO (Has)</t>
  </si>
  <si>
    <t>Usos</t>
  </si>
  <si>
    <r>
      <t xml:space="preserve">Fuente: </t>
    </r>
    <r>
      <rPr>
        <sz val="9"/>
        <color theme="1"/>
        <rFont val="Gill Sans MT"/>
        <family val="2"/>
      </rPr>
      <t>POT</t>
    </r>
  </si>
  <si>
    <t xml:space="preserve">Interna </t>
  </si>
  <si>
    <t>Procedencia%</t>
  </si>
  <si>
    <t xml:space="preserve">Machos </t>
  </si>
  <si>
    <t xml:space="preserve">Hembras </t>
  </si>
  <si>
    <t xml:space="preserve">Número de cabezas </t>
  </si>
  <si>
    <t xml:space="preserve">Tipo de explotación </t>
  </si>
  <si>
    <t xml:space="preserve">Engorde </t>
  </si>
  <si>
    <t xml:space="preserve">Hectáreas </t>
  </si>
  <si>
    <r>
      <t xml:space="preserve">8.2.3 MINAS Y CANTERAS. </t>
    </r>
    <r>
      <rPr>
        <sz val="11"/>
        <color rgb="FF002060"/>
        <rFont val="Gill Sans MT"/>
        <family val="2"/>
      </rPr>
      <t xml:space="preserve">Explotación </t>
    </r>
  </si>
  <si>
    <t xml:space="preserve">9.1 CLASIFICACIÓN DE LA PROPIEDAD RAÍZ SEGÚN TAMAÑO Y SUPERFICIE URBANA Y RURAL. </t>
  </si>
  <si>
    <t>9.2 NUMERO DE PREDIOS Y PROPIETARIOS URBANOS Y RURALES</t>
  </si>
  <si>
    <t xml:space="preserve">Superficie </t>
  </si>
  <si>
    <t xml:space="preserve">Rural </t>
  </si>
  <si>
    <t xml:space="preserve">Predios </t>
  </si>
  <si>
    <t xml:space="preserve">Propietarios </t>
  </si>
  <si>
    <t>&lt;1</t>
  </si>
  <si>
    <t xml:space="preserve">De 1 a 3 </t>
  </si>
  <si>
    <t>De 3 a 5</t>
  </si>
  <si>
    <t xml:space="preserve">De 5 a 10 </t>
  </si>
  <si>
    <t>De 10 a 20</t>
  </si>
  <si>
    <t>De 20 a 50</t>
  </si>
  <si>
    <t xml:space="preserve">De 50 a 100 </t>
  </si>
  <si>
    <t>De 100 a 200</t>
  </si>
  <si>
    <t>De 200 a 500</t>
  </si>
  <si>
    <t>De 500 a 1000</t>
  </si>
  <si>
    <t xml:space="preserve">De 1000 y más </t>
  </si>
  <si>
    <r>
      <rPr>
        <b/>
        <sz val="9"/>
        <color theme="1"/>
        <rFont val="Gill Sans MT"/>
        <family val="2"/>
      </rPr>
      <t xml:space="preserve">Fuente: </t>
    </r>
    <r>
      <rPr>
        <sz val="9"/>
        <color theme="1"/>
        <rFont val="Gill Sans MT"/>
        <family val="2"/>
      </rPr>
      <t xml:space="preserve">IGAC </t>
    </r>
  </si>
  <si>
    <t xml:space="preserve">9.3 INDUSTRIA Y COMERCIO: NEGOCIOS INTERNACIONALES </t>
  </si>
  <si>
    <t xml:space="preserve">Actividad comercial </t>
  </si>
  <si>
    <t xml:space="preserve">Número de establecimientos </t>
  </si>
  <si>
    <t xml:space="preserve">Permanentes </t>
  </si>
  <si>
    <t xml:space="preserve">Temporales </t>
  </si>
  <si>
    <r>
      <rPr>
        <b/>
        <sz val="9"/>
        <color theme="1"/>
        <rFont val="Gill Sans MT"/>
        <family val="2"/>
      </rPr>
      <t xml:space="preserve">Fuente: </t>
    </r>
    <r>
      <rPr>
        <sz val="9"/>
        <color theme="1"/>
        <rFont val="Gill Sans MT"/>
        <family val="2"/>
      </rPr>
      <t xml:space="preserve">Cámara de comercio </t>
    </r>
  </si>
  <si>
    <r>
      <t xml:space="preserve">10.1 ATRACTIVOS TURÍSTICOS: </t>
    </r>
    <r>
      <rPr>
        <sz val="11"/>
        <color rgb="FF002060"/>
        <rFont val="Gill Sans MT"/>
        <family val="2"/>
      </rPr>
      <t>Parques, Museos, Reservas</t>
    </r>
  </si>
  <si>
    <r>
      <t xml:space="preserve">10.2 INFRAESTRUCTURA HOTELERA: </t>
    </r>
    <r>
      <rPr>
        <sz val="11"/>
        <color rgb="FF002060"/>
        <rFont val="Gill Sans MT"/>
        <family val="2"/>
      </rPr>
      <t xml:space="preserve">Hoteles, Estancias, Posadas, Ecofincas, Restaurantes </t>
    </r>
  </si>
  <si>
    <t xml:space="preserve">Nombre </t>
  </si>
  <si>
    <t xml:space="preserve">Capacidad </t>
  </si>
  <si>
    <t xml:space="preserve">N° Habitaciones </t>
  </si>
  <si>
    <t xml:space="preserve">N° Camas </t>
  </si>
  <si>
    <r>
      <t xml:space="preserve">Fuente: </t>
    </r>
    <r>
      <rPr>
        <sz val="9"/>
        <color theme="1"/>
        <rFont val="Gill Sans MT"/>
        <family val="2"/>
      </rPr>
      <t xml:space="preserve">Secretaria de Planeación Municipal </t>
    </r>
  </si>
  <si>
    <t xml:space="preserve">Superávit </t>
  </si>
  <si>
    <t xml:space="preserve">Ejecución de Ingresos </t>
  </si>
  <si>
    <t xml:space="preserve">Ejecución de Egresos </t>
  </si>
  <si>
    <r>
      <t>11.2 EJECUCIÓN DE INGRESOS Y EGRESOS  (</t>
    </r>
    <r>
      <rPr>
        <sz val="11"/>
        <color rgb="FF002060"/>
        <rFont val="Gill Sans MT"/>
        <family val="2"/>
      </rPr>
      <t>Millones de pesos</t>
    </r>
    <r>
      <rPr>
        <b/>
        <sz val="11"/>
        <color rgb="FF002060"/>
        <rFont val="Gill Sans MT"/>
        <family val="2"/>
      </rPr>
      <t>)</t>
    </r>
  </si>
  <si>
    <r>
      <t>11.1 EJECUCIÓN PRESUPUESTAL (</t>
    </r>
    <r>
      <rPr>
        <sz val="11"/>
        <color rgb="FF002060"/>
        <rFont val="Gill Sans MT"/>
        <family val="2"/>
      </rPr>
      <t>Millones de pesos</t>
    </r>
    <r>
      <rPr>
        <b/>
        <sz val="11"/>
        <color rgb="FF002060"/>
        <rFont val="Gill Sans MT"/>
        <family val="2"/>
      </rPr>
      <t>)</t>
    </r>
  </si>
  <si>
    <t xml:space="preserve">Ingresos tributarios </t>
  </si>
  <si>
    <t xml:space="preserve">Ingresos No tributarios </t>
  </si>
  <si>
    <t xml:space="preserve">Ingresos de capital </t>
  </si>
  <si>
    <t xml:space="preserve">Fondos especiales </t>
  </si>
  <si>
    <t xml:space="preserve">Gasto de funcionamiento </t>
  </si>
  <si>
    <t xml:space="preserve">Servicio a la deuda </t>
  </si>
  <si>
    <t xml:space="preserve">Inversión </t>
  </si>
  <si>
    <r>
      <t>11.3 INVERSIÓN POR SECTOR DEL SGP (</t>
    </r>
    <r>
      <rPr>
        <sz val="11"/>
        <color rgb="FF002060"/>
        <rFont val="Gill Sans MT"/>
        <family val="2"/>
      </rPr>
      <t>Millones de pesos</t>
    </r>
    <r>
      <rPr>
        <b/>
        <sz val="11"/>
        <color rgb="FF002060"/>
        <rFont val="Gill Sans MT"/>
        <family val="2"/>
      </rPr>
      <t>)</t>
    </r>
  </si>
  <si>
    <t xml:space="preserve">Educación </t>
  </si>
  <si>
    <t xml:space="preserve">Salud </t>
  </si>
  <si>
    <t xml:space="preserve">Deporte y Recreación </t>
  </si>
  <si>
    <t xml:space="preserve">Cultura </t>
  </si>
  <si>
    <t xml:space="preserve">Vías </t>
  </si>
  <si>
    <t xml:space="preserve">Agua potable y saneamiento </t>
  </si>
  <si>
    <t xml:space="preserve">Otros sectores </t>
  </si>
  <si>
    <t xml:space="preserve">Trimestre </t>
  </si>
  <si>
    <t xml:space="preserve">Número de giros </t>
  </si>
  <si>
    <t xml:space="preserve">Valor total de los giros </t>
  </si>
  <si>
    <t>II</t>
  </si>
  <si>
    <t>III</t>
  </si>
  <si>
    <t>IV</t>
  </si>
  <si>
    <t>11.5 NÚMERO DE GIROS Y MONTO DE LAS TRANSACCIONES SALIENTES A NIVEL MUNICIPAL</t>
  </si>
  <si>
    <t>DELITO</t>
  </si>
  <si>
    <t>N° CASOS</t>
  </si>
  <si>
    <r>
      <rPr>
        <b/>
        <sz val="10"/>
        <color theme="1"/>
        <rFont val="Gill Sans MT"/>
        <family val="2"/>
      </rPr>
      <t xml:space="preserve">Fuente: </t>
    </r>
    <r>
      <rPr>
        <sz val="10"/>
        <color theme="1"/>
        <rFont val="Gill Sans MT"/>
        <family val="2"/>
      </rPr>
      <t>Ministerio de Tecnologías de la Información y las Comunicaciones</t>
    </r>
  </si>
  <si>
    <r>
      <rPr>
        <b/>
        <sz val="9"/>
        <color theme="1"/>
        <rFont val="Gill Sans MT"/>
        <family val="2"/>
      </rPr>
      <t xml:space="preserve">Fuente: </t>
    </r>
    <r>
      <rPr>
        <sz val="9"/>
        <color theme="1"/>
        <rFont val="Gill Sans MT"/>
        <family val="2"/>
      </rPr>
      <t>Oficina de Tránsito</t>
    </r>
  </si>
  <si>
    <r>
      <rPr>
        <b/>
        <sz val="9"/>
        <color theme="1"/>
        <rFont val="Gill Sans MT"/>
        <family val="2"/>
      </rPr>
      <t xml:space="preserve">Fuente: </t>
    </r>
    <r>
      <rPr>
        <sz val="9"/>
        <color theme="1"/>
        <rFont val="Gill Sans MT"/>
        <family val="2"/>
      </rPr>
      <t>Secretaría de Infraestructura</t>
    </r>
  </si>
  <si>
    <t>11.4 NÚMERO DE GIROS Y MONTO DE LAS TRANSACCIONES ENTRANTES A NIVEL MUNICIPAL</t>
  </si>
  <si>
    <t xml:space="preserve">11.4 SERVICIOS POSTALES DE PAGO Y SERVICIOS FINANCIEROS DE CORREO </t>
  </si>
  <si>
    <r>
      <rPr>
        <b/>
        <sz val="9"/>
        <color theme="1"/>
        <rFont val="Gill Sans MT"/>
        <family val="2"/>
      </rPr>
      <t>Fuente:</t>
    </r>
    <r>
      <rPr>
        <sz val="9"/>
        <color theme="1"/>
        <rFont val="Gill Sans MT"/>
        <family val="2"/>
      </rPr>
      <t xml:space="preserve"> Secretaría de Salud Departamental</t>
    </r>
  </si>
  <si>
    <t>3.8 INFORMACIÓN DE LA SITUACIÓN NUTRICIONAL</t>
  </si>
  <si>
    <t>Total Evaluados</t>
  </si>
  <si>
    <t>Adecuado</t>
  </si>
  <si>
    <t>Retraso en Talla</t>
  </si>
  <si>
    <t>Menores de 5 años</t>
  </si>
  <si>
    <t>Menores de 18 años</t>
  </si>
  <si>
    <t>4.4 COBERTURAS EN EDUCACIÓN</t>
  </si>
  <si>
    <r>
      <t xml:space="preserve">Fuente: </t>
    </r>
    <r>
      <rPr>
        <sz val="9"/>
        <color theme="1"/>
        <rFont val="Calibri"/>
        <family val="2"/>
        <scheme val="minor"/>
      </rPr>
      <t>Ministerio de Educación Nacional - MEN  - SIMAT</t>
    </r>
  </si>
  <si>
    <r>
      <rPr>
        <b/>
        <sz val="9"/>
        <color theme="1"/>
        <rFont val="Calibri"/>
        <family val="2"/>
        <scheme val="minor"/>
      </rPr>
      <t>Fuente:</t>
    </r>
    <r>
      <rPr>
        <sz val="9"/>
        <color theme="1"/>
        <rFont val="Calibri"/>
        <family val="2"/>
        <scheme val="minor"/>
      </rPr>
      <t xml:space="preserve"> Ministerio de Educación Nacional - MEN  - SIMAT</t>
    </r>
  </si>
  <si>
    <r>
      <rPr>
        <b/>
        <sz val="9"/>
        <color theme="1"/>
        <rFont val="Gill Sans MT"/>
        <family val="2"/>
      </rPr>
      <t xml:space="preserve">Fuente: </t>
    </r>
    <r>
      <rPr>
        <sz val="9"/>
        <color theme="1"/>
        <rFont val="Gill Sans MT"/>
        <family val="2"/>
      </rPr>
      <t>Secretaría de Infraestructura del municipio</t>
    </r>
  </si>
  <si>
    <t>Numero</t>
  </si>
  <si>
    <t>Porcentaje</t>
  </si>
  <si>
    <t>Riesgo de Talla Baja</t>
  </si>
  <si>
    <t>Talla Adecuada para la Edad</t>
  </si>
  <si>
    <t>3.8.5.1 INDICADOR TALLA/EDAD</t>
  </si>
  <si>
    <t>3.8.5.2 INDICADOR PESO/EDAD</t>
  </si>
  <si>
    <r>
      <rPr>
        <b/>
        <sz val="9"/>
        <color theme="1"/>
        <rFont val="Gill Sans MT"/>
        <family val="2"/>
      </rPr>
      <t>Fuente:</t>
    </r>
    <r>
      <rPr>
        <sz val="9"/>
        <color theme="1"/>
        <rFont val="Gill Sans MT"/>
        <family val="2"/>
      </rPr>
      <t xml:space="preserve"> Instituto Colombiano de Bienestar Familiar – ICBF Regional Quindío</t>
    </r>
  </si>
  <si>
    <t>3.8.5.3 INDICADOR PESO/TALLA</t>
  </si>
  <si>
    <t>Desnutrición Global</t>
  </si>
  <si>
    <t>No.</t>
  </si>
  <si>
    <t>Peso Adeucado para la Edad</t>
  </si>
  <si>
    <t>Sobrepeso</t>
  </si>
  <si>
    <t>Obesidad</t>
  </si>
  <si>
    <t>Riesgo de Peso Bajo para la Edad</t>
  </si>
  <si>
    <t>Riesgo Peso Bajo</t>
  </si>
  <si>
    <t>DNT Global</t>
  </si>
  <si>
    <t>Riesgo Talla Baja</t>
  </si>
  <si>
    <t>DNT Cronica</t>
  </si>
  <si>
    <t xml:space="preserve">3.8.4 SITUACIÓN NUTRICIONAL (TALLA/EDAD) &lt; DE 18 AÑOS </t>
  </si>
  <si>
    <t>3.8.3 SITUACIÓN NUTRICIONAL (PESO/EDAD) &lt; DE 5 AÑOS</t>
  </si>
  <si>
    <t>Desnutrición Aguda</t>
  </si>
  <si>
    <t>Peso Adecuado para la Talla</t>
  </si>
  <si>
    <t>Publico</t>
  </si>
  <si>
    <r>
      <rPr>
        <b/>
        <sz val="9"/>
        <color theme="1"/>
        <rFont val="Gill Sans MT"/>
        <family val="2"/>
      </rPr>
      <t xml:space="preserve">Fuente: </t>
    </r>
    <r>
      <rPr>
        <sz val="9"/>
        <color theme="1"/>
        <rFont val="Gill Sans MT"/>
        <family val="2"/>
      </rPr>
      <t>UARIV – Unidad de Atención y Reparación Integral a Víctimas del Conflicto Armado</t>
    </r>
    <r>
      <rPr>
        <sz val="9"/>
        <color rgb="FFFF0000"/>
        <rFont val="Gill Sans MT"/>
        <family val="2"/>
      </rPr>
      <t xml:space="preserve"> </t>
    </r>
  </si>
  <si>
    <t>Cria</t>
  </si>
  <si>
    <t>Ceba Intensiva</t>
  </si>
  <si>
    <r>
      <rPr>
        <b/>
        <sz val="9"/>
        <color theme="1"/>
        <rFont val="Gill Sans MT"/>
        <family val="2"/>
      </rPr>
      <t>Fuente</t>
    </r>
    <r>
      <rPr>
        <sz val="9"/>
        <color theme="1"/>
        <rFont val="Gill Sans MT"/>
        <family val="2"/>
      </rPr>
      <t xml:space="preserve">: Secretaria de Planeación Municipal </t>
    </r>
  </si>
  <si>
    <r>
      <rPr>
        <b/>
        <sz val="9"/>
        <color theme="1"/>
        <rFont val="Calibri"/>
        <family val="2"/>
        <scheme val="minor"/>
      </rPr>
      <t xml:space="preserve">Fuente: </t>
    </r>
    <r>
      <rPr>
        <sz val="9"/>
        <color theme="1"/>
        <rFont val="Calibri"/>
        <family val="2"/>
        <scheme val="minor"/>
      </rPr>
      <t>MINTIC, MINMINAS, EDEQ - Empresa de energia del Quindio</t>
    </r>
  </si>
  <si>
    <t>6.4 TRANSPORTE DE PASAJEROS, EMPRESAS Y RUTAS</t>
  </si>
  <si>
    <t xml:space="preserve">6.3 TRANSPORTE DE CARGA </t>
  </si>
  <si>
    <t>. Nota. La frecuencia se toma como Nº de turnos por no existir F/hora en la mayoria de los casos</t>
  </si>
  <si>
    <r>
      <rPr>
        <b/>
        <sz val="9"/>
        <color theme="1"/>
        <rFont val="Gill Sans MT"/>
        <family val="2"/>
      </rPr>
      <t>Fuente:</t>
    </r>
    <r>
      <rPr>
        <sz val="9"/>
        <color theme="1"/>
        <rFont val="Gill Sans MT"/>
        <family val="2"/>
      </rPr>
      <t xml:space="preserve"> Archivo Central- Alcaldes por elección popular</t>
    </r>
  </si>
  <si>
    <t>De 0 a 4</t>
  </si>
  <si>
    <t>3.7.1 NACIMIENTOS Y DEFUNCIONES FETALES SEGÚN SEXO Y RESIDENCIA DE LA MADRE</t>
  </si>
  <si>
    <t>3.7.2 TASA DE MORTALIDAD INFANTIL (Defunciones de menores de 1 año por cada Mil Nacidos Vivos)</t>
  </si>
  <si>
    <t>Indeterminado</t>
  </si>
  <si>
    <t>Entidad</t>
  </si>
  <si>
    <r>
      <rPr>
        <b/>
        <sz val="9"/>
        <color theme="1"/>
        <rFont val="Gill Sans MT"/>
        <family val="2"/>
      </rPr>
      <t>Fuente:</t>
    </r>
    <r>
      <rPr>
        <sz val="9"/>
        <color theme="1"/>
        <rFont val="Gill Sans MT"/>
        <family val="2"/>
      </rPr>
      <t xml:space="preserve"> DANE - Estadísticas vitales ajustados por métodos demográficos y estadísticos. Indicador calculado por lugar de residencia habitual</t>
    </r>
  </si>
  <si>
    <t>3.7.3 DEFUNCIONES NO FETALES SEGÚN MUNICIPIO, SEXO Y ÁREA DE RESIDENCIA</t>
  </si>
  <si>
    <t>3.7.4 DEFUNCIONES NO FETALES POR GRUPO DE EDAD Y ÁREA DE RESIDENCIA</t>
  </si>
  <si>
    <t>Área de Residencia</t>
  </si>
  <si>
    <t>Sin Información</t>
  </si>
  <si>
    <t>3.7.5 CAUSAS DE MORTALIDAD FETAL SEGÚN RESIDENCIA DE LA MADRE (LISTA DE CAUSAS AGRUPADAS 6/67 )</t>
  </si>
  <si>
    <t>3.7.6 NACIMIENTOS SEÚN RESIDENCIA Y GRUPOS DE EDAD DE LA MADRE</t>
  </si>
  <si>
    <t>H</t>
  </si>
  <si>
    <t>M</t>
  </si>
  <si>
    <t>401 FETO Y RECIEN NACIDO AFECTADOS POR CIERTAS AFECC. MATERNAS</t>
  </si>
  <si>
    <t>De 10 a 14 años</t>
  </si>
  <si>
    <t>402 FETO Y RECIEN N. AFECTADOS POR COMPL. OBST. Y TRAUM. NACIMIENTO</t>
  </si>
  <si>
    <t>De 15 a 19 años</t>
  </si>
  <si>
    <t>403 RETARDO CRECIM.FETAL, DESNUTR. FETAL., BAJO P./ NACER, GEST.CORTA</t>
  </si>
  <si>
    <t>De 20 a 24 años</t>
  </si>
  <si>
    <t>404 TRAST. RESPIRATORIOS ESPECIFICOS DEL PERIODO PERINATAL</t>
  </si>
  <si>
    <t>De 25 a 29 años</t>
  </si>
  <si>
    <t>407 OTRAS AFECC. ORIGINADAS EN PERIODO PERINATAL</t>
  </si>
  <si>
    <t>615 MALFORMACIONES CONGEN., DEFORMID.Y ANOMALIAS CROMOSOMICAS</t>
  </si>
  <si>
    <t>De 35 a 39 años</t>
  </si>
  <si>
    <t>De 40 a 44 años</t>
  </si>
  <si>
    <t>De 45 a 54 años</t>
  </si>
  <si>
    <t>De 30 a 34 años</t>
  </si>
  <si>
    <t>Calarca</t>
  </si>
  <si>
    <t>EJE CAFETERO</t>
  </si>
  <si>
    <t>CAPITAL</t>
  </si>
  <si>
    <t>ROBUSTO</t>
  </si>
  <si>
    <t>B</t>
  </si>
  <si>
    <t xml:space="preserve"> RESEÑA HISTÓRICA</t>
  </si>
  <si>
    <t>DATOS JURÍDICOS</t>
  </si>
  <si>
    <t>Pedro Maria Osorio</t>
  </si>
  <si>
    <t>Jesus Maria Buitrago</t>
  </si>
  <si>
    <t>Baltasar Gonzalez</t>
  </si>
  <si>
    <t>Segundo Henao</t>
  </si>
  <si>
    <t>Roman Maria Valencia</t>
  </si>
  <si>
    <t>Francisco Velasquez</t>
  </si>
  <si>
    <t>Luis Tabares</t>
  </si>
  <si>
    <t>Manuel Ocampo</t>
  </si>
  <si>
    <t>Ramon de Jesus Herrera</t>
  </si>
  <si>
    <t>Juan de Jesus Herrera</t>
  </si>
  <si>
    <t>1904 - 1905</t>
  </si>
  <si>
    <t>Eduardo Isaza</t>
  </si>
  <si>
    <t>Rafael Ruiz</t>
  </si>
  <si>
    <t>Salento</t>
  </si>
  <si>
    <t>Caicedonia, Buenavista, Pijao, Cordoba</t>
  </si>
  <si>
    <t>Cajamarca</t>
  </si>
  <si>
    <t>Armenia, La Tebaida</t>
  </si>
  <si>
    <t>7,9 - 18,8</t>
  </si>
  <si>
    <t>6,7</t>
  </si>
  <si>
    <t>4°04´56,57´´</t>
  </si>
  <si>
    <t>74°04´51.03´´</t>
  </si>
  <si>
    <t>1.573 Mts.</t>
  </si>
  <si>
    <t>20.3 °C</t>
  </si>
  <si>
    <t>Paisaje de montaña M2: Paisaje de montaña suelos y vigas periglaciales de clima frio</t>
  </si>
  <si>
    <t>El tunel - Alto el campanario</t>
  </si>
  <si>
    <t>3.500 - 3.600 m.s.n.m</t>
  </si>
  <si>
    <t>Paisaje de montaña M3: Paisaje de montaña, suelos de relieve filas y vigas</t>
  </si>
  <si>
    <t>El tunel - Las auras</t>
  </si>
  <si>
    <t>3.000 - 3.500 m.s.n.m</t>
  </si>
  <si>
    <t>Paisaje de montaña M4: Paisaje de montaña, suelos de relieve, filas y vigas, de clima frio y muy humedo</t>
  </si>
  <si>
    <t>Franja ancha de orientacion norte - sur en el municipio</t>
  </si>
  <si>
    <t>1.800 - 3.000 m.s.n.m</t>
  </si>
  <si>
    <t>Paisaje de montaña M5: paisaje de montaña, suelos de filas y vigas de clima medio,  humedo y muy humedo</t>
  </si>
  <si>
    <t>Franja delgada con direccion N-S interrumpida en el sector central del municipio</t>
  </si>
  <si>
    <t>1.400 - 1.800 m.s.n.m</t>
  </si>
  <si>
    <t>Paisaje de piedemonte P3: Suelos del abanico torrencial, de clima medio humedo</t>
  </si>
  <si>
    <t>La virginia, la paloma, puerto rico, la bohemia, la bella, potosi, la española, la labania, el calabazo, rio verde y la granja</t>
  </si>
  <si>
    <t>Paisaje piedemonte P5: suelos de vallecitos de clima frio, muy humedo y medio humedo</t>
  </si>
  <si>
    <t>Calle larga, playa rica y la cabaña</t>
  </si>
  <si>
    <t>1.300 - 1.600 m.s.n.m</t>
  </si>
  <si>
    <t>1.000 - 2.300 m.s.n.m</t>
  </si>
  <si>
    <t>antonio nariño</t>
  </si>
  <si>
    <t>antonio santos</t>
  </si>
  <si>
    <t>balcones</t>
  </si>
  <si>
    <t>balcones de la villa</t>
  </si>
  <si>
    <t>berlin</t>
  </si>
  <si>
    <t>caldas</t>
  </si>
  <si>
    <t>cristo rey</t>
  </si>
  <si>
    <t>colon</t>
  </si>
  <si>
    <t>chambranas</t>
  </si>
  <si>
    <t>ecomar</t>
  </si>
  <si>
    <t>el bosque</t>
  </si>
  <si>
    <t>el cacique</t>
  </si>
  <si>
    <t>el jardin</t>
  </si>
  <si>
    <t>el laguito</t>
  </si>
  <si>
    <t>el manantial</t>
  </si>
  <si>
    <t>el pescador</t>
  </si>
  <si>
    <t>el pinar</t>
  </si>
  <si>
    <t>el porvenir</t>
  </si>
  <si>
    <t>el prado</t>
  </si>
  <si>
    <t>gomez</t>
  </si>
  <si>
    <t>guadales I</t>
  </si>
  <si>
    <t>guaduales II estapa</t>
  </si>
  <si>
    <t>guaduales III etapa</t>
  </si>
  <si>
    <t>guaduales IV etapa</t>
  </si>
  <si>
    <t>jorge eliecer gaitan</t>
  </si>
  <si>
    <t>joaquin lopera</t>
  </si>
  <si>
    <t>laureles I etapa</t>
  </si>
  <si>
    <t>laurales II etapa</t>
  </si>
  <si>
    <t>lincon</t>
  </si>
  <si>
    <t>la arboleda</t>
  </si>
  <si>
    <t>la esperanza</t>
  </si>
  <si>
    <t>la floresta</t>
  </si>
  <si>
    <t>la huerta</t>
  </si>
  <si>
    <t>la isla</t>
  </si>
  <si>
    <t>la pista</t>
  </si>
  <si>
    <t>la primavera</t>
  </si>
  <si>
    <t>las aguas</t>
  </si>
  <si>
    <t>las americas</t>
  </si>
  <si>
    <t>las camelias</t>
  </si>
  <si>
    <t>las ferias</t>
  </si>
  <si>
    <t>las palomas</t>
  </si>
  <si>
    <t>las quintas</t>
  </si>
  <si>
    <t>las 25 casas</t>
  </si>
  <si>
    <t>los colores</t>
  </si>
  <si>
    <t>los tanques</t>
  </si>
  <si>
    <t>luis carlos galan</t>
  </si>
  <si>
    <t>llanitos piloto</t>
  </si>
  <si>
    <t>llanitos de guarala</t>
  </si>
  <si>
    <t>margarita hormaza</t>
  </si>
  <si>
    <t>marruecos</t>
  </si>
  <si>
    <t>martiniano montoya</t>
  </si>
  <si>
    <t>montecarlo</t>
  </si>
  <si>
    <t>naranjal</t>
  </si>
  <si>
    <t>ortega</t>
  </si>
  <si>
    <t>oscar tobon</t>
  </si>
  <si>
    <t>plazuelas de la villa</t>
  </si>
  <si>
    <t>popular</t>
  </si>
  <si>
    <t>pradera baja</t>
  </si>
  <si>
    <t>pradera alta</t>
  </si>
  <si>
    <t>portal de balcones</t>
  </si>
  <si>
    <t>portal del quindio</t>
  </si>
  <si>
    <t>quintas del cacique</t>
  </si>
  <si>
    <t>rincon del bosque</t>
  </si>
  <si>
    <t>robledo</t>
  </si>
  <si>
    <t>san jose</t>
  </si>
  <si>
    <t>santa luisa de marillac</t>
  </si>
  <si>
    <t>santander</t>
  </si>
  <si>
    <t>segundo henao</t>
  </si>
  <si>
    <t>simon bolivar</t>
  </si>
  <si>
    <t>servivienda</t>
  </si>
  <si>
    <t>varsovia</t>
  </si>
  <si>
    <t>valdepeñas</t>
  </si>
  <si>
    <t>valencia</t>
  </si>
  <si>
    <t>versalles</t>
  </si>
  <si>
    <t>villa astrid carolina</t>
  </si>
  <si>
    <t>villa italia</t>
  </si>
  <si>
    <t>jazmin</t>
  </si>
  <si>
    <t>tatiana I etapa</t>
  </si>
  <si>
    <t>tatiana II etapa</t>
  </si>
  <si>
    <t>barrio zaguanes</t>
  </si>
  <si>
    <t>conjunto portal de la pradera</t>
  </si>
  <si>
    <t>conjunto residencial quintas de firenza</t>
  </si>
  <si>
    <t>conjunto torres del prado</t>
  </si>
  <si>
    <t>urbanizacion asomeca</t>
  </si>
  <si>
    <t>urbanizacion bioma</t>
  </si>
  <si>
    <t>urbanizacion bomberos</t>
  </si>
  <si>
    <t>urbanizacion el recuerdo</t>
  </si>
  <si>
    <t>urbanizacion ines juliana</t>
  </si>
  <si>
    <t>urbanizacion el palmar de la sierra</t>
  </si>
  <si>
    <t>urbanizacion las camelias</t>
  </si>
  <si>
    <t>urbanizacion las palmas</t>
  </si>
  <si>
    <t>urbanizacion las terrazas</t>
  </si>
  <si>
    <t>urbanizacion las villas</t>
  </si>
  <si>
    <t>urbanizacion segundo henao</t>
  </si>
  <si>
    <t>urbanizacion veracruz</t>
  </si>
  <si>
    <t>villa grande</t>
  </si>
  <si>
    <t>villa ines</t>
  </si>
  <si>
    <t>villas del café</t>
  </si>
  <si>
    <t>urbanizacion 21 de mayo</t>
  </si>
  <si>
    <t>sector alto del rio</t>
  </si>
  <si>
    <t>sector fundadores</t>
  </si>
  <si>
    <t>sector giraldo</t>
  </si>
  <si>
    <t>sector gonzales</t>
  </si>
  <si>
    <t>sector indigena</t>
  </si>
  <si>
    <t>sector milancito</t>
  </si>
  <si>
    <t>sector ladrilleras</t>
  </si>
  <si>
    <t>sector san bernardo</t>
  </si>
  <si>
    <t>zona centro</t>
  </si>
  <si>
    <t>barrio el recuerdo</t>
  </si>
  <si>
    <t>la grecia</t>
  </si>
  <si>
    <t>torres de laureles</t>
  </si>
  <si>
    <t>venezia</t>
  </si>
  <si>
    <t>torre de zaguanes</t>
  </si>
  <si>
    <t>La virginia</t>
  </si>
  <si>
    <t>Barcelona</t>
  </si>
  <si>
    <t>Buenos Aires</t>
  </si>
  <si>
    <t>La Pradera</t>
  </si>
  <si>
    <t>El Cebollal</t>
  </si>
  <si>
    <t>San Rafael</t>
  </si>
  <si>
    <t>El Tunel</t>
  </si>
  <si>
    <t>La Primavera</t>
  </si>
  <si>
    <t>Puerto Rico</t>
  </si>
  <si>
    <t>La Floresta</t>
  </si>
  <si>
    <t>Bohemia</t>
  </si>
  <si>
    <t>La Bella</t>
  </si>
  <si>
    <t>La Española</t>
  </si>
  <si>
    <t>La Albania</t>
  </si>
  <si>
    <t>Travesias</t>
  </si>
  <si>
    <t>Calle Larga</t>
  </si>
  <si>
    <t>Rio Verde</t>
  </si>
  <si>
    <t>La Cabaña</t>
  </si>
  <si>
    <t>Barragan</t>
  </si>
  <si>
    <t>La Virginia</t>
  </si>
  <si>
    <t>La Paloma</t>
  </si>
  <si>
    <t>Santo Domingo</t>
  </si>
  <si>
    <t>Las Auras</t>
  </si>
  <si>
    <t>Planadas</t>
  </si>
  <si>
    <t>Quebradanegra</t>
  </si>
  <si>
    <t>Guayaquil</t>
  </si>
  <si>
    <t>El Pensil</t>
  </si>
  <si>
    <t>Alto del Oso</t>
  </si>
  <si>
    <t>El Calabazo</t>
  </si>
  <si>
    <t>Quebrada Negra</t>
  </si>
  <si>
    <t>Industrial La Maria</t>
  </si>
  <si>
    <t>Milciades Segura</t>
  </si>
  <si>
    <t>Rio Barragan</t>
  </si>
  <si>
    <t>Rio Quindio</t>
  </si>
  <si>
    <t>Rio Santodomingo</t>
  </si>
  <si>
    <t>Quebrada agua bonita</t>
  </si>
  <si>
    <t>Quebrada aguacatal</t>
  </si>
  <si>
    <t>Quebrada Buenos aires</t>
  </si>
  <si>
    <t>Quebrada espartillal</t>
  </si>
  <si>
    <t>Quebrada el campanario</t>
  </si>
  <si>
    <t>Quebrada el castillo</t>
  </si>
  <si>
    <t>Quebrada el cofre</t>
  </si>
  <si>
    <t>Quebrada el congal</t>
  </si>
  <si>
    <t>Quebrada el naranjal</t>
  </si>
  <si>
    <t>Quebrada el oso</t>
  </si>
  <si>
    <t>Quebrada el pescador</t>
  </si>
  <si>
    <t>Quebrada el salado</t>
  </si>
  <si>
    <t>Quebrada la bella</t>
  </si>
  <si>
    <t>Quebrada la bonita</t>
  </si>
  <si>
    <t>Quebrada la cabaña</t>
  </si>
  <si>
    <t>Quebrada la duquesa</t>
  </si>
  <si>
    <t>Quebrada la esmeralda</t>
  </si>
  <si>
    <t>Quebrada la gata</t>
  </si>
  <si>
    <t>Quebrada la picota</t>
  </si>
  <si>
    <t>Quebrada la pitala</t>
  </si>
  <si>
    <t>Quebrada la sonora</t>
  </si>
  <si>
    <t>Quebrada la venada</t>
  </si>
  <si>
    <t>Quebrada la virginia</t>
  </si>
  <si>
    <t>Quebrada las marias</t>
  </si>
  <si>
    <t>Quebrada los patos</t>
  </si>
  <si>
    <t>Quebrada monteloro</t>
  </si>
  <si>
    <t>Quebrada pinares</t>
  </si>
  <si>
    <t>Quebrada planadas</t>
  </si>
  <si>
    <t>Quebrada pradera</t>
  </si>
  <si>
    <t>Quebrada quebradanegra</t>
  </si>
  <si>
    <t>Quebrada la quindianita</t>
  </si>
  <si>
    <t>Quebrada san antonio</t>
  </si>
  <si>
    <t>Quebrada san rafael</t>
  </si>
  <si>
    <t>Quebarad urita</t>
  </si>
  <si>
    <t>Quebrada yugury</t>
  </si>
  <si>
    <t>Fuente: Cubo del registro para la localización y caracterización de la población con discapacidad al 31 de diciembre del 2016-  Secretaría de Salud Departamental del Quindío.</t>
  </si>
  <si>
    <t>Difteria</t>
  </si>
  <si>
    <t>Tos ferina</t>
  </si>
  <si>
    <t>Sarampion</t>
  </si>
  <si>
    <t>Tuberculosis pulmonar</t>
  </si>
  <si>
    <t>Tetano</t>
  </si>
  <si>
    <t>Hogares Infantiles</t>
  </si>
  <si>
    <t>CDI Modalidad intitucional</t>
  </si>
  <si>
    <t>CDI Modalidad Familiar</t>
  </si>
  <si>
    <t>HCB Tradicional comunitario</t>
  </si>
  <si>
    <t>HCB Tradicional FAMI</t>
  </si>
  <si>
    <t>HCB Agrupados</t>
  </si>
  <si>
    <t>DIA</t>
  </si>
  <si>
    <t>Generacio con Bienestar</t>
  </si>
  <si>
    <t>Abarrotes</t>
  </si>
  <si>
    <t>Acopio Lechero</t>
  </si>
  <si>
    <t>Artesanias y variedades</t>
  </si>
  <si>
    <t>Carne, pollo, pescado</t>
  </si>
  <si>
    <t>Hierbas, frutas y verduras</t>
  </si>
  <si>
    <t>Miscelaneas</t>
  </si>
  <si>
    <t>Oficinas y talleres</t>
  </si>
  <si>
    <t>Institucional</t>
  </si>
  <si>
    <t>Plaza de flores</t>
  </si>
  <si>
    <t>Restaurantes y cafeterias</t>
  </si>
  <si>
    <t>SD</t>
  </si>
  <si>
    <t>Estado %</t>
  </si>
  <si>
    <t>Bus</t>
  </si>
  <si>
    <t>Buseta</t>
  </si>
  <si>
    <t>Camion</t>
  </si>
  <si>
    <t>Campero</t>
  </si>
  <si>
    <t>Cuatrimoto</t>
  </si>
  <si>
    <t>Maquina Agricola</t>
  </si>
  <si>
    <t>Microbus</t>
  </si>
  <si>
    <t>Motocarro</t>
  </si>
  <si>
    <t>Motocicleta</t>
  </si>
  <si>
    <t>Mototriciclo</t>
  </si>
  <si>
    <t>Remolque</t>
  </si>
  <si>
    <t>Tractocamion</t>
  </si>
  <si>
    <t>Camioneta</t>
  </si>
  <si>
    <t>2.12 SEGURIDAD</t>
  </si>
  <si>
    <r>
      <t xml:space="preserve">Fuente: </t>
    </r>
    <r>
      <rPr>
        <sz val="10"/>
        <color theme="1"/>
        <rFont val="Gill Sans MT"/>
        <family val="2"/>
      </rPr>
      <t xml:space="preserve">Hacienda Municipal </t>
    </r>
  </si>
  <si>
    <r>
      <rPr>
        <b/>
        <sz val="11"/>
        <color theme="1"/>
        <rFont val="Gill Sans MT"/>
        <family val="2"/>
      </rPr>
      <t xml:space="preserve">Fuente: </t>
    </r>
    <r>
      <rPr>
        <sz val="11"/>
        <color theme="1"/>
        <rFont val="Gill Sans MT"/>
        <family val="2"/>
      </rPr>
      <t>Ministerio de Tecnologías de la Información y las Comunicaciones</t>
    </r>
  </si>
  <si>
    <t>CALARCÁ</t>
  </si>
  <si>
    <t>Población Total
2017</t>
  </si>
  <si>
    <t>2017</t>
  </si>
  <si>
    <t>2016-2017</t>
  </si>
  <si>
    <t>2.7 POBLACIÓN DESPLAZADA AÑO 2017</t>
  </si>
  <si>
    <t>2.10 POBLACIÓN CON REGISTRO PARA LA LOCALIZACIÓN Y CARACTERIZACIÓN DE LAS PERSONAS CON DISCAPACIDAD.
ÁREA DE RESIDENCIA Y SEXO SEGÚN GRUPOS DE EDAD. AÑO 2017</t>
  </si>
  <si>
    <t>Año 2017</t>
  </si>
  <si>
    <t>Total Año 2017</t>
  </si>
  <si>
    <t>4.7 RESULTADOS PRUEBAS SABER 11 POR ÁREA DE CONOCIMIENTO AÑO 2017</t>
  </si>
  <si>
    <t>4.7 DATOS TÉCNICOS PRUEBAS SABER 11 AÑO 2017. MUNICIPIO DE FILANDIA</t>
  </si>
  <si>
    <t>Índice de Penetración de Internet
4T-2017</t>
  </si>
  <si>
    <t>Cobertura en gas natural
4T-2017</t>
  </si>
  <si>
    <t>Cobertura Energía Total
Año 2017</t>
  </si>
  <si>
    <t xml:space="preserve">5.9 COBERTURA DE ASEO </t>
  </si>
  <si>
    <t>5.7 COBERTURA DE ACUEDUCTO</t>
  </si>
  <si>
    <t>5.8 COBERTURA DE ALCANTARILLADO</t>
  </si>
  <si>
    <t>5,2 - 30,8</t>
  </si>
  <si>
    <t>edificio santa clara</t>
  </si>
  <si>
    <t>quintas del prado</t>
  </si>
  <si>
    <t>ibiza plaza</t>
  </si>
  <si>
    <t>CK 23 apartamentos</t>
  </si>
  <si>
    <t>Cristiana</t>
  </si>
  <si>
    <t>Evangelica</t>
  </si>
  <si>
    <r>
      <rPr>
        <b/>
        <sz val="9"/>
        <color theme="1"/>
        <rFont val="Gill Sans MT"/>
        <family val="2"/>
      </rPr>
      <t xml:space="preserve">Fuente: </t>
    </r>
    <r>
      <rPr>
        <sz val="9"/>
        <color theme="1"/>
        <rFont val="Gill Sans MT"/>
        <family val="2"/>
      </rPr>
      <t>Secretaría de Planeación Departamental - Corte 31 Dic. 2017</t>
    </r>
  </si>
  <si>
    <t>ESE H.la misericordia</t>
  </si>
  <si>
    <t>C.S. Barcelona</t>
  </si>
  <si>
    <t>C.S. Simon Bolivar</t>
  </si>
  <si>
    <t>C.S. Gaitan</t>
  </si>
  <si>
    <t>C.S. La virginia</t>
  </si>
  <si>
    <t>C.S. Balcones</t>
  </si>
  <si>
    <t>C.S. Quebrada Negra</t>
  </si>
  <si>
    <t>Hipertension esencial (primaria)</t>
  </si>
  <si>
    <t>Dolores abdominales y los no especificados</t>
  </si>
  <si>
    <t>Infeccion viral no especificada</t>
  </si>
  <si>
    <t>Infeccion vias urinarias sitio no especificada</t>
  </si>
  <si>
    <t>Caries de la dentina</t>
  </si>
  <si>
    <t>Diabetes mellitus no insulinodependiente sin mencion de complicacion</t>
  </si>
  <si>
    <t>Gingivitis cronica</t>
  </si>
  <si>
    <t>Enfermedad pulmonar obstructiva cronica, exacerbacion aguda, no especificada</t>
  </si>
  <si>
    <t>Rinofaringitis aguda (resfriado comun)</t>
  </si>
  <si>
    <t>Lumbago no especificado</t>
  </si>
  <si>
    <t>B.C.G R.N</t>
  </si>
  <si>
    <t>POLIO ORAL</t>
  </si>
  <si>
    <t>PENTAVALENTE</t>
  </si>
  <si>
    <t>TRIPLE VIRAL</t>
  </si>
  <si>
    <t>FIEBRE AMARILLA</t>
  </si>
  <si>
    <t>MENINGITIS TIPO B</t>
  </si>
  <si>
    <t>TD ACELULAR EMBARAZADAS</t>
  </si>
  <si>
    <r>
      <rPr>
        <b/>
        <sz val="9"/>
        <color theme="1"/>
        <rFont val="Gill Sans MT"/>
        <family val="2"/>
      </rPr>
      <t>Fuente:</t>
    </r>
    <r>
      <rPr>
        <sz val="9"/>
        <color theme="1"/>
        <rFont val="Gill Sans MT"/>
        <family val="2"/>
      </rPr>
      <t xml:space="preserve"> DANE - Estadísticas vitales. Información preliminar a 2017, sujeta a cambio</t>
    </r>
  </si>
  <si>
    <r>
      <rPr>
        <b/>
        <sz val="9"/>
        <color theme="1"/>
        <rFont val="Gill Sans MT"/>
        <family val="2"/>
      </rPr>
      <t>Fuente:</t>
    </r>
    <r>
      <rPr>
        <sz val="9"/>
        <color theme="1"/>
        <rFont val="Gill Sans MT"/>
        <family val="2"/>
      </rPr>
      <t xml:space="preserve"> DANE - Estadísticas vitales. Información preliminar a 2017</t>
    </r>
  </si>
  <si>
    <t>ANTONIO NARIÑO</t>
  </si>
  <si>
    <t>BAUDILIO MONTOYA</t>
  </si>
  <si>
    <t>GENERAL SANTANDER</t>
  </si>
  <si>
    <t>INSTITUTO CALARCA</t>
  </si>
  <si>
    <t>JESUS MARIA MORALES</t>
  </si>
  <si>
    <t>JHON F KENNEDY</t>
  </si>
  <si>
    <t>RAFAEL URIBE URIBE</t>
  </si>
  <si>
    <t>ROBLEDO</t>
  </si>
  <si>
    <t>ROMAN MARIA VALENCIA</t>
  </si>
  <si>
    <t>SAN BERNARDO</t>
  </si>
  <si>
    <t xml:space="preserve">SAN JOSE </t>
  </si>
  <si>
    <t>SAN RAFAEL</t>
  </si>
  <si>
    <t>SEGUNDO HENAO</t>
  </si>
  <si>
    <t>TECNOLOGICO</t>
  </si>
  <si>
    <t>X</t>
  </si>
  <si>
    <t>SAN FRANCISCO SOLANO</t>
  </si>
  <si>
    <t>VIVENCIAS INFANTILES</t>
  </si>
  <si>
    <t>JHON DEWEY</t>
  </si>
  <si>
    <t>LEON DE GREIF</t>
  </si>
  <si>
    <t>BURBUJITAS</t>
  </si>
  <si>
    <t>SAN JOSE SAN RAFAEL</t>
  </si>
  <si>
    <t>LEON DE GREIFF</t>
  </si>
  <si>
    <t>INSTITUTO EDUARDO CABALLERO CALDERON</t>
  </si>
  <si>
    <r>
      <rPr>
        <b/>
        <sz val="9"/>
        <color theme="1"/>
        <rFont val="Calibri"/>
        <family val="2"/>
        <scheme val="minor"/>
      </rPr>
      <t>Fuente:</t>
    </r>
    <r>
      <rPr>
        <sz val="9"/>
        <color theme="1"/>
        <rFont val="Calibri"/>
        <family val="2"/>
        <scheme val="minor"/>
      </rPr>
      <t xml:space="preserve"> ICFES - Resultados año 2017</t>
    </r>
  </si>
  <si>
    <t>BUENA</t>
  </si>
  <si>
    <t>Anadalucia Montenegro - Quindio</t>
  </si>
  <si>
    <t>N/A</t>
  </si>
  <si>
    <t>RIO SANTO DOMINGO</t>
  </si>
  <si>
    <t>QUEBRADA SAN RAFAEL</t>
  </si>
  <si>
    <t>QUEBRADA NARANJAL</t>
  </si>
  <si>
    <t>QUEBRADA EL SALADO</t>
  </si>
  <si>
    <t>58,45 LT/S</t>
  </si>
  <si>
    <t>58,61 LT/S</t>
  </si>
  <si>
    <t>11,92 LT/S</t>
  </si>
  <si>
    <t>calarca - alto de la linea</t>
  </si>
  <si>
    <t>Calarca - Chaguala - Rio Quindio</t>
  </si>
  <si>
    <t>Alto del rio - la maria</t>
  </si>
  <si>
    <t>calarca - labella</t>
  </si>
  <si>
    <t>la bella - la Y</t>
  </si>
  <si>
    <t>La Y - Barragan</t>
  </si>
  <si>
    <t>Puerto rico - la rochela</t>
  </si>
  <si>
    <t>La rochela - calabozo bajo - quebrada negra</t>
  </si>
  <si>
    <t>Quebrada negra - la chichonera</t>
  </si>
  <si>
    <t>La chichonera - la granada</t>
  </si>
  <si>
    <t>cruce calarca - chaguala - la nubia</t>
  </si>
  <si>
    <t>Armenia - bohemia - calarca</t>
  </si>
  <si>
    <t>Puerto rico - la virginia</t>
  </si>
  <si>
    <t>combia - recreo</t>
  </si>
  <si>
    <t>combia - el nogal</t>
  </si>
  <si>
    <t>Km. 5 - la lorena</t>
  </si>
  <si>
    <t>la esperanza - marruecos</t>
  </si>
  <si>
    <t>los guaduales - las marias</t>
  </si>
  <si>
    <t>la española - villa esther</t>
  </si>
  <si>
    <t>la macadamia - el paraiso</t>
  </si>
  <si>
    <t>finca hotel la joya - marruecos</t>
  </si>
  <si>
    <t>la labania - la palma</t>
  </si>
  <si>
    <t>el tesoro - el cortijo</t>
  </si>
  <si>
    <t>fundacion señora de la misericordia</t>
  </si>
  <si>
    <t>La sorpresa - venecia</t>
  </si>
  <si>
    <t>calle larga - recuca - el salto</t>
  </si>
  <si>
    <t>el paraiso - el danubio</t>
  </si>
  <si>
    <t>barcelona - playa rica - el oso</t>
  </si>
  <si>
    <t>el encanto - la fortuna</t>
  </si>
  <si>
    <t>barcelona - el argel</t>
  </si>
  <si>
    <t>barcelona - la esmeralda</t>
  </si>
  <si>
    <t>barcelona - el cairo</t>
  </si>
  <si>
    <t>el cairo - el silencio</t>
  </si>
  <si>
    <t>bolivia - esperanza</t>
  </si>
  <si>
    <t>CI cecilia - rio santo domingo</t>
  </si>
  <si>
    <t>tarapaca - Rio verde - Rio Quindio</t>
  </si>
  <si>
    <t>La cabaña - el pacifico</t>
  </si>
  <si>
    <t>ceilan - maraton</t>
  </si>
  <si>
    <t>california - rio barrgan</t>
  </si>
  <si>
    <t>la bella - la chichonera</t>
  </si>
  <si>
    <t>naranjal - las palmas</t>
  </si>
  <si>
    <t>limones - buenavista</t>
  </si>
  <si>
    <t>la cabaña - jardincito</t>
  </si>
  <si>
    <t>la cristalina</t>
  </si>
  <si>
    <t>el topacio - cabañita</t>
  </si>
  <si>
    <t>dinamarca - alamos</t>
  </si>
  <si>
    <t>san antonio</t>
  </si>
  <si>
    <t>potosi chiquito</t>
  </si>
  <si>
    <t>el danubio - tres esquinas del sinabrio</t>
  </si>
  <si>
    <t>la granada - tres esquinas del sinabrio</t>
  </si>
  <si>
    <t>tres esquinas del sinabrio - la gacela</t>
  </si>
  <si>
    <t>institucion educativa el danubio - ie teresa garcia - cordoba</t>
  </si>
  <si>
    <t>barcelona - elba roja</t>
  </si>
  <si>
    <t>guacari</t>
  </si>
  <si>
    <t>la perea - santa fe</t>
  </si>
  <si>
    <t>el danubio - la guaira</t>
  </si>
  <si>
    <t>mikay - el hospital</t>
  </si>
  <si>
    <t>la cajetilla</t>
  </si>
  <si>
    <t>ramal guameras</t>
  </si>
  <si>
    <t>guayaquil alto</t>
  </si>
  <si>
    <t>alsacia - villa laura</t>
  </si>
  <si>
    <t>el descanso - el retiro</t>
  </si>
  <si>
    <t>el recuerdo - mahavan</t>
  </si>
  <si>
    <t>parcelacion - el japon</t>
  </si>
  <si>
    <t>peñas blancas - ecoparque</t>
  </si>
  <si>
    <t>calabazo bajo - el porvenir</t>
  </si>
  <si>
    <t>margarita - calabazo bajo</t>
  </si>
  <si>
    <t>pelacarriel - la rochela</t>
  </si>
  <si>
    <t>kampala- sonadora-la virginia</t>
  </si>
  <si>
    <t>el porvenir - el brazil</t>
  </si>
  <si>
    <t>la paloma - la esperanza-la virginia</t>
  </si>
  <si>
    <t>i.e la paloma - la union</t>
  </si>
  <si>
    <t>el silencio - golondrinas</t>
  </si>
  <si>
    <t>corocito - calamar</t>
  </si>
  <si>
    <t>el esperanza la palma</t>
  </si>
  <si>
    <t>el caney</t>
  </si>
  <si>
    <t>la palma - incorados</t>
  </si>
  <si>
    <t>la granja - la palma</t>
  </si>
  <si>
    <t>samaria baja - samaria alta</t>
  </si>
  <si>
    <t>calarca - primavera - matusalen</t>
  </si>
  <si>
    <t>calarca - santo domingo bajo - la virginia</t>
  </si>
  <si>
    <t>matadero - san rafael</t>
  </si>
  <si>
    <t>violetas - el granado</t>
  </si>
  <si>
    <t>gato negro - santo domingo alto - la virginia</t>
  </si>
  <si>
    <t>bellavista - el delirio</t>
  </si>
  <si>
    <t>villagloria</t>
  </si>
  <si>
    <t>villa maria - san jeronimo</t>
  </si>
  <si>
    <t>bellavista - la esperanza</t>
  </si>
  <si>
    <t>rio claro - la cumbre</t>
  </si>
  <si>
    <t>reserva peñas blancas - gobernacion</t>
  </si>
  <si>
    <t>la frontera</t>
  </si>
  <si>
    <t>la divisa - marly</t>
  </si>
  <si>
    <t>puero rojo - la repetidora - auras</t>
  </si>
  <si>
    <t>planadas</t>
  </si>
  <si>
    <t>santo domingo alto</t>
  </si>
  <si>
    <t>calarca - pradera alta</t>
  </si>
  <si>
    <t>i.e pradera alta - la calabria</t>
  </si>
  <si>
    <t>calarca - pradera baja</t>
  </si>
  <si>
    <t>yoguri</t>
  </si>
  <si>
    <t>camelias - i.e educativas buenos aires bajo</t>
  </si>
  <si>
    <t>la palmita - el cairo</t>
  </si>
  <si>
    <t>pachamama - regalia</t>
  </si>
  <si>
    <t>santa clara</t>
  </si>
  <si>
    <t>asturias - guayabito</t>
  </si>
  <si>
    <t>primer crucero - la esperanza</t>
  </si>
  <si>
    <t>primer crucero - santa elena</t>
  </si>
  <si>
    <t>el guayabito</t>
  </si>
  <si>
    <t>cebolla - la porfia</t>
  </si>
  <si>
    <t>jamaica - la america</t>
  </si>
  <si>
    <t>los pinos - los alpes (sierra morena)</t>
  </si>
  <si>
    <t>galicia - honduras</t>
  </si>
  <si>
    <t>la linea - campanario</t>
  </si>
  <si>
    <t>la maria - curtiembres</t>
  </si>
  <si>
    <t>alto del rio - rio quindio</t>
  </si>
  <si>
    <t>alto de la moneda</t>
  </si>
  <si>
    <t xml:space="preserve">el recuerdo </t>
  </si>
  <si>
    <t>campo alegre - la gaviota</t>
  </si>
  <si>
    <t>miramar - la rosita</t>
  </si>
  <si>
    <t>la esmeralda - la divisa</t>
  </si>
  <si>
    <t>bohemia - el bosque</t>
  </si>
  <si>
    <t>i.e educativa la estrella - el paraiso</t>
  </si>
  <si>
    <t>i.e la bella - aguacatal</t>
  </si>
  <si>
    <t>esperanza - san cayetano</t>
  </si>
  <si>
    <t>la italia - la perla 2</t>
  </si>
  <si>
    <t>pescador - lusitania - el descanso</t>
  </si>
  <si>
    <t>lusitania - la maria</t>
  </si>
  <si>
    <t>f. hotel el diamante - granja avicola las brisas</t>
  </si>
  <si>
    <t>la esperanza - alto bonito</t>
  </si>
  <si>
    <t>el cofre</t>
  </si>
  <si>
    <t>la carmelita</t>
  </si>
  <si>
    <t>fonda el aguila - la compañía</t>
  </si>
  <si>
    <t>el mandarino - santa rosa</t>
  </si>
  <si>
    <r>
      <t>Longitud (Kms</t>
    </r>
    <r>
      <rPr>
        <b/>
        <sz val="10"/>
        <color theme="1"/>
        <rFont val="Gill Sans MT"/>
        <family val="2"/>
      </rPr>
      <t>)</t>
    </r>
  </si>
  <si>
    <t>i.e la rochela - el pencil - quebrada negra</t>
  </si>
  <si>
    <t>primer orden</t>
  </si>
  <si>
    <t>segundo orden</t>
  </si>
  <si>
    <t>tercer orden</t>
  </si>
  <si>
    <t>COOMOCAL</t>
  </si>
  <si>
    <t>COOCACIQUE</t>
  </si>
  <si>
    <t>METROCALARCA</t>
  </si>
  <si>
    <t>TRANSPORTES GRANADA</t>
  </si>
  <si>
    <t>BUENO</t>
  </si>
  <si>
    <t>REGULAR</t>
  </si>
  <si>
    <t>america 27</t>
  </si>
  <si>
    <t>cancha de futbol balcones de la villa</t>
  </si>
  <si>
    <t>cancha sintetica de calarca</t>
  </si>
  <si>
    <t>cancha de futbol de barcelona</t>
  </si>
  <si>
    <t>cancha de futbol quebrada negra</t>
  </si>
  <si>
    <t>cancha de futbol la virginia</t>
  </si>
  <si>
    <t>cancha llanitos piloto</t>
  </si>
  <si>
    <t>cancha multiple barrio gaitan</t>
  </si>
  <si>
    <t>cancha multiple barrio la esperanza</t>
  </si>
  <si>
    <t>cancha multiple barrio la floresta</t>
  </si>
  <si>
    <t>cancha barrio la huerta</t>
  </si>
  <si>
    <t>cancha barrio ortega</t>
  </si>
  <si>
    <t>cancha multiple chambranas</t>
  </si>
  <si>
    <t>cancha multiple el laguito</t>
  </si>
  <si>
    <t>cancha multiple las palomas</t>
  </si>
  <si>
    <t>cancha multipl llanitos de guarala</t>
  </si>
  <si>
    <t>cancha multiple playa rica</t>
  </si>
  <si>
    <t>cancha multiple santander</t>
  </si>
  <si>
    <t>cancha multiple urb. Luis carlos galan</t>
  </si>
  <si>
    <t>cancha multiple veracruz</t>
  </si>
  <si>
    <t>club suboficales de la policia</t>
  </si>
  <si>
    <t>club matusalen</t>
  </si>
  <si>
    <t>coliseo cubierto</t>
  </si>
  <si>
    <t>estadio guillermo jaramillo palacio</t>
  </si>
  <si>
    <t>fundacion hernan mejia mejia</t>
  </si>
  <si>
    <t>parque recreacional alto del rio</t>
  </si>
  <si>
    <t>polideportivo balcones de la villa</t>
  </si>
  <si>
    <t>polideportivo barrio giraldo</t>
  </si>
  <si>
    <t>polideportivo barrio italiano</t>
  </si>
  <si>
    <t>polideportivo bomberos</t>
  </si>
  <si>
    <t>polideportivo centro poblado la maria</t>
  </si>
  <si>
    <t>polideportivo barcelona</t>
  </si>
  <si>
    <t>polideportivo el cacique</t>
  </si>
  <si>
    <t>polideportivo guaduales</t>
  </si>
  <si>
    <t>polideportivo la virginia</t>
  </si>
  <si>
    <t>polideportivo laureles</t>
  </si>
  <si>
    <t>polideportivo llanitos de guarala</t>
  </si>
  <si>
    <t>polideportivo luis angel mondragon</t>
  </si>
  <si>
    <t>polideportivo quebrada negra</t>
  </si>
  <si>
    <t>polideportivo valdepeñas</t>
  </si>
  <si>
    <t>polideportivo villa italia</t>
  </si>
  <si>
    <t>villa deportiva</t>
  </si>
  <si>
    <t>MALO</t>
  </si>
  <si>
    <t>Casa de lacultura de Barcelona</t>
  </si>
  <si>
    <t>Casa de la cultura Calarca</t>
  </si>
  <si>
    <t>Casa de la cultura de la Virginia</t>
  </si>
  <si>
    <t>Establecimiento penitenciario de mediana seguridad y carcelario de Calarca</t>
  </si>
  <si>
    <t>Mediana</t>
  </si>
  <si>
    <t>ASNAL</t>
  </si>
  <si>
    <t>BUFALINA</t>
  </si>
  <si>
    <t>CABALLAR</t>
  </si>
  <si>
    <t>MULAR</t>
  </si>
  <si>
    <t>CAPRINA</t>
  </si>
  <si>
    <t>CUNICOLA</t>
  </si>
  <si>
    <t>CUYICOLA</t>
  </si>
  <si>
    <t>OVINA</t>
  </si>
  <si>
    <t>OTRAS ESPECIES</t>
  </si>
  <si>
    <t>x</t>
  </si>
  <si>
    <t>Maiz</t>
  </si>
  <si>
    <t>Frijol</t>
  </si>
  <si>
    <t>Aromaticas</t>
  </si>
  <si>
    <t>Tomate</t>
  </si>
  <si>
    <t>Yuca</t>
  </si>
  <si>
    <t>Caña panelera</t>
  </si>
  <si>
    <t>Platano</t>
  </si>
  <si>
    <t>Banano</t>
  </si>
  <si>
    <t>Granadilla</t>
  </si>
  <si>
    <t>Piña</t>
  </si>
  <si>
    <t>Flores y Follaje</t>
  </si>
  <si>
    <t>Café a plena exposicion</t>
  </si>
  <si>
    <t>Cacao</t>
  </si>
  <si>
    <t>Toamte arbol</t>
  </si>
  <si>
    <t>Lulo</t>
  </si>
  <si>
    <t>Mora</t>
  </si>
  <si>
    <t>Citricos</t>
  </si>
  <si>
    <t>Aguacate</t>
  </si>
  <si>
    <t>Macadamia</t>
  </si>
  <si>
    <t>Agricultura, ganaderia, caza, silvicultura y pesca</t>
  </si>
  <si>
    <t>Explotacion de minas y canteras</t>
  </si>
  <si>
    <t>Industria manufacturera</t>
  </si>
  <si>
    <t>servicios publicos</t>
  </si>
  <si>
    <t>Tratamientos de agua y saneamineto ambiental</t>
  </si>
  <si>
    <t xml:space="preserve">Construccion </t>
  </si>
  <si>
    <t>Comercio</t>
  </si>
  <si>
    <t>Transporte y almacenamiento</t>
  </si>
  <si>
    <t>Alojamiento y servicios de comida</t>
  </si>
  <si>
    <t>Informacion y comunicaciones</t>
  </si>
  <si>
    <t>Actividades financieras y de seguros</t>
  </si>
  <si>
    <t>Actividades Inmobiliares</t>
  </si>
  <si>
    <t>Actividades profesionales cientiicas y tecnicas</t>
  </si>
  <si>
    <t>Actividades de servicios administrativos y de apoyo</t>
  </si>
  <si>
    <t>Administracion publica y defensa</t>
  </si>
  <si>
    <t>Educacion</t>
  </si>
  <si>
    <t>Actividades de salud</t>
  </si>
  <si>
    <t>Actividades artisticas</t>
  </si>
  <si>
    <t>Otras actividades</t>
  </si>
  <si>
    <t>Eco parque Peñas Blancas</t>
  </si>
  <si>
    <t>Jardin botanico del Quindio</t>
  </si>
  <si>
    <t>Parque tematico Recuca</t>
  </si>
  <si>
    <t>Parque recreacional alto del rio</t>
  </si>
  <si>
    <t>Alto del castillo</t>
  </si>
  <si>
    <t>Alto del campanario</t>
  </si>
  <si>
    <t>Reserva forestal navarco</t>
  </si>
  <si>
    <t>Chorros de san rafael</t>
  </si>
  <si>
    <t>Hotel armont</t>
  </si>
  <si>
    <t>Hotel Karlaka</t>
  </si>
  <si>
    <t>Hotel Davinci</t>
  </si>
  <si>
    <t>Hotel Bariloche</t>
  </si>
  <si>
    <t>Hotel Katay</t>
  </si>
  <si>
    <t>Hotel la Villa</t>
  </si>
  <si>
    <t>Hotel Plaza de Calarca</t>
  </si>
  <si>
    <t>Hotel Café Comfort</t>
  </si>
  <si>
    <t>Hotel del Parque</t>
  </si>
  <si>
    <t>Parque hotel el cacique</t>
  </si>
  <si>
    <t>Hotel Lucy de Calarca</t>
  </si>
  <si>
    <t>Parqueadero Hotel la 44</t>
  </si>
  <si>
    <t>Finca hotel la moraleja</t>
  </si>
  <si>
    <t>Alojamiento rural la carmelita</t>
  </si>
  <si>
    <t>El gran chaparral</t>
  </si>
  <si>
    <t>Finca hotel cabañas la esmeralda</t>
  </si>
  <si>
    <t>Finca hotel villa lucia</t>
  </si>
  <si>
    <t>Finca la carmelia</t>
  </si>
  <si>
    <t>Finca la colina</t>
  </si>
  <si>
    <t>Finca la paloma hostal la faraona</t>
  </si>
  <si>
    <t>Hacienda combia</t>
  </si>
  <si>
    <t>Hacienda Dinamarca</t>
  </si>
  <si>
    <t>Madrigal</t>
  </si>
  <si>
    <t>Hotel portal carrera 11</t>
  </si>
  <si>
    <t>Finca hotel Lago azul</t>
  </si>
  <si>
    <t>Finca Hotel villa del carmen</t>
  </si>
  <si>
    <t>Finca hotel el diamante</t>
  </si>
  <si>
    <t>Finca hotel el descanso de calarca</t>
  </si>
  <si>
    <t>Hotel parador de calarca</t>
  </si>
  <si>
    <t>Hotel campestre las praderas</t>
  </si>
  <si>
    <r>
      <rPr>
        <b/>
        <sz val="9"/>
        <color theme="1"/>
        <rFont val="Gill Sans MT"/>
        <family val="2"/>
      </rPr>
      <t>Fuente:</t>
    </r>
    <r>
      <rPr>
        <sz val="9"/>
        <color theme="1"/>
        <rFont val="Gill Sans MT"/>
        <family val="2"/>
      </rPr>
      <t xml:space="preserve">  DANE - Estadísticas vitales. Información preliminar a 2017, sujeta a cambio</t>
    </r>
  </si>
  <si>
    <t>Católica</t>
  </si>
  <si>
    <t>Parroquia San José</t>
  </si>
  <si>
    <t>Parroquia Cristo Rey</t>
  </si>
  <si>
    <t>Parroquia San Pedro Claver</t>
  </si>
  <si>
    <t>Parroquia Nuestra Señora del Perpetuo Socorro</t>
  </si>
  <si>
    <t>Parroquia Nuestra Señora del Carmen Barcelona</t>
  </si>
  <si>
    <t>Parroquia de Cristo Rey</t>
  </si>
  <si>
    <t>Nuestra Señora de Fátima</t>
  </si>
  <si>
    <t>Iglesia de Dios Ministerial de Jesucristo Internacional</t>
  </si>
  <si>
    <t>Iglesia de Jesucristo de los Santos de los Últimos Días (mormones)</t>
  </si>
  <si>
    <t>Cruzada Estudiantil y Profesional de Colombia</t>
  </si>
  <si>
    <t>Iglesia Cristiana de los Testigos de Jehová</t>
  </si>
  <si>
    <t>Unión Misionera Amor y Vida a las Naciones</t>
  </si>
  <si>
    <t>Iglesia Pentecostal Unida de Colombia</t>
  </si>
  <si>
    <t>-</t>
  </si>
  <si>
    <t>Iglesia Ddventista del Séptimo Día</t>
  </si>
  <si>
    <t>Centro misionero Bethesda</t>
  </si>
  <si>
    <t>Cacique Calarcá</t>
  </si>
  <si>
    <t>Cuerpo de Bomberos de Calarcá</t>
  </si>
  <si>
    <t>Calarcá</t>
  </si>
  <si>
    <t>3.8.5 ANÁLISIS NUTRICIONAL POBLACIÓN DE 0 A 5 AÑOS NIÑOS Y NIÑAS PROGRAMA PRIMERA INFANCIA ICBF REGIONAL QUINDÍO 2017</t>
  </si>
  <si>
    <t>Multipropósito de Calarcá  S.A. E.S.P</t>
  </si>
  <si>
    <r>
      <rPr>
        <b/>
        <sz val="9"/>
        <color theme="1"/>
        <rFont val="Calibri"/>
        <family val="2"/>
        <scheme val="minor"/>
      </rPr>
      <t xml:space="preserve">Fuente: </t>
    </r>
    <r>
      <rPr>
        <sz val="9"/>
        <color theme="1"/>
        <rFont val="Calibri"/>
        <family val="2"/>
        <scheme val="minor"/>
      </rPr>
      <t>EPQ</t>
    </r>
  </si>
  <si>
    <r>
      <t xml:space="preserve">Fuente: </t>
    </r>
    <r>
      <rPr>
        <sz val="9"/>
        <color theme="1"/>
        <rFont val="Calibri"/>
        <family val="2"/>
        <scheme val="minor"/>
      </rPr>
      <t>EPQ</t>
    </r>
  </si>
  <si>
    <t>5.2.2 NÚMERO DE SUSCRIPTORES SEGÚN ESTRATO SOCIOECONÓMICO</t>
  </si>
  <si>
    <t>5.5.1 NÚMERO DE SUSCRIPTORES URBANOS Y RURALES, POR SECTORES</t>
  </si>
  <si>
    <t>5.6.1 NÚMERO DE SUSCRIPTORES URBANOS Y RURALES, POR SECTORES</t>
  </si>
  <si>
    <r>
      <rPr>
        <b/>
        <sz val="9"/>
        <color theme="1"/>
        <rFont val="Calibri"/>
        <family val="2"/>
        <scheme val="minor"/>
      </rPr>
      <t xml:space="preserve">Fuente: </t>
    </r>
    <r>
      <rPr>
        <sz val="9"/>
        <color theme="1"/>
        <rFont val="Calibri"/>
        <family val="2"/>
        <scheme val="minor"/>
      </rPr>
      <t>Superintendencia de Servicios Públicos Domiciliarios, Año 2017</t>
    </r>
  </si>
  <si>
    <t>Automóvil</t>
  </si>
  <si>
    <r>
      <rPr>
        <b/>
        <sz val="9"/>
        <color theme="1"/>
        <rFont val="Gill Sans MT"/>
        <family val="2"/>
      </rPr>
      <t xml:space="preserve">Fuente: </t>
    </r>
    <r>
      <rPr>
        <sz val="9"/>
        <color theme="1"/>
        <rFont val="Gill Sans MT"/>
        <family val="2"/>
      </rPr>
      <t>Secretaría de Movilidad y Seguridad Vial Calarcá</t>
    </r>
  </si>
  <si>
    <t>1.5.5 SUPERFICIE (Has)</t>
  </si>
  <si>
    <t>Densidad Poblacional (hab/Has)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</si>
</sst>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 #,##0.00_);_(&quot;$&quot;\ * \(#,##0.00\);_(&quot;$&quot;\ * &quot;-&quot;??_);_(@_)"/>
    <numFmt numFmtId="43" formatCode="_(* #,##0.00_);_(* \(#,##0.00\);_(* &quot;-&quot;??_);_(@_)"/>
    <numFmt numFmtId="164" formatCode="#,##0.0"/>
    <numFmt numFmtId="165" formatCode="0.0%"/>
    <numFmt numFmtId="166" formatCode="0.0"/>
    <numFmt numFmtId="167" formatCode="_(* #,##0_);_(* \(#,##0\);_(* &quot;-&quot;??_);_(@_)"/>
    <numFmt numFmtId="168" formatCode="_(&quot;$&quot;\ * #,##0_);_(&quot;$&quot;\ * \(#,##0\);_(&quot;$&quot;\ * &quot;-&quot;??_);_(@_)"/>
  </numFmts>
  <fonts count="65" x14ac:knownFonts="1">
    <font>
      <sz val="11"/>
      <color theme="1"/>
      <name val="Calibri"/>
      <family val="2"/>
      <scheme val="minor"/>
    </font>
    <font>
      <sz val="11"/>
      <color theme="1"/>
      <name val="Calibri"/>
      <family val="2"/>
      <scheme val="minor"/>
    </font>
    <font>
      <sz val="11"/>
      <color theme="1"/>
      <name val="Gill Sans MT"/>
      <family val="2"/>
    </font>
    <font>
      <sz val="10"/>
      <color theme="1"/>
      <name val="Gill Sans MT"/>
      <family val="2"/>
    </font>
    <font>
      <sz val="8"/>
      <color theme="1"/>
      <name val="Gill Sans MT"/>
      <family val="2"/>
    </font>
    <font>
      <b/>
      <sz val="11"/>
      <color theme="1"/>
      <name val="Gill Sans MT"/>
      <family val="2"/>
    </font>
    <font>
      <b/>
      <sz val="10"/>
      <color theme="1"/>
      <name val="Gill Sans MT"/>
      <family val="2"/>
    </font>
    <font>
      <b/>
      <sz val="12"/>
      <color theme="0"/>
      <name val="Gill Sans MT"/>
      <family val="2"/>
    </font>
    <font>
      <sz val="11"/>
      <color theme="0"/>
      <name val="Gill Sans MT"/>
      <family val="2"/>
    </font>
    <font>
      <b/>
      <sz val="11"/>
      <color rgb="FF002060"/>
      <name val="Gill Sans MT"/>
      <family val="2"/>
    </font>
    <font>
      <b/>
      <sz val="11"/>
      <color theme="3" tint="-0.499984740745262"/>
      <name val="Gill Sans MT"/>
      <family val="2"/>
    </font>
    <font>
      <sz val="9"/>
      <color theme="1"/>
      <name val="Gill Sans MT"/>
      <family val="2"/>
    </font>
    <font>
      <b/>
      <sz val="9"/>
      <color theme="1"/>
      <name val="Gill Sans MT"/>
      <family val="2"/>
    </font>
    <font>
      <sz val="10"/>
      <color theme="1"/>
      <name val="Calibri"/>
      <family val="2"/>
      <scheme val="minor"/>
    </font>
    <font>
      <sz val="9"/>
      <color rgb="FFFF0000"/>
      <name val="Gill Sans MT"/>
      <family val="2"/>
    </font>
    <font>
      <b/>
      <sz val="8"/>
      <color theme="1"/>
      <name val="Gill Sans MT"/>
      <family val="2"/>
    </font>
    <font>
      <b/>
      <sz val="10"/>
      <name val="Gill Sans MT"/>
      <family val="2"/>
    </font>
    <font>
      <b/>
      <vertAlign val="superscript"/>
      <sz val="10"/>
      <color theme="1"/>
      <name val="Gill Sans MT"/>
      <family val="2"/>
    </font>
    <font>
      <sz val="10"/>
      <name val="Gill Sans MT"/>
      <family val="2"/>
    </font>
    <font>
      <b/>
      <sz val="11"/>
      <color theme="1"/>
      <name val="Calibri"/>
      <family val="2"/>
      <scheme val="minor"/>
    </font>
    <font>
      <sz val="11"/>
      <color theme="0"/>
      <name val="Calibri"/>
      <family val="2"/>
      <scheme val="minor"/>
    </font>
    <font>
      <sz val="12"/>
      <color theme="1"/>
      <name val="Browallia New"/>
      <family val="2"/>
    </font>
    <font>
      <sz val="18"/>
      <color theme="1"/>
      <name val="Browallia New"/>
      <family val="2"/>
    </font>
    <font>
      <sz val="20"/>
      <color theme="1"/>
      <name val="Browallia New"/>
      <family val="2"/>
    </font>
    <font>
      <b/>
      <sz val="20"/>
      <color theme="0"/>
      <name val="Browallia New"/>
      <family val="2"/>
    </font>
    <font>
      <sz val="10"/>
      <color rgb="FF7030A0"/>
      <name val="Gill Sans MT"/>
      <family val="2"/>
    </font>
    <font>
      <b/>
      <sz val="12"/>
      <color theme="1"/>
      <name val="Calibri"/>
      <family val="2"/>
      <scheme val="minor"/>
    </font>
    <font>
      <sz val="9"/>
      <color theme="1"/>
      <name val="Calibri"/>
      <family val="2"/>
      <scheme val="minor"/>
    </font>
    <font>
      <b/>
      <sz val="10"/>
      <color theme="1"/>
      <name val="Calibri"/>
      <family val="2"/>
      <scheme val="minor"/>
    </font>
    <font>
      <b/>
      <sz val="14"/>
      <color rgb="FF002060"/>
      <name val="Calibri"/>
      <family val="2"/>
      <scheme val="minor"/>
    </font>
    <font>
      <b/>
      <sz val="16"/>
      <color theme="1"/>
      <name val="Calibri"/>
      <family val="2"/>
      <scheme val="minor"/>
    </font>
    <font>
      <sz val="16"/>
      <color theme="1"/>
      <name val="Calibri"/>
      <family val="2"/>
      <scheme val="minor"/>
    </font>
    <font>
      <b/>
      <sz val="9"/>
      <color theme="1"/>
      <name val="Calibri"/>
      <family val="2"/>
      <scheme val="minor"/>
    </font>
    <font>
      <b/>
      <sz val="28"/>
      <color theme="0"/>
      <name val="Calibri"/>
      <family val="2"/>
      <scheme val="minor"/>
    </font>
    <font>
      <b/>
      <sz val="18"/>
      <color theme="1"/>
      <name val="Gill Sans MT"/>
      <family val="2"/>
    </font>
    <font>
      <b/>
      <sz val="11"/>
      <color theme="6" tint="-0.499984740745262"/>
      <name val="Gill Sans MT"/>
      <family val="2"/>
    </font>
    <font>
      <b/>
      <sz val="11"/>
      <color theme="3" tint="0.39997558519241921"/>
      <name val="Gill Sans MT"/>
      <family val="2"/>
    </font>
    <font>
      <b/>
      <sz val="11"/>
      <color rgb="FF7030A0"/>
      <name val="Gill Sans MT"/>
      <family val="2"/>
    </font>
    <font>
      <b/>
      <sz val="11"/>
      <color theme="9" tint="-0.249977111117893"/>
      <name val="Gill Sans MT"/>
      <family val="2"/>
    </font>
    <font>
      <b/>
      <sz val="11"/>
      <color theme="6" tint="-0.249977111117893"/>
      <name val="Gill Sans MT"/>
      <family val="2"/>
    </font>
    <font>
      <b/>
      <sz val="11"/>
      <color rgb="FF00B0F0"/>
      <name val="Gill Sans MT"/>
      <family val="2"/>
    </font>
    <font>
      <b/>
      <sz val="14"/>
      <color theme="9" tint="-0.249977111117893"/>
      <name val="Gill Sans MT"/>
      <family val="2"/>
    </font>
    <font>
      <sz val="14"/>
      <color theme="1"/>
      <name val="Gill Sans MT"/>
      <family val="2"/>
    </font>
    <font>
      <b/>
      <sz val="14"/>
      <color theme="6" tint="-0.249977111117893"/>
      <name val="Gill Sans MT"/>
      <family val="2"/>
    </font>
    <font>
      <b/>
      <sz val="14"/>
      <color rgb="FF00B0F0"/>
      <name val="Gill Sans MT"/>
      <family val="2"/>
    </font>
    <font>
      <b/>
      <sz val="14"/>
      <color rgb="FF7030A0"/>
      <name val="Gill Sans MT"/>
      <family val="2"/>
    </font>
    <font>
      <b/>
      <sz val="14"/>
      <color rgb="FFC00000"/>
      <name val="Gill Sans MT"/>
      <family val="2"/>
    </font>
    <font>
      <sz val="11"/>
      <color rgb="FF002060"/>
      <name val="Gill Sans MT"/>
      <family val="2"/>
    </font>
    <font>
      <sz val="10"/>
      <color rgb="FFFF0000"/>
      <name val="Gill Sans MT"/>
      <family val="2"/>
    </font>
    <font>
      <sz val="14"/>
      <color theme="1"/>
      <name val="Browallia New"/>
      <family val="2"/>
    </font>
    <font>
      <b/>
      <sz val="16"/>
      <color rgb="FF7030A0"/>
      <name val="Calibri"/>
      <family val="2"/>
      <scheme val="minor"/>
    </font>
    <font>
      <sz val="10"/>
      <name val="Arial"/>
      <family val="2"/>
    </font>
    <font>
      <b/>
      <sz val="14"/>
      <color theme="1"/>
      <name val="Browallia New"/>
      <family val="2"/>
    </font>
    <font>
      <sz val="10"/>
      <color rgb="FF222222"/>
      <name val="Arial"/>
      <family val="2"/>
    </font>
    <font>
      <sz val="11"/>
      <color theme="0" tint="-0.34998626667073579"/>
      <name val="Gill Sans MT"/>
      <family val="2"/>
    </font>
    <font>
      <b/>
      <sz val="11"/>
      <color theme="0" tint="-0.34998626667073579"/>
      <name val="Gill Sans MT"/>
      <family val="2"/>
    </font>
    <font>
      <b/>
      <sz val="10"/>
      <color theme="0" tint="-0.34998626667073579"/>
      <name val="Gill Sans MT"/>
      <family val="2"/>
    </font>
    <font>
      <sz val="10"/>
      <color theme="0" tint="-0.34998626667073579"/>
      <name val="Gill Sans MT"/>
      <family val="2"/>
    </font>
    <font>
      <sz val="9"/>
      <color theme="0" tint="-0.34998626667073579"/>
      <name val="Gill Sans MT"/>
      <family val="2"/>
    </font>
    <font>
      <sz val="11"/>
      <color theme="0" tint="-0.34998626667073579"/>
      <name val="Calibri"/>
      <family val="2"/>
      <scheme val="minor"/>
    </font>
    <font>
      <b/>
      <i/>
      <sz val="12"/>
      <color theme="0" tint="-0.34998626667073579"/>
      <name val="Arial"/>
      <family val="2"/>
    </font>
    <font>
      <b/>
      <sz val="10"/>
      <color theme="0" tint="-0.34998626667073579"/>
      <name val="Arial"/>
      <family val="2"/>
    </font>
    <font>
      <b/>
      <sz val="8"/>
      <color theme="0" tint="-0.34998626667073579"/>
      <name val="Arial"/>
      <family val="2"/>
    </font>
    <font>
      <b/>
      <sz val="16"/>
      <color theme="1"/>
      <name val="Browallia New"/>
      <family val="2"/>
    </font>
    <font>
      <sz val="10"/>
      <color theme="0" tint="-0.34998626667073579"/>
      <name val="Calibri"/>
      <family val="2"/>
      <scheme val="minor"/>
    </font>
  </fonts>
  <fills count="16">
    <fill>
      <patternFill patternType="none"/>
    </fill>
    <fill>
      <patternFill patternType="gray125"/>
    </fill>
    <fill>
      <patternFill patternType="solid">
        <fgColor theme="7" tint="0.79998168889431442"/>
        <bgColor indexed="65"/>
      </patternFill>
    </fill>
    <fill>
      <patternFill patternType="solid">
        <fgColor rgb="FF7030A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7"/>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bgColor indexed="48"/>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7">
    <xf numFmtId="0" fontId="0" fillId="0" borderId="0"/>
    <xf numFmtId="0" fontId="1" fillId="2" borderId="0" applyNumberFormat="0" applyBorder="0" applyAlignment="0" applyProtection="0"/>
    <xf numFmtId="9" fontId="1" fillId="0" borderId="0" applyFont="0" applyFill="0" applyBorder="0" applyAlignment="0" applyProtection="0"/>
    <xf numFmtId="0" fontId="20" fillId="8"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1" fillId="0" borderId="0"/>
  </cellStyleXfs>
  <cellXfs count="626">
    <xf numFmtId="0" fontId="0" fillId="0" borderId="0" xfId="0"/>
    <xf numFmtId="0" fontId="2" fillId="7" borderId="0" xfId="0" applyFont="1" applyFill="1" applyProtection="1">
      <protection locked="0"/>
    </xf>
    <xf numFmtId="0" fontId="2" fillId="7" borderId="0" xfId="0" applyFont="1" applyFill="1" applyAlignment="1" applyProtection="1">
      <protection locked="0"/>
    </xf>
    <xf numFmtId="0" fontId="2" fillId="0" borderId="0" xfId="0" applyFont="1" applyProtection="1">
      <protection locked="0"/>
    </xf>
    <xf numFmtId="0" fontId="8" fillId="7" borderId="0" xfId="0" applyFont="1" applyFill="1" applyAlignment="1" applyProtection="1">
      <alignment vertical="center"/>
      <protection locked="0"/>
    </xf>
    <xf numFmtId="0" fontId="11" fillId="7" borderId="0" xfId="0" applyFont="1" applyFill="1" applyProtection="1">
      <protection locked="0"/>
    </xf>
    <xf numFmtId="0" fontId="2" fillId="7" borderId="0" xfId="0" applyFont="1" applyFill="1" applyBorder="1" applyProtection="1">
      <protection locked="0"/>
    </xf>
    <xf numFmtId="0" fontId="6" fillId="7" borderId="0" xfId="0" applyFont="1" applyFill="1" applyBorder="1" applyAlignment="1" applyProtection="1">
      <alignment vertical="center"/>
      <protection locked="0"/>
    </xf>
    <xf numFmtId="0" fontId="3" fillId="7" borderId="0" xfId="0" applyFont="1" applyFill="1" applyBorder="1" applyAlignment="1" applyProtection="1">
      <alignment vertical="center"/>
      <protection locked="0"/>
    </xf>
    <xf numFmtId="0" fontId="9"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11" fillId="7" borderId="0" xfId="0" applyFont="1" applyFill="1" applyBorder="1" applyAlignment="1" applyProtection="1">
      <alignment vertical="center"/>
      <protection locked="0"/>
    </xf>
    <xf numFmtId="0" fontId="4" fillId="7" borderId="0" xfId="0" applyFont="1" applyFill="1" applyBorder="1" applyAlignment="1" applyProtection="1">
      <alignment horizontal="left" vertical="center"/>
      <protection locked="0"/>
    </xf>
    <xf numFmtId="49" fontId="6" fillId="7" borderId="0" xfId="0" applyNumberFormat="1" applyFont="1" applyFill="1" applyBorder="1" applyAlignment="1" applyProtection="1">
      <protection locked="0"/>
    </xf>
    <xf numFmtId="0" fontId="9" fillId="7" borderId="0" xfId="0" applyFont="1" applyFill="1" applyBorder="1" applyAlignment="1" applyProtection="1">
      <alignment vertical="center"/>
      <protection locked="0"/>
    </xf>
    <xf numFmtId="0" fontId="21" fillId="7" borderId="0" xfId="0" applyFont="1" applyFill="1" applyProtection="1">
      <protection locked="0"/>
    </xf>
    <xf numFmtId="0" fontId="21" fillId="0" borderId="0" xfId="0" applyFont="1" applyProtection="1">
      <protection locked="0"/>
    </xf>
    <xf numFmtId="0" fontId="22" fillId="7" borderId="0" xfId="0" applyFont="1" applyFill="1" applyProtection="1">
      <protection locked="0"/>
    </xf>
    <xf numFmtId="0" fontId="23" fillId="0" borderId="0" xfId="0" applyFont="1" applyAlignment="1" applyProtection="1">
      <alignment horizontal="center"/>
      <protection locked="0"/>
    </xf>
    <xf numFmtId="0" fontId="23" fillId="7" borderId="0" xfId="0" applyFont="1" applyFill="1" applyProtection="1">
      <protection locked="0"/>
    </xf>
    <xf numFmtId="0" fontId="23" fillId="0" borderId="0" xfId="0" applyFont="1" applyProtection="1">
      <protection locked="0"/>
    </xf>
    <xf numFmtId="0" fontId="2" fillId="7" borderId="2" xfId="0" applyFont="1" applyFill="1" applyBorder="1" applyProtection="1">
      <protection locked="0"/>
    </xf>
    <xf numFmtId="0" fontId="2" fillId="7" borderId="3" xfId="0" applyFont="1" applyFill="1" applyBorder="1" applyProtection="1">
      <protection locked="0"/>
    </xf>
    <xf numFmtId="0" fontId="2" fillId="7" borderId="4" xfId="0" applyFont="1" applyFill="1" applyBorder="1" applyProtection="1">
      <protection locked="0"/>
    </xf>
    <xf numFmtId="0" fontId="2" fillId="7" borderId="8" xfId="0" applyFont="1" applyFill="1" applyBorder="1" applyProtection="1">
      <protection locked="0"/>
    </xf>
    <xf numFmtId="0" fontId="2" fillId="7" borderId="9" xfId="0" applyFont="1" applyFill="1" applyBorder="1" applyProtection="1">
      <protection locked="0"/>
    </xf>
    <xf numFmtId="0" fontId="2" fillId="7" borderId="5" xfId="0" applyFont="1" applyFill="1" applyBorder="1" applyProtection="1">
      <protection locked="0"/>
    </xf>
    <xf numFmtId="0" fontId="2" fillId="7" borderId="6" xfId="0" applyFont="1" applyFill="1" applyBorder="1" applyProtection="1">
      <protection locked="0"/>
    </xf>
    <xf numFmtId="0" fontId="2" fillId="7" borderId="7" xfId="0" applyFont="1" applyFill="1" applyBorder="1" applyProtection="1">
      <protection locked="0"/>
    </xf>
    <xf numFmtId="0" fontId="10" fillId="7" borderId="0" xfId="0" applyFont="1" applyFill="1" applyAlignment="1" applyProtection="1">
      <alignment vertical="center"/>
      <protection locked="0"/>
    </xf>
    <xf numFmtId="0" fontId="5" fillId="7" borderId="0" xfId="0" applyFont="1" applyFill="1" applyAlignment="1" applyProtection="1">
      <protection locked="0"/>
    </xf>
    <xf numFmtId="0" fontId="5" fillId="7" borderId="3" xfId="0" applyFont="1" applyFill="1" applyBorder="1" applyAlignment="1" applyProtection="1">
      <protection locked="0"/>
    </xf>
    <xf numFmtId="0" fontId="5" fillId="7" borderId="0" xfId="0" applyFont="1" applyFill="1" applyBorder="1" applyAlignment="1" applyProtection="1">
      <protection locked="0"/>
    </xf>
    <xf numFmtId="0" fontId="0" fillId="7" borderId="0" xfId="0" applyFont="1" applyFill="1" applyBorder="1" applyProtection="1">
      <protection locked="0"/>
    </xf>
    <xf numFmtId="0" fontId="0" fillId="7" borderId="0" xfId="0" applyFont="1" applyFill="1" applyProtection="1">
      <protection locked="0"/>
    </xf>
    <xf numFmtId="0" fontId="31" fillId="7" borderId="0" xfId="0" applyFont="1" applyFill="1" applyBorder="1" applyProtection="1">
      <protection locked="0"/>
    </xf>
    <xf numFmtId="0" fontId="31" fillId="7" borderId="0" xfId="0" applyFont="1" applyFill="1" applyProtection="1">
      <protection locked="0"/>
    </xf>
    <xf numFmtId="0" fontId="13" fillId="7" borderId="0" xfId="0" applyFont="1" applyFill="1" applyBorder="1" applyAlignment="1" applyProtection="1">
      <alignment vertical="center"/>
      <protection locked="0"/>
    </xf>
    <xf numFmtId="0" fontId="13" fillId="7" borderId="0" xfId="0" applyFont="1" applyFill="1" applyBorder="1" applyAlignment="1" applyProtection="1">
      <alignment horizontal="center" vertical="center"/>
      <protection locked="0"/>
    </xf>
    <xf numFmtId="0" fontId="2" fillId="7" borderId="3" xfId="0" applyFont="1" applyFill="1" applyBorder="1" applyAlignment="1" applyProtection="1">
      <protection locked="0"/>
    </xf>
    <xf numFmtId="0" fontId="13" fillId="7" borderId="8" xfId="0" applyFont="1" applyFill="1" applyBorder="1" applyAlignment="1" applyProtection="1">
      <alignment vertical="center"/>
      <protection locked="0"/>
    </xf>
    <xf numFmtId="0" fontId="0" fillId="7" borderId="0" xfId="0" applyFont="1" applyFill="1" applyBorder="1" applyAlignment="1" applyProtection="1">
      <protection locked="0"/>
    </xf>
    <xf numFmtId="0" fontId="13" fillId="7" borderId="5" xfId="0" applyFont="1" applyFill="1" applyBorder="1" applyAlignment="1" applyProtection="1">
      <alignment vertical="center"/>
      <protection locked="0"/>
    </xf>
    <xf numFmtId="0" fontId="13" fillId="7" borderId="6" xfId="0" applyFont="1" applyFill="1" applyBorder="1" applyAlignment="1" applyProtection="1">
      <alignment vertical="center"/>
      <protection locked="0"/>
    </xf>
    <xf numFmtId="0" fontId="0" fillId="7" borderId="6" xfId="0" applyFont="1" applyFill="1" applyBorder="1" applyAlignment="1" applyProtection="1">
      <protection locked="0"/>
    </xf>
    <xf numFmtId="0" fontId="13" fillId="7" borderId="2" xfId="0" applyFont="1" applyFill="1" applyBorder="1" applyAlignment="1" applyProtection="1">
      <alignment vertical="center"/>
      <protection locked="0"/>
    </xf>
    <xf numFmtId="0" fontId="13" fillId="7" borderId="3" xfId="0" applyFont="1" applyFill="1" applyBorder="1" applyAlignment="1" applyProtection="1">
      <alignment vertical="center"/>
      <protection locked="0"/>
    </xf>
    <xf numFmtId="0" fontId="0" fillId="7" borderId="3" xfId="0" applyFont="1" applyFill="1" applyBorder="1" applyAlignment="1" applyProtection="1">
      <protection locked="0"/>
    </xf>
    <xf numFmtId="0" fontId="9" fillId="7" borderId="9" xfId="0" applyFont="1" applyFill="1" applyBorder="1" applyAlignment="1" applyProtection="1">
      <alignment vertical="center"/>
      <protection locked="0"/>
    </xf>
    <xf numFmtId="0" fontId="9" fillId="7" borderId="8" xfId="0" applyFont="1" applyFill="1" applyBorder="1" applyAlignment="1" applyProtection="1">
      <alignment vertical="center"/>
      <protection locked="0"/>
    </xf>
    <xf numFmtId="0" fontId="6" fillId="7" borderId="0" xfId="0" applyFont="1" applyFill="1" applyBorder="1" applyAlignment="1" applyProtection="1">
      <alignment vertical="center" wrapText="1"/>
      <protection locked="0"/>
    </xf>
    <xf numFmtId="0" fontId="6" fillId="7" borderId="9" xfId="0" applyFont="1" applyFill="1" applyBorder="1" applyAlignment="1" applyProtection="1">
      <alignment vertical="center" wrapText="1"/>
      <protection locked="0"/>
    </xf>
    <xf numFmtId="0" fontId="6" fillId="7" borderId="8" xfId="0" applyFont="1" applyFill="1" applyBorder="1" applyAlignment="1" applyProtection="1">
      <alignment vertical="center"/>
      <protection locked="0"/>
    </xf>
    <xf numFmtId="0" fontId="11" fillId="7" borderId="9" xfId="0" applyFont="1" applyFill="1" applyBorder="1" applyAlignment="1" applyProtection="1">
      <alignment vertical="center"/>
      <protection locked="0"/>
    </xf>
    <xf numFmtId="0" fontId="27" fillId="7" borderId="3" xfId="0" applyFont="1" applyFill="1" applyBorder="1" applyAlignment="1" applyProtection="1">
      <alignment vertical="center"/>
      <protection locked="0"/>
    </xf>
    <xf numFmtId="0" fontId="27" fillId="7" borderId="0" xfId="0" applyFont="1" applyFill="1" applyBorder="1" applyAlignment="1" applyProtection="1">
      <alignment vertical="center"/>
      <protection locked="0"/>
    </xf>
    <xf numFmtId="0" fontId="3" fillId="7" borderId="0" xfId="0" applyFont="1" applyFill="1" applyBorder="1" applyAlignment="1" applyProtection="1">
      <alignment vertical="center" wrapText="1"/>
      <protection locked="0"/>
    </xf>
    <xf numFmtId="0" fontId="11" fillId="7" borderId="3" xfId="0" applyFont="1" applyFill="1" applyBorder="1" applyAlignment="1" applyProtection="1">
      <alignment vertical="center"/>
      <protection locked="0"/>
    </xf>
    <xf numFmtId="0" fontId="0" fillId="0" borderId="0" xfId="0" applyFont="1" applyProtection="1">
      <protection locked="0"/>
    </xf>
    <xf numFmtId="0" fontId="28" fillId="7" borderId="0" xfId="0" applyFont="1" applyFill="1" applyBorder="1" applyAlignment="1" applyProtection="1">
      <alignment vertical="center" textRotation="90" wrapText="1"/>
      <protection locked="0"/>
    </xf>
    <xf numFmtId="0" fontId="28" fillId="7" borderId="0" xfId="0" applyFont="1" applyFill="1" applyBorder="1" applyAlignment="1" applyProtection="1">
      <alignment vertical="center"/>
      <protection locked="0"/>
    </xf>
    <xf numFmtId="0" fontId="28" fillId="7" borderId="0" xfId="0" applyFont="1" applyFill="1" applyBorder="1" applyAlignment="1" applyProtection="1">
      <alignment vertical="center" wrapText="1"/>
      <protection locked="0"/>
    </xf>
    <xf numFmtId="0" fontId="13" fillId="7" borderId="0" xfId="0" applyFont="1" applyFill="1" applyBorder="1" applyAlignment="1" applyProtection="1">
      <alignment vertical="center" wrapText="1"/>
      <protection locked="0"/>
    </xf>
    <xf numFmtId="0" fontId="3" fillId="7" borderId="0" xfId="0" applyFont="1" applyFill="1" applyBorder="1" applyProtection="1">
      <protection locked="0"/>
    </xf>
    <xf numFmtId="0" fontId="27" fillId="7" borderId="0" xfId="0" applyFont="1" applyFill="1" applyProtection="1">
      <protection locked="0"/>
    </xf>
    <xf numFmtId="0" fontId="13" fillId="7" borderId="0" xfId="0" applyFont="1" applyFill="1" applyAlignment="1" applyProtection="1">
      <alignment vertical="center"/>
      <protection locked="0"/>
    </xf>
    <xf numFmtId="3" fontId="13" fillId="7" borderId="0" xfId="0" applyNumberFormat="1" applyFont="1" applyFill="1" applyBorder="1" applyAlignment="1" applyProtection="1">
      <alignment vertical="center" wrapText="1"/>
      <protection locked="0"/>
    </xf>
    <xf numFmtId="0" fontId="6" fillId="7" borderId="9" xfId="0" applyFont="1" applyFill="1" applyBorder="1" applyAlignment="1" applyProtection="1">
      <alignment vertical="center"/>
      <protection locked="0"/>
    </xf>
    <xf numFmtId="0" fontId="6" fillId="7" borderId="8" xfId="0" applyFont="1" applyFill="1" applyBorder="1" applyAlignment="1" applyProtection="1">
      <alignment vertical="center" wrapText="1"/>
      <protection locked="0"/>
    </xf>
    <xf numFmtId="0" fontId="3" fillId="7" borderId="6" xfId="0" applyFont="1" applyFill="1" applyBorder="1" applyAlignment="1" applyProtection="1">
      <alignment vertical="center"/>
      <protection locked="0"/>
    </xf>
    <xf numFmtId="0" fontId="3" fillId="7" borderId="7" xfId="0" applyFont="1" applyFill="1" applyBorder="1" applyAlignment="1" applyProtection="1">
      <alignment vertical="center"/>
      <protection locked="0"/>
    </xf>
    <xf numFmtId="0" fontId="2" fillId="7" borderId="0" xfId="0" applyFont="1" applyFill="1" applyBorder="1" applyAlignment="1" applyProtection="1">
      <alignment vertical="center"/>
      <protection locked="0"/>
    </xf>
    <xf numFmtId="0" fontId="5" fillId="7" borderId="0" xfId="0" applyFont="1" applyFill="1" applyBorder="1" applyAlignment="1" applyProtection="1">
      <alignment vertical="center"/>
      <protection locked="0"/>
    </xf>
    <xf numFmtId="0" fontId="2" fillId="0" borderId="0" xfId="0" applyFont="1" applyBorder="1" applyProtection="1">
      <protection locked="0"/>
    </xf>
    <xf numFmtId="0" fontId="37" fillId="7" borderId="0" xfId="0" applyFont="1" applyFill="1" applyBorder="1" applyAlignment="1" applyProtection="1">
      <alignment vertical="center"/>
      <protection locked="0"/>
    </xf>
    <xf numFmtId="3" fontId="41" fillId="7" borderId="0" xfId="0" applyNumberFormat="1" applyFont="1" applyFill="1" applyBorder="1" applyProtection="1">
      <protection locked="0"/>
    </xf>
    <xf numFmtId="0" fontId="38" fillId="7" borderId="0" xfId="0" applyFont="1" applyFill="1" applyBorder="1" applyAlignment="1" applyProtection="1">
      <alignment vertical="center"/>
      <protection locked="0"/>
    </xf>
    <xf numFmtId="3" fontId="42" fillId="7" borderId="0" xfId="0" applyNumberFormat="1" applyFont="1" applyFill="1" applyBorder="1" applyProtection="1">
      <protection locked="0"/>
    </xf>
    <xf numFmtId="3" fontId="43" fillId="7" borderId="0" xfId="0" applyNumberFormat="1" applyFont="1" applyFill="1" applyBorder="1" applyProtection="1">
      <protection locked="0"/>
    </xf>
    <xf numFmtId="3" fontId="44" fillId="7" borderId="0" xfId="0" applyNumberFormat="1" applyFont="1" applyFill="1" applyBorder="1" applyProtection="1">
      <protection locked="0"/>
    </xf>
    <xf numFmtId="0" fontId="37" fillId="7" borderId="0" xfId="0" applyFont="1" applyFill="1" applyBorder="1" applyProtection="1">
      <protection locked="0"/>
    </xf>
    <xf numFmtId="3" fontId="45" fillId="7" borderId="0" xfId="0" applyNumberFormat="1" applyFont="1" applyFill="1" applyBorder="1" applyProtection="1">
      <protection locked="0"/>
    </xf>
    <xf numFmtId="3" fontId="2" fillId="7" borderId="0" xfId="0" applyNumberFormat="1" applyFont="1" applyFill="1" applyBorder="1" applyProtection="1">
      <protection locked="0"/>
    </xf>
    <xf numFmtId="3" fontId="46" fillId="13" borderId="0" xfId="0" applyNumberFormat="1" applyFont="1" applyFill="1" applyBorder="1" applyProtection="1">
      <protection locked="0"/>
    </xf>
    <xf numFmtId="0" fontId="42" fillId="13" borderId="0" xfId="0" applyFont="1" applyFill="1" applyBorder="1" applyProtection="1">
      <protection locked="0"/>
    </xf>
    <xf numFmtId="0" fontId="27" fillId="7" borderId="0" xfId="0" applyFont="1" applyFill="1" applyAlignment="1" applyProtection="1">
      <alignment wrapText="1"/>
      <protection locked="0"/>
    </xf>
    <xf numFmtId="0" fontId="27" fillId="7" borderId="0" xfId="0" applyFont="1" applyFill="1" applyAlignment="1" applyProtection="1">
      <protection locked="0"/>
    </xf>
    <xf numFmtId="4" fontId="11" fillId="7" borderId="0" xfId="0" applyNumberFormat="1" applyFont="1" applyFill="1" applyBorder="1" applyAlignment="1" applyProtection="1">
      <alignment vertical="center"/>
      <protection locked="0"/>
    </xf>
    <xf numFmtId="0" fontId="2" fillId="7" borderId="0" xfId="0" applyFont="1" applyFill="1" applyBorder="1" applyAlignment="1" applyProtection="1">
      <alignment wrapText="1"/>
      <protection locked="0"/>
    </xf>
    <xf numFmtId="0" fontId="2" fillId="7" borderId="0" xfId="0" applyFont="1" applyFill="1" applyBorder="1" applyAlignment="1" applyProtection="1">
      <protection locked="0"/>
    </xf>
    <xf numFmtId="0" fontId="9" fillId="7" borderId="0" xfId="0" applyFont="1" applyFill="1" applyBorder="1" applyAlignment="1" applyProtection="1">
      <alignment vertical="top" wrapText="1"/>
      <protection locked="0"/>
    </xf>
    <xf numFmtId="0" fontId="6" fillId="7" borderId="0" xfId="0" applyFont="1" applyFill="1" applyBorder="1" applyAlignment="1" applyProtection="1">
      <alignment horizontal="left" vertical="center"/>
      <protection locked="0"/>
    </xf>
    <xf numFmtId="0" fontId="6" fillId="7" borderId="0" xfId="0" applyFont="1" applyFill="1" applyBorder="1" applyAlignment="1" applyProtection="1">
      <protection locked="0"/>
    </xf>
    <xf numFmtId="0" fontId="7" fillId="7" borderId="0" xfId="0" applyFont="1" applyFill="1" applyAlignment="1" applyProtection="1">
      <alignment horizontal="left" vertical="center"/>
      <protection locked="0"/>
    </xf>
    <xf numFmtId="0" fontId="13" fillId="7" borderId="0" xfId="0" applyFont="1" applyFill="1" applyProtection="1">
      <protection locked="0"/>
    </xf>
    <xf numFmtId="0" fontId="0" fillId="7" borderId="0" xfId="0" applyFont="1" applyFill="1" applyBorder="1" applyAlignment="1" applyProtection="1">
      <alignment vertical="top"/>
      <protection locked="0"/>
    </xf>
    <xf numFmtId="0" fontId="50" fillId="7" borderId="0" xfId="0" applyFont="1" applyFill="1" applyBorder="1" applyAlignment="1" applyProtection="1">
      <alignment horizontal="center" vertical="center"/>
      <protection locked="0"/>
    </xf>
    <xf numFmtId="0" fontId="32" fillId="7" borderId="0" xfId="0" applyFont="1" applyFill="1" applyAlignment="1" applyProtection="1">
      <alignment horizontal="left" vertical="center"/>
      <protection locked="0"/>
    </xf>
    <xf numFmtId="0" fontId="50" fillId="7" borderId="0" xfId="0" applyFont="1" applyFill="1" applyBorder="1" applyAlignment="1" applyProtection="1">
      <alignment vertical="center"/>
      <protection locked="0"/>
    </xf>
    <xf numFmtId="0" fontId="3" fillId="0" borderId="0" xfId="0" applyFont="1" applyBorder="1" applyAlignment="1" applyProtection="1">
      <alignment vertical="center"/>
      <protection locked="0"/>
    </xf>
    <xf numFmtId="0" fontId="9" fillId="7" borderId="6" xfId="0" applyFont="1" applyFill="1" applyBorder="1" applyAlignment="1" applyProtection="1">
      <alignment vertical="center" wrapText="1"/>
      <protection locked="0"/>
    </xf>
    <xf numFmtId="0" fontId="27" fillId="7" borderId="0" xfId="0" applyFont="1" applyFill="1" applyBorder="1" applyAlignment="1" applyProtection="1">
      <alignment vertical="center" wrapText="1"/>
      <protection locked="0"/>
    </xf>
    <xf numFmtId="4" fontId="12" fillId="7" borderId="3" xfId="0" applyNumberFormat="1" applyFont="1" applyFill="1" applyBorder="1" applyAlignment="1" applyProtection="1">
      <alignment horizontal="left" vertical="center"/>
      <protection locked="0"/>
    </xf>
    <xf numFmtId="0" fontId="2" fillId="7" borderId="10" xfId="0" applyFont="1" applyFill="1" applyBorder="1" applyAlignment="1" applyProtection="1">
      <alignment horizontal="center"/>
      <protection locked="0"/>
    </xf>
    <xf numFmtId="0" fontId="2" fillId="7" borderId="11"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9" fillId="4" borderId="0" xfId="0" applyFont="1" applyFill="1" applyBorder="1" applyAlignment="1" applyProtection="1">
      <alignment horizontal="left" vertical="center"/>
      <protection locked="0"/>
    </xf>
    <xf numFmtId="3" fontId="13" fillId="7" borderId="10" xfId="0" applyNumberFormat="1" applyFont="1" applyFill="1" applyBorder="1" applyAlignment="1" applyProtection="1">
      <alignment horizontal="center" vertical="center"/>
      <protection locked="0"/>
    </xf>
    <xf numFmtId="3" fontId="13" fillId="7" borderId="11" xfId="0" applyNumberFormat="1" applyFont="1" applyFill="1" applyBorder="1" applyAlignment="1" applyProtection="1">
      <alignment horizontal="center" vertical="center"/>
      <protection locked="0"/>
    </xf>
    <xf numFmtId="3" fontId="13" fillId="7" borderId="12" xfId="0" applyNumberFormat="1" applyFont="1" applyFill="1" applyBorder="1" applyAlignment="1" applyProtection="1">
      <alignment horizontal="center" vertical="center"/>
      <protection locked="0"/>
    </xf>
    <xf numFmtId="0" fontId="2" fillId="7" borderId="0" xfId="0" applyFont="1" applyFill="1" applyAlignment="1" applyProtection="1">
      <alignment horizontal="center"/>
      <protection locked="0"/>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0" fontId="11" fillId="7" borderId="3" xfId="0" applyFont="1" applyFill="1" applyBorder="1" applyAlignment="1" applyProtection="1">
      <alignment horizontal="left" vertical="center"/>
      <protection locked="0"/>
    </xf>
    <xf numFmtId="0" fontId="9" fillId="7" borderId="0" xfId="0" applyFont="1" applyFill="1" applyAlignment="1" applyProtection="1">
      <alignment horizontal="left" vertical="center"/>
      <protection locked="0"/>
    </xf>
    <xf numFmtId="0" fontId="9" fillId="7" borderId="0" xfId="0" applyFont="1" applyFill="1" applyAlignment="1" applyProtection="1">
      <alignment horizontal="left" vertical="center" wrapText="1"/>
      <protection locked="0"/>
    </xf>
    <xf numFmtId="0" fontId="11" fillId="7" borderId="3" xfId="0" applyFont="1" applyFill="1" applyBorder="1" applyAlignment="1" applyProtection="1">
      <alignment horizontal="left" vertical="center" wrapText="1"/>
      <protection locked="0"/>
    </xf>
    <xf numFmtId="0" fontId="3" fillId="7" borderId="3" xfId="0" applyFont="1" applyFill="1" applyBorder="1" applyAlignment="1" applyProtection="1">
      <alignment horizontal="left" vertical="center"/>
      <protection locked="0"/>
    </xf>
    <xf numFmtId="0" fontId="9" fillId="7" borderId="0" xfId="0" applyFont="1" applyFill="1" applyBorder="1" applyAlignment="1" applyProtection="1">
      <alignment horizontal="left" vertical="center"/>
      <protection locked="0"/>
    </xf>
    <xf numFmtId="0" fontId="9" fillId="7" borderId="6" xfId="0" applyFont="1" applyFill="1" applyBorder="1" applyAlignment="1" applyProtection="1">
      <alignment horizontal="left" vertical="center"/>
      <protection locked="0"/>
    </xf>
    <xf numFmtId="0" fontId="9" fillId="7" borderId="6" xfId="0" applyFont="1" applyFill="1" applyBorder="1" applyAlignment="1" applyProtection="1">
      <alignment horizontal="left" vertical="center" wrapText="1"/>
      <protection locked="0"/>
    </xf>
    <xf numFmtId="4" fontId="11" fillId="7" borderId="3" xfId="0" applyNumberFormat="1" applyFont="1" applyFill="1" applyBorder="1" applyAlignment="1" applyProtection="1">
      <alignment horizontal="left" vertical="center"/>
      <protection locked="0"/>
    </xf>
    <xf numFmtId="4" fontId="11" fillId="7" borderId="0" xfId="0" applyNumberFormat="1" applyFont="1" applyFill="1" applyBorder="1" applyAlignment="1" applyProtection="1">
      <alignment horizontal="left" vertical="center"/>
      <protection locked="0"/>
    </xf>
    <xf numFmtId="0" fontId="27" fillId="7" borderId="0" xfId="0" applyFont="1" applyFill="1" applyAlignment="1" applyProtection="1">
      <alignment horizontal="left" vertical="center"/>
      <protection locked="0"/>
    </xf>
    <xf numFmtId="0" fontId="27" fillId="7" borderId="3" xfId="0" applyFont="1" applyFill="1" applyBorder="1" applyAlignment="1" applyProtection="1">
      <alignment horizontal="left" vertical="center"/>
      <protection locked="0"/>
    </xf>
    <xf numFmtId="0" fontId="27" fillId="7" borderId="0" xfId="0" applyFont="1" applyFill="1" applyBorder="1" applyAlignment="1" applyProtection="1">
      <alignment horizontal="left" vertical="center"/>
      <protection locked="0"/>
    </xf>
    <xf numFmtId="0" fontId="2" fillId="3" borderId="0" xfId="0" applyFont="1" applyFill="1" applyAlignment="1" applyProtection="1">
      <alignment horizontal="center"/>
      <protection locked="0"/>
    </xf>
    <xf numFmtId="0" fontId="11" fillId="7" borderId="0" xfId="0" applyFont="1" applyFill="1" applyAlignment="1" applyProtection="1">
      <alignment horizontal="left" vertical="center"/>
      <protection locked="0"/>
    </xf>
    <xf numFmtId="0" fontId="30" fillId="7" borderId="0" xfId="0" applyFont="1" applyFill="1" applyBorder="1" applyAlignment="1" applyProtection="1">
      <alignment horizontal="left" vertical="center"/>
      <protection locked="0"/>
    </xf>
    <xf numFmtId="0" fontId="11" fillId="7" borderId="0" xfId="0" applyFont="1" applyFill="1" applyBorder="1" applyAlignment="1" applyProtection="1">
      <alignment horizontal="left" vertical="center"/>
      <protection locked="0"/>
    </xf>
    <xf numFmtId="0" fontId="32" fillId="7" borderId="3" xfId="0" applyFont="1" applyFill="1" applyBorder="1" applyAlignment="1" applyProtection="1">
      <alignment horizontal="left" vertical="center"/>
      <protection locked="0"/>
    </xf>
    <xf numFmtId="0" fontId="27" fillId="7" borderId="3" xfId="0" applyFont="1" applyFill="1" applyBorder="1" applyAlignment="1" applyProtection="1">
      <alignment horizontal="left" vertical="center" wrapText="1"/>
      <protection locked="0"/>
    </xf>
    <xf numFmtId="0" fontId="27" fillId="7" borderId="0" xfId="0" applyFont="1" applyFill="1" applyBorder="1" applyAlignment="1" applyProtection="1">
      <alignment horizontal="left" vertical="center" wrapText="1"/>
      <protection locked="0"/>
    </xf>
    <xf numFmtId="0" fontId="3" fillId="7" borderId="0" xfId="0" applyFont="1" applyFill="1" applyBorder="1" applyAlignment="1" applyProtection="1">
      <alignment horizontal="left" vertical="center"/>
      <protection locked="0"/>
    </xf>
    <xf numFmtId="0" fontId="3" fillId="7" borderId="0" xfId="0" applyFont="1" applyFill="1" applyBorder="1" applyAlignment="1" applyProtection="1">
      <alignment horizontal="center" vertical="center"/>
      <protection locked="0"/>
    </xf>
    <xf numFmtId="0" fontId="0" fillId="0" borderId="0" xfId="0" applyProtection="1">
      <protection locked="0"/>
    </xf>
    <xf numFmtId="164" fontId="3" fillId="7" borderId="9" xfId="0" applyNumberFormat="1" applyFont="1" applyFill="1" applyBorder="1" applyAlignment="1" applyProtection="1">
      <alignment vertical="center"/>
      <protection locked="0"/>
    </xf>
    <xf numFmtId="3" fontId="3" fillId="7" borderId="8" xfId="0" applyNumberFormat="1" applyFont="1" applyFill="1" applyBorder="1" applyAlignment="1" applyProtection="1">
      <alignment vertical="center"/>
      <protection locked="0"/>
    </xf>
    <xf numFmtId="0" fontId="2" fillId="7" borderId="0" xfId="0" applyFont="1" applyFill="1" applyProtection="1"/>
    <xf numFmtId="0" fontId="2" fillId="7" borderId="0" xfId="0" applyFont="1" applyFill="1" applyBorder="1" applyProtection="1"/>
    <xf numFmtId="0" fontId="9" fillId="7" borderId="0" xfId="0" applyFont="1" applyFill="1" applyBorder="1" applyAlignment="1" applyProtection="1">
      <alignment horizontal="left" vertical="center"/>
    </xf>
    <xf numFmtId="0" fontId="2" fillId="7" borderId="2" xfId="0" applyFont="1" applyFill="1" applyBorder="1" applyProtection="1"/>
    <xf numFmtId="0" fontId="2" fillId="7" borderId="3" xfId="0" applyFont="1" applyFill="1" applyBorder="1" applyProtection="1"/>
    <xf numFmtId="0" fontId="2" fillId="7" borderId="4" xfId="0" applyFont="1" applyFill="1" applyBorder="1" applyProtection="1"/>
    <xf numFmtId="0" fontId="2" fillId="7" borderId="8" xfId="0" applyFont="1" applyFill="1" applyBorder="1" applyProtection="1"/>
    <xf numFmtId="0" fontId="37" fillId="7" borderId="0" xfId="0" applyFont="1" applyFill="1" applyBorder="1" applyAlignment="1" applyProtection="1">
      <alignment vertical="center"/>
    </xf>
    <xf numFmtId="0" fontId="2" fillId="7" borderId="9" xfId="0" applyFont="1" applyFill="1" applyBorder="1" applyProtection="1"/>
    <xf numFmtId="3" fontId="41" fillId="7" borderId="0" xfId="0" applyNumberFormat="1" applyFont="1" applyFill="1" applyBorder="1" applyAlignment="1" applyProtection="1">
      <alignment vertical="center"/>
    </xf>
    <xf numFmtId="3" fontId="42" fillId="7" borderId="0" xfId="0" applyNumberFormat="1" applyFont="1" applyFill="1" applyBorder="1" applyProtection="1"/>
    <xf numFmtId="0" fontId="38" fillId="7" borderId="0" xfId="0" applyFont="1" applyFill="1" applyBorder="1" applyAlignment="1" applyProtection="1">
      <alignment vertical="center"/>
    </xf>
    <xf numFmtId="3" fontId="43" fillId="7" borderId="0" xfId="0" applyNumberFormat="1" applyFont="1" applyFill="1" applyBorder="1" applyAlignment="1" applyProtection="1">
      <alignment vertical="center"/>
    </xf>
    <xf numFmtId="3" fontId="44" fillId="7" borderId="0" xfId="0" applyNumberFormat="1" applyFont="1" applyFill="1" applyBorder="1" applyAlignment="1" applyProtection="1">
      <alignment vertical="center"/>
    </xf>
    <xf numFmtId="3" fontId="45" fillId="7" borderId="0" xfId="0" applyNumberFormat="1" applyFont="1" applyFill="1" applyBorder="1" applyAlignment="1" applyProtection="1">
      <alignment vertical="center"/>
    </xf>
    <xf numFmtId="3" fontId="2" fillId="7" borderId="0" xfId="0" applyNumberFormat="1" applyFont="1" applyFill="1" applyBorder="1" applyProtection="1"/>
    <xf numFmtId="0" fontId="46" fillId="7" borderId="0" xfId="0" applyFont="1" applyFill="1" applyBorder="1" applyAlignment="1" applyProtection="1">
      <alignment vertical="center"/>
    </xf>
    <xf numFmtId="0" fontId="42" fillId="7" borderId="0" xfId="0" applyFont="1" applyFill="1" applyBorder="1" applyProtection="1"/>
    <xf numFmtId="3" fontId="46" fillId="7" borderId="0" xfId="0" applyNumberFormat="1" applyFont="1" applyFill="1" applyBorder="1" applyAlignment="1" applyProtection="1">
      <alignment vertical="center"/>
    </xf>
    <xf numFmtId="3" fontId="46" fillId="7" borderId="0" xfId="0" applyNumberFormat="1" applyFont="1" applyFill="1" applyBorder="1" applyProtection="1"/>
    <xf numFmtId="0" fontId="2" fillId="7" borderId="5" xfId="0" applyFont="1" applyFill="1" applyBorder="1" applyProtection="1"/>
    <xf numFmtId="0" fontId="2" fillId="7" borderId="6" xfId="0" applyFont="1" applyFill="1" applyBorder="1" applyProtection="1"/>
    <xf numFmtId="0" fontId="2" fillId="7" borderId="7" xfId="0" applyFont="1" applyFill="1" applyBorder="1" applyProtection="1"/>
    <xf numFmtId="0" fontId="27" fillId="7" borderId="0" xfId="0" applyFont="1" applyFill="1" applyAlignment="1" applyProtection="1">
      <alignment horizontal="left" vertical="center"/>
    </xf>
    <xf numFmtId="0" fontId="53" fillId="7" borderId="0" xfId="0" applyFont="1" applyFill="1" applyBorder="1" applyAlignment="1" applyProtection="1">
      <protection locked="0"/>
    </xf>
    <xf numFmtId="3" fontId="13" fillId="7" borderId="10" xfId="0" applyNumberFormat="1" applyFont="1" applyFill="1" applyBorder="1" applyAlignment="1" applyProtection="1">
      <alignment horizontal="center" vertical="center"/>
      <protection locked="0"/>
    </xf>
    <xf numFmtId="3" fontId="13" fillId="7" borderId="11" xfId="0" applyNumberFormat="1" applyFont="1" applyFill="1" applyBorder="1" applyAlignment="1" applyProtection="1">
      <alignment horizontal="center" vertical="center"/>
      <protection locked="0"/>
    </xf>
    <xf numFmtId="3" fontId="13" fillId="7" borderId="12" xfId="0" applyNumberFormat="1" applyFont="1" applyFill="1" applyBorder="1" applyAlignment="1" applyProtection="1">
      <alignment horizontal="center" vertical="center"/>
      <protection locked="0"/>
    </xf>
    <xf numFmtId="0" fontId="56" fillId="7" borderId="0" xfId="0" applyFont="1" applyFill="1" applyBorder="1" applyAlignment="1" applyProtection="1">
      <alignment vertical="center"/>
    </xf>
    <xf numFmtId="0" fontId="57" fillId="7" borderId="0" xfId="0" applyFont="1" applyFill="1" applyBorder="1" applyAlignment="1" applyProtection="1">
      <alignment vertical="center"/>
    </xf>
    <xf numFmtId="0" fontId="58" fillId="7" borderId="0" xfId="0" applyFont="1" applyFill="1" applyBorder="1" applyAlignment="1" applyProtection="1">
      <alignment vertical="center"/>
    </xf>
    <xf numFmtId="0" fontId="54" fillId="7" borderId="0" xfId="0" applyFont="1" applyFill="1" applyBorder="1" applyProtection="1"/>
    <xf numFmtId="49" fontId="56" fillId="7" borderId="0" xfId="0" applyNumberFormat="1" applyFont="1" applyFill="1" applyBorder="1" applyAlignment="1" applyProtection="1"/>
    <xf numFmtId="3" fontId="57" fillId="7" borderId="0" xfId="0" applyNumberFormat="1" applyFont="1" applyFill="1" applyBorder="1" applyAlignment="1" applyProtection="1">
      <alignment vertical="center"/>
    </xf>
    <xf numFmtId="0" fontId="55" fillId="7" borderId="0" xfId="0" applyFont="1" applyFill="1" applyBorder="1" applyAlignment="1" applyProtection="1">
      <alignment vertical="center"/>
    </xf>
    <xf numFmtId="0" fontId="62" fillId="15" borderId="0" xfId="0" applyFont="1" applyFill="1" applyBorder="1" applyAlignment="1" applyProtection="1">
      <alignment horizontal="center" vertical="center" wrapText="1"/>
    </xf>
    <xf numFmtId="0" fontId="59" fillId="7" borderId="0" xfId="0" applyFont="1" applyFill="1" applyBorder="1" applyAlignment="1" applyProtection="1">
      <alignment horizontal="center" vertical="center"/>
    </xf>
    <xf numFmtId="0" fontId="55" fillId="7" borderId="0" xfId="0" applyFont="1" applyFill="1" applyBorder="1" applyAlignment="1" applyProtection="1">
      <alignment vertical="top" wrapText="1"/>
    </xf>
    <xf numFmtId="0" fontId="54" fillId="7" borderId="0" xfId="0" applyFont="1" applyFill="1" applyBorder="1" applyAlignment="1" applyProtection="1"/>
    <xf numFmtId="0" fontId="0" fillId="0" borderId="10" xfId="0" applyBorder="1" applyAlignment="1" applyProtection="1">
      <alignment wrapText="1"/>
      <protection locked="0"/>
    </xf>
    <xf numFmtId="0" fontId="57" fillId="7" borderId="0" xfId="0" applyFont="1" applyFill="1" applyBorder="1" applyProtection="1"/>
    <xf numFmtId="0" fontId="55" fillId="7" borderId="0" xfId="0" applyFont="1" applyFill="1" applyBorder="1" applyAlignment="1" applyProtection="1">
      <alignment horizontal="center"/>
    </xf>
    <xf numFmtId="10" fontId="54" fillId="7" borderId="0" xfId="0" applyNumberFormat="1" applyFont="1" applyFill="1" applyBorder="1" applyProtection="1"/>
    <xf numFmtId="4" fontId="59" fillId="0" borderId="0" xfId="0" applyNumberFormat="1" applyFont="1" applyBorder="1" applyAlignment="1" applyProtection="1">
      <alignment horizontal="center" vertical="center" wrapText="1"/>
    </xf>
    <xf numFmtId="4" fontId="59" fillId="9" borderId="0" xfId="0" applyNumberFormat="1" applyFont="1" applyFill="1" applyBorder="1" applyAlignment="1" applyProtection="1">
      <alignment horizontal="center" vertical="center" wrapText="1"/>
    </xf>
    <xf numFmtId="167" fontId="54" fillId="7" borderId="0" xfId="4" applyNumberFormat="1" applyFont="1" applyFill="1" applyBorder="1" applyProtection="1"/>
    <xf numFmtId="168" fontId="54" fillId="7" borderId="0" xfId="5" applyNumberFormat="1" applyFont="1" applyFill="1" applyBorder="1" applyProtection="1"/>
    <xf numFmtId="0" fontId="9" fillId="0" borderId="0" xfId="0" applyFont="1" applyFill="1" applyBorder="1" applyAlignment="1" applyProtection="1">
      <alignment horizontal="left" vertical="center"/>
      <protection locked="0"/>
    </xf>
    <xf numFmtId="0" fontId="9" fillId="0" borderId="0" xfId="0" applyFont="1" applyFill="1" applyBorder="1" applyAlignment="1" applyProtection="1">
      <alignment horizontal="left" vertical="center"/>
      <protection locked="0"/>
    </xf>
    <xf numFmtId="0" fontId="9" fillId="0" borderId="0" xfId="0" applyFont="1" applyFill="1" applyAlignment="1" applyProtection="1">
      <alignment horizontal="left" vertical="center"/>
      <protection locked="0"/>
    </xf>
    <xf numFmtId="0" fontId="9" fillId="0" borderId="0" xfId="0" applyFont="1" applyFill="1" applyBorder="1" applyAlignment="1" applyProtection="1">
      <alignment horizontal="left" vertical="center"/>
      <protection locked="0"/>
    </xf>
    <xf numFmtId="0" fontId="9" fillId="7" borderId="6" xfId="0" applyFont="1" applyFill="1" applyBorder="1" applyAlignment="1" applyProtection="1">
      <alignment horizontal="left" vertical="center"/>
      <protection locked="0"/>
    </xf>
    <xf numFmtId="0" fontId="54" fillId="7" borderId="0" xfId="0" applyFont="1" applyFill="1" applyBorder="1" applyAlignment="1" applyProtection="1">
      <alignment horizontal="center"/>
    </xf>
    <xf numFmtId="4" fontId="59" fillId="7" borderId="0" xfId="0" applyNumberFormat="1" applyFont="1" applyFill="1" applyBorder="1" applyAlignment="1" applyProtection="1">
      <alignment horizontal="center" vertical="center" wrapText="1"/>
    </xf>
    <xf numFmtId="49" fontId="56" fillId="7" borderId="0" xfId="0" applyNumberFormat="1" applyFont="1" applyFill="1" applyBorder="1" applyAlignment="1" applyProtection="1">
      <alignment horizontal="center"/>
    </xf>
    <xf numFmtId="3" fontId="57" fillId="7" borderId="0" xfId="0" applyNumberFormat="1" applyFont="1" applyFill="1" applyBorder="1" applyAlignment="1" applyProtection="1">
      <alignment horizontal="center" vertical="center"/>
    </xf>
    <xf numFmtId="0" fontId="56" fillId="7" borderId="0" xfId="0" applyFont="1" applyFill="1" applyBorder="1" applyAlignment="1" applyProtection="1">
      <alignment horizontal="right" vertical="center"/>
    </xf>
    <xf numFmtId="0" fontId="56" fillId="7" borderId="0" xfId="0" applyFont="1" applyFill="1" applyBorder="1" applyAlignment="1" applyProtection="1">
      <alignment horizontal="center" vertical="center"/>
    </xf>
    <xf numFmtId="3" fontId="56" fillId="7" borderId="0" xfId="0" applyNumberFormat="1" applyFont="1" applyFill="1" applyBorder="1" applyAlignment="1" applyProtection="1">
      <alignment horizontal="center" vertical="center"/>
    </xf>
    <xf numFmtId="0" fontId="57" fillId="7" borderId="0" xfId="0" applyFont="1" applyFill="1" applyBorder="1" applyAlignment="1" applyProtection="1">
      <alignment horizontal="center" vertical="center"/>
    </xf>
    <xf numFmtId="165" fontId="57" fillId="7" borderId="0" xfId="2" applyNumberFormat="1" applyFont="1" applyFill="1" applyBorder="1" applyAlignment="1" applyProtection="1">
      <alignment vertical="center"/>
    </xf>
    <xf numFmtId="49" fontId="54" fillId="7" borderId="0" xfId="0" applyNumberFormat="1" applyFont="1" applyFill="1" applyBorder="1" applyProtection="1"/>
    <xf numFmtId="165" fontId="54" fillId="7" borderId="0" xfId="2" applyNumberFormat="1" applyFont="1" applyFill="1" applyBorder="1" applyProtection="1"/>
    <xf numFmtId="0" fontId="56" fillId="0" borderId="0" xfId="0" applyFont="1" applyBorder="1" applyAlignment="1" applyProtection="1">
      <alignment horizontal="center"/>
    </xf>
    <xf numFmtId="0" fontId="57" fillId="0" borderId="0" xfId="0" applyFont="1" applyBorder="1" applyAlignment="1" applyProtection="1">
      <alignment vertical="center"/>
    </xf>
    <xf numFmtId="2" fontId="57" fillId="7" borderId="0" xfId="0" applyNumberFormat="1" applyFont="1" applyFill="1" applyBorder="1" applyAlignment="1" applyProtection="1">
      <alignment horizontal="center" vertical="center"/>
    </xf>
    <xf numFmtId="0" fontId="64" fillId="7" borderId="0" xfId="0" applyFont="1" applyFill="1" applyBorder="1" applyProtection="1"/>
    <xf numFmtId="0" fontId="57" fillId="7" borderId="0" xfId="0" applyFont="1" applyFill="1" applyBorder="1" applyAlignment="1" applyProtection="1">
      <alignment vertical="center" wrapText="1"/>
    </xf>
    <xf numFmtId="3" fontId="54" fillId="7" borderId="0" xfId="0" applyNumberFormat="1" applyFont="1" applyFill="1" applyBorder="1" applyAlignment="1" applyProtection="1">
      <alignment horizontal="center"/>
    </xf>
    <xf numFmtId="9" fontId="54" fillId="7" borderId="0" xfId="2" applyFont="1" applyFill="1" applyBorder="1" applyAlignment="1" applyProtection="1">
      <alignment horizontal="center"/>
    </xf>
    <xf numFmtId="10" fontId="57" fillId="7" borderId="0" xfId="2" applyNumberFormat="1" applyFont="1" applyFill="1" applyBorder="1" applyAlignment="1" applyProtection="1">
      <alignment horizontal="center" vertical="center"/>
    </xf>
    <xf numFmtId="0" fontId="54" fillId="7" borderId="0" xfId="0" applyNumberFormat="1" applyFont="1" applyFill="1" applyBorder="1" applyProtection="1"/>
    <xf numFmtId="0" fontId="54" fillId="7" borderId="0" xfId="0" applyFont="1" applyFill="1" applyBorder="1" applyAlignment="1" applyProtection="1">
      <alignment wrapText="1"/>
    </xf>
    <xf numFmtId="9" fontId="54" fillId="7" borderId="0" xfId="0" applyNumberFormat="1" applyFont="1" applyFill="1" applyBorder="1" applyProtection="1"/>
    <xf numFmtId="0" fontId="7" fillId="3" borderId="0" xfId="0" applyFont="1" applyFill="1" applyAlignment="1" applyProtection="1">
      <alignment horizontal="left" vertical="center"/>
      <protection locked="0"/>
    </xf>
    <xf numFmtId="0" fontId="9" fillId="7" borderId="0" xfId="0" applyFont="1" applyFill="1" applyBorder="1" applyAlignment="1" applyProtection="1">
      <alignment horizontal="left" vertical="center"/>
      <protection locked="0"/>
    </xf>
    <xf numFmtId="0" fontId="13" fillId="0" borderId="0" xfId="0" applyFont="1" applyBorder="1" applyAlignment="1" applyProtection="1">
      <alignment horizontal="left" vertical="center"/>
      <protection locked="0"/>
    </xf>
    <xf numFmtId="0" fontId="9" fillId="0" borderId="0" xfId="0" applyFont="1" applyFill="1" applyBorder="1" applyAlignment="1" applyProtection="1">
      <alignment horizontal="left" vertical="center"/>
      <protection locked="0"/>
    </xf>
    <xf numFmtId="0" fontId="9" fillId="0" borderId="6" xfId="0" applyFont="1" applyFill="1" applyBorder="1" applyAlignment="1" applyProtection="1">
      <alignment horizontal="left" vertical="center"/>
      <protection locked="0"/>
    </xf>
    <xf numFmtId="0" fontId="27" fillId="7" borderId="0" xfId="0" applyFont="1" applyFill="1" applyBorder="1" applyAlignment="1" applyProtection="1">
      <alignment horizontal="left" wrapText="1"/>
      <protection locked="0"/>
    </xf>
    <xf numFmtId="0" fontId="6" fillId="4" borderId="2" xfId="0" applyFont="1" applyFill="1" applyBorder="1" applyAlignment="1" applyProtection="1">
      <alignment horizontal="center" vertical="center"/>
      <protection locked="0"/>
    </xf>
    <xf numFmtId="0" fontId="6" fillId="4" borderId="3" xfId="0" applyFont="1" applyFill="1" applyBorder="1" applyAlignment="1" applyProtection="1">
      <alignment horizontal="center" vertical="center"/>
      <protection locked="0"/>
    </xf>
    <xf numFmtId="0" fontId="6" fillId="4" borderId="4" xfId="0" applyFont="1" applyFill="1" applyBorder="1" applyAlignment="1" applyProtection="1">
      <alignment horizontal="center" vertical="center"/>
      <protection locked="0"/>
    </xf>
    <xf numFmtId="0" fontId="6" fillId="4" borderId="5" xfId="0" applyFont="1" applyFill="1"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6" fillId="4" borderId="7" xfId="0" applyFont="1" applyFill="1" applyBorder="1" applyAlignment="1" applyProtection="1">
      <alignment horizontal="center" vertical="center"/>
      <protection locked="0"/>
    </xf>
    <xf numFmtId="0" fontId="9" fillId="7" borderId="0" xfId="0" applyFont="1" applyFill="1" applyBorder="1" applyAlignment="1" applyProtection="1">
      <alignment horizontal="left" vertical="top"/>
      <protection locked="0"/>
    </xf>
    <xf numFmtId="0" fontId="9" fillId="7" borderId="6" xfId="0" applyFont="1" applyFill="1" applyBorder="1" applyAlignment="1" applyProtection="1">
      <alignment horizontal="left" vertical="top"/>
      <protection locked="0"/>
    </xf>
    <xf numFmtId="0" fontId="11" fillId="7" borderId="3" xfId="0" applyFont="1" applyFill="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9" fillId="0" borderId="0" xfId="0" applyFont="1" applyFill="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2" fillId="7" borderId="1" xfId="0" applyFont="1" applyFill="1" applyBorder="1" applyAlignment="1" applyProtection="1">
      <alignment horizontal="center"/>
      <protection locked="0"/>
    </xf>
    <xf numFmtId="0" fontId="6" fillId="4" borderId="1" xfId="0" applyFont="1" applyFill="1" applyBorder="1" applyAlignment="1" applyProtection="1">
      <alignment horizontal="center" vertical="center" wrapText="1"/>
      <protection locked="0"/>
    </xf>
    <xf numFmtId="0" fontId="28" fillId="7" borderId="1" xfId="0" applyFont="1" applyFill="1" applyBorder="1" applyAlignment="1" applyProtection="1">
      <alignment horizontal="center" vertical="center"/>
      <protection locked="0"/>
    </xf>
    <xf numFmtId="3" fontId="13" fillId="0" borderId="10" xfId="0" applyNumberFormat="1"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9" fontId="13" fillId="0" borderId="1" xfId="0" applyNumberFormat="1"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39" fillId="7" borderId="0" xfId="0" applyFont="1" applyFill="1" applyBorder="1" applyAlignment="1" applyProtection="1">
      <alignment horizontal="center" vertical="center"/>
    </xf>
    <xf numFmtId="3" fontId="43" fillId="7" borderId="0" xfId="0" applyNumberFormat="1" applyFont="1" applyFill="1" applyBorder="1" applyAlignment="1" applyProtection="1">
      <alignment horizontal="center" vertical="center"/>
    </xf>
    <xf numFmtId="0" fontId="28" fillId="4" borderId="1" xfId="0" applyFont="1" applyFill="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3" fontId="13" fillId="0" borderId="1" xfId="0" applyNumberFormat="1" applyFont="1" applyBorder="1" applyAlignment="1" applyProtection="1">
      <alignment horizontal="center" vertical="center"/>
      <protection locked="0"/>
    </xf>
    <xf numFmtId="0" fontId="13" fillId="0" borderId="2" xfId="0" applyFont="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13" fillId="0" borderId="6" xfId="0" applyFont="1" applyBorder="1" applyAlignment="1" applyProtection="1">
      <alignment horizontal="center" vertical="center"/>
      <protection locked="0"/>
    </xf>
    <xf numFmtId="0" fontId="13" fillId="0" borderId="7" xfId="0" applyFont="1" applyBorder="1" applyAlignment="1" applyProtection="1">
      <alignment horizontal="center" vertical="center"/>
      <protection locked="0"/>
    </xf>
    <xf numFmtId="3" fontId="13" fillId="7" borderId="1" xfId="0" applyNumberFormat="1" applyFont="1" applyFill="1" applyBorder="1" applyAlignment="1" applyProtection="1">
      <alignment horizontal="center" vertical="center"/>
      <protection locked="0"/>
    </xf>
    <xf numFmtId="0" fontId="3" fillId="7" borderId="1"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protection locked="0"/>
    </xf>
    <xf numFmtId="2" fontId="3" fillId="7" borderId="1" xfId="0" applyNumberFormat="1" applyFont="1" applyFill="1" applyBorder="1" applyAlignment="1" applyProtection="1">
      <alignment horizontal="center" vertical="center"/>
      <protection locked="0"/>
    </xf>
    <xf numFmtId="0" fontId="3" fillId="7" borderId="1" xfId="0" applyFont="1" applyFill="1" applyBorder="1" applyAlignment="1" applyProtection="1">
      <alignment horizontal="center" vertical="center"/>
      <protection locked="0"/>
    </xf>
    <xf numFmtId="0" fontId="2" fillId="0" borderId="1" xfId="0" applyFont="1" applyBorder="1" applyAlignment="1" applyProtection="1">
      <alignment horizontal="center"/>
      <protection locked="0"/>
    </xf>
    <xf numFmtId="0" fontId="9" fillId="7" borderId="0" xfId="0" applyFont="1" applyFill="1" applyAlignment="1" applyProtection="1">
      <alignment horizontal="left" vertical="center"/>
      <protection locked="0"/>
    </xf>
    <xf numFmtId="0" fontId="9" fillId="7" borderId="6" xfId="0" applyFont="1" applyFill="1" applyBorder="1" applyAlignment="1" applyProtection="1">
      <alignment horizontal="left" vertical="center"/>
      <protection locked="0"/>
    </xf>
    <xf numFmtId="0" fontId="28" fillId="4" borderId="1" xfId="0" applyFont="1" applyFill="1" applyBorder="1" applyAlignment="1" applyProtection="1">
      <alignment horizontal="center" vertical="center" wrapText="1"/>
      <protection locked="0"/>
    </xf>
    <xf numFmtId="3" fontId="13"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3" fillId="7" borderId="10" xfId="0" applyFont="1" applyFill="1" applyBorder="1" applyAlignment="1" applyProtection="1">
      <alignment horizontal="center" vertical="center"/>
      <protection locked="0"/>
    </xf>
    <xf numFmtId="0" fontId="2" fillId="7" borderId="1" xfId="0" applyFont="1" applyFill="1" applyBorder="1" applyAlignment="1" applyProtection="1">
      <alignment horizontal="center" vertical="center"/>
      <protection locked="0"/>
    </xf>
    <xf numFmtId="0" fontId="13" fillId="7" borderId="1" xfId="0" applyFont="1" applyFill="1" applyBorder="1" applyAlignment="1" applyProtection="1">
      <alignment horizontal="center" vertical="center"/>
      <protection locked="0"/>
    </xf>
    <xf numFmtId="0" fontId="2" fillId="0" borderId="1" xfId="0" applyFont="1" applyBorder="1" applyAlignment="1" applyProtection="1">
      <alignment horizontal="center" wrapText="1"/>
      <protection locked="0"/>
    </xf>
    <xf numFmtId="0" fontId="3" fillId="7" borderId="1" xfId="0" applyFont="1" applyFill="1" applyBorder="1" applyAlignment="1" applyProtection="1">
      <alignment horizontal="center"/>
      <protection locked="0"/>
    </xf>
    <xf numFmtId="0" fontId="3" fillId="7" borderId="10" xfId="0" applyFont="1" applyFill="1" applyBorder="1" applyAlignment="1" applyProtection="1">
      <alignment horizontal="center"/>
      <protection locked="0"/>
    </xf>
    <xf numFmtId="0" fontId="3" fillId="7" borderId="11"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9" fillId="4" borderId="0"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left" vertical="center" wrapText="1"/>
      <protection locked="0"/>
    </xf>
    <xf numFmtId="0" fontId="9" fillId="0" borderId="6"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left" vertical="center" wrapText="1"/>
      <protection locked="0"/>
    </xf>
    <xf numFmtId="0" fontId="9" fillId="7" borderId="6" xfId="0" applyFont="1" applyFill="1" applyBorder="1" applyAlignment="1" applyProtection="1">
      <alignment horizontal="left" vertical="center" wrapText="1"/>
      <protection locked="0"/>
    </xf>
    <xf numFmtId="0" fontId="48" fillId="0" borderId="10" xfId="0" applyFont="1" applyBorder="1" applyAlignment="1" applyProtection="1">
      <alignment horizontal="center" vertical="center"/>
      <protection locked="0"/>
    </xf>
    <xf numFmtId="0" fontId="48" fillId="0" borderId="11" xfId="0" applyFont="1" applyBorder="1" applyAlignment="1" applyProtection="1">
      <alignment horizontal="center" vertical="center"/>
      <protection locked="0"/>
    </xf>
    <xf numFmtId="0" fontId="48" fillId="0" borderId="12" xfId="0" applyFont="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4" borderId="11" xfId="0" applyFont="1" applyFill="1" applyBorder="1" applyAlignment="1" applyProtection="1">
      <alignment horizontal="center" vertical="center"/>
      <protection locked="0"/>
    </xf>
    <xf numFmtId="0" fontId="6" fillId="4" borderId="12" xfId="0" applyFont="1" applyFill="1" applyBorder="1" applyAlignment="1" applyProtection="1">
      <alignment horizontal="center" vertical="center"/>
      <protection locked="0"/>
    </xf>
    <xf numFmtId="0" fontId="9" fillId="7" borderId="0" xfId="0" applyFont="1" applyFill="1" applyBorder="1" applyAlignment="1" applyProtection="1">
      <alignment horizontal="center" vertical="center" wrapText="1"/>
      <protection locked="0"/>
    </xf>
    <xf numFmtId="0" fontId="9" fillId="7" borderId="6" xfId="0" applyFont="1" applyFill="1" applyBorder="1" applyAlignment="1" applyProtection="1">
      <alignment horizontal="center" vertical="center" wrapText="1"/>
      <protection locked="0"/>
    </xf>
    <xf numFmtId="3" fontId="3" fillId="0" borderId="10" xfId="0" applyNumberFormat="1" applyFont="1" applyBorder="1" applyAlignment="1" applyProtection="1">
      <alignment horizontal="center" vertical="center"/>
      <protection locked="0"/>
    </xf>
    <xf numFmtId="3" fontId="3" fillId="0" borderId="1" xfId="0" applyNumberFormat="1" applyFont="1" applyBorder="1" applyAlignment="1" applyProtection="1">
      <alignment horizontal="center" vertical="center"/>
      <protection locked="0"/>
    </xf>
    <xf numFmtId="0" fontId="13" fillId="0" borderId="10"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4" fontId="3" fillId="0" borderId="10" xfId="0" applyNumberFormat="1" applyFont="1" applyBorder="1" applyAlignment="1" applyProtection="1">
      <alignment horizontal="center" vertical="center"/>
      <protection locked="0"/>
    </xf>
    <xf numFmtId="4" fontId="3" fillId="0" borderId="11" xfId="0" applyNumberFormat="1" applyFont="1" applyBorder="1" applyAlignment="1" applyProtection="1">
      <alignment horizontal="center" vertical="center"/>
      <protection locked="0"/>
    </xf>
    <xf numFmtId="4" fontId="3" fillId="0" borderId="12" xfId="0" applyNumberFormat="1" applyFont="1" applyBorder="1" applyAlignment="1" applyProtection="1">
      <alignment horizontal="center" vertical="center"/>
      <protection locked="0"/>
    </xf>
    <xf numFmtId="10" fontId="13" fillId="0" borderId="10" xfId="0" applyNumberFormat="1" applyFont="1" applyBorder="1" applyAlignment="1" applyProtection="1">
      <alignment horizontal="center" vertical="center"/>
      <protection locked="0"/>
    </xf>
    <xf numFmtId="10" fontId="13" fillId="0" borderId="11" xfId="0" applyNumberFormat="1" applyFont="1" applyBorder="1" applyAlignment="1" applyProtection="1">
      <alignment horizontal="center" vertical="center"/>
      <protection locked="0"/>
    </xf>
    <xf numFmtId="10" fontId="13" fillId="0" borderId="12" xfId="0" applyNumberFormat="1" applyFont="1" applyBorder="1" applyAlignment="1" applyProtection="1">
      <alignment horizontal="center" vertical="center"/>
      <protection locked="0"/>
    </xf>
    <xf numFmtId="0" fontId="9" fillId="4" borderId="0" xfId="0" applyFont="1" applyFill="1" applyBorder="1" applyAlignment="1" applyProtection="1">
      <alignment horizontal="left" vertical="center"/>
      <protection locked="0"/>
    </xf>
    <xf numFmtId="165" fontId="13" fillId="0" borderId="1" xfId="0" applyNumberFormat="1" applyFont="1" applyBorder="1" applyAlignment="1" applyProtection="1">
      <alignment horizontal="center" vertical="center"/>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28" fillId="4" borderId="2" xfId="0" applyFont="1" applyFill="1" applyBorder="1" applyAlignment="1" applyProtection="1">
      <alignment horizontal="center" vertical="center"/>
      <protection locked="0"/>
    </xf>
    <xf numFmtId="0" fontId="28" fillId="4" borderId="3" xfId="0" applyFont="1" applyFill="1" applyBorder="1" applyAlignment="1" applyProtection="1">
      <alignment horizontal="center" vertical="center"/>
      <protection locked="0"/>
    </xf>
    <xf numFmtId="0" fontId="28" fillId="4" borderId="4" xfId="0" applyFont="1" applyFill="1" applyBorder="1" applyAlignment="1" applyProtection="1">
      <alignment horizontal="center" vertical="center"/>
      <protection locked="0"/>
    </xf>
    <xf numFmtId="0" fontId="28" fillId="4" borderId="5" xfId="0" applyFont="1" applyFill="1" applyBorder="1" applyAlignment="1" applyProtection="1">
      <alignment horizontal="center" vertical="center"/>
      <protection locked="0"/>
    </xf>
    <xf numFmtId="0" fontId="28" fillId="4" borderId="6" xfId="0" applyFont="1" applyFill="1" applyBorder="1" applyAlignment="1" applyProtection="1">
      <alignment horizontal="center" vertical="center"/>
      <protection locked="0"/>
    </xf>
    <xf numFmtId="0" fontId="28" fillId="4" borderId="7" xfId="0" applyFont="1" applyFill="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1" xfId="0"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0" fontId="28" fillId="0" borderId="10"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28" fillId="0" borderId="12" xfId="0" applyFont="1" applyBorder="1" applyAlignment="1" applyProtection="1">
      <alignment horizontal="center" vertical="center"/>
      <protection locked="0"/>
    </xf>
    <xf numFmtId="2" fontId="3" fillId="0" borderId="1" xfId="0" applyNumberFormat="1" applyFont="1" applyBorder="1" applyAlignment="1" applyProtection="1">
      <alignment horizontal="center" vertical="center"/>
      <protection locked="0"/>
    </xf>
    <xf numFmtId="0" fontId="16" fillId="4" borderId="1" xfId="0" applyFont="1" applyFill="1" applyBorder="1" applyAlignment="1" applyProtection="1">
      <alignment horizontal="center" vertical="center"/>
      <protection locked="0"/>
    </xf>
    <xf numFmtId="0" fontId="16" fillId="4" borderId="1" xfId="0" applyFont="1" applyFill="1" applyBorder="1" applyAlignment="1" applyProtection="1">
      <alignment horizontal="center" vertical="center" wrapText="1"/>
      <protection locked="0"/>
    </xf>
    <xf numFmtId="0" fontId="3" fillId="7" borderId="11" xfId="0" applyFont="1" applyFill="1" applyBorder="1" applyAlignment="1" applyProtection="1">
      <alignment horizontal="center" vertical="center"/>
      <protection locked="0"/>
    </xf>
    <xf numFmtId="0" fontId="3" fillId="7" borderId="12" xfId="0" applyFont="1" applyFill="1" applyBorder="1" applyAlignment="1" applyProtection="1">
      <alignment horizontal="center" vertical="center"/>
      <protection locked="0"/>
    </xf>
    <xf numFmtId="3" fontId="3" fillId="0" borderId="11" xfId="0" applyNumberFormat="1" applyFont="1" applyBorder="1" applyAlignment="1" applyProtection="1">
      <alignment horizontal="center" vertical="center"/>
      <protection locked="0"/>
    </xf>
    <xf numFmtId="3" fontId="3" fillId="0" borderId="12" xfId="0" applyNumberFormat="1" applyFont="1" applyBorder="1" applyAlignment="1" applyProtection="1">
      <alignment horizontal="center" vertical="center"/>
      <protection locked="0"/>
    </xf>
    <xf numFmtId="44" fontId="3" fillId="0" borderId="10" xfId="5" applyFont="1" applyBorder="1" applyAlignment="1" applyProtection="1">
      <alignment horizontal="center" vertical="center"/>
      <protection locked="0"/>
    </xf>
    <xf numFmtId="44" fontId="3" fillId="0" borderId="11" xfId="5" applyFont="1" applyBorder="1" applyAlignment="1" applyProtection="1">
      <alignment horizontal="center" vertical="center"/>
      <protection locked="0"/>
    </xf>
    <xf numFmtId="44" fontId="3" fillId="0" borderId="12" xfId="5" applyFont="1" applyBorder="1" applyAlignment="1" applyProtection="1">
      <alignment horizontal="center" vertical="center"/>
      <protection locked="0"/>
    </xf>
    <xf numFmtId="0" fontId="6" fillId="0" borderId="3" xfId="0" applyFont="1" applyBorder="1" applyAlignment="1" applyProtection="1">
      <alignment horizontal="left" vertical="center"/>
      <protection locked="0"/>
    </xf>
    <xf numFmtId="44" fontId="3" fillId="0" borderId="1" xfId="5" applyFont="1" applyBorder="1" applyAlignment="1" applyProtection="1">
      <alignment horizontal="center" vertical="center"/>
      <protection locked="0"/>
    </xf>
    <xf numFmtId="3" fontId="3" fillId="0" borderId="1" xfId="0" applyNumberFormat="1" applyFont="1" applyBorder="1" applyAlignment="1" applyProtection="1">
      <alignment horizontal="center"/>
      <protection locked="0"/>
    </xf>
    <xf numFmtId="0" fontId="3" fillId="0" borderId="1" xfId="0" applyFont="1" applyBorder="1" applyAlignment="1" applyProtection="1">
      <alignment horizontal="center"/>
      <protection locked="0"/>
    </xf>
    <xf numFmtId="0" fontId="6" fillId="4" borderId="13" xfId="0" applyFont="1" applyFill="1" applyBorder="1" applyAlignment="1" applyProtection="1">
      <alignment horizontal="center" vertical="center"/>
      <protection locked="0"/>
    </xf>
    <xf numFmtId="0" fontId="6" fillId="4" borderId="2" xfId="0" applyFont="1" applyFill="1" applyBorder="1" applyAlignment="1" applyProtection="1">
      <alignment horizontal="center" vertical="center" wrapText="1"/>
      <protection locked="0"/>
    </xf>
    <xf numFmtId="0" fontId="6" fillId="4" borderId="3" xfId="0" applyFont="1" applyFill="1" applyBorder="1" applyAlignment="1" applyProtection="1">
      <alignment horizontal="center" vertical="center" wrapText="1"/>
      <protection locked="0"/>
    </xf>
    <xf numFmtId="0" fontId="6" fillId="4" borderId="4" xfId="0" applyFont="1" applyFill="1" applyBorder="1" applyAlignment="1" applyProtection="1">
      <alignment horizontal="center" vertical="center" wrapText="1"/>
      <protection locked="0"/>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4" fontId="12" fillId="7" borderId="3" xfId="0" applyNumberFormat="1" applyFont="1" applyFill="1" applyBorder="1" applyAlignment="1" applyProtection="1">
      <alignment horizontal="left" vertical="center"/>
      <protection locked="0"/>
    </xf>
    <xf numFmtId="0" fontId="11" fillId="7" borderId="3" xfId="0" applyFont="1" applyFill="1" applyBorder="1" applyAlignment="1" applyProtection="1">
      <alignment horizontal="center"/>
      <protection locked="0"/>
    </xf>
    <xf numFmtId="0" fontId="2" fillId="7" borderId="14" xfId="0" applyFont="1" applyFill="1" applyBorder="1" applyAlignment="1" applyProtection="1">
      <alignment horizontal="center"/>
      <protection locked="0"/>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3" fontId="3" fillId="7" borderId="1" xfId="0" applyNumberFormat="1" applyFont="1" applyFill="1" applyBorder="1" applyAlignment="1" applyProtection="1">
      <alignment horizontal="center"/>
      <protection locked="0"/>
    </xf>
    <xf numFmtId="3" fontId="6" fillId="7" borderId="10" xfId="0" applyNumberFormat="1" applyFont="1" applyFill="1" applyBorder="1" applyAlignment="1" applyProtection="1">
      <alignment horizontal="center"/>
      <protection locked="0"/>
    </xf>
    <xf numFmtId="0" fontId="6" fillId="7" borderId="11" xfId="0" applyFont="1" applyFill="1" applyBorder="1" applyAlignment="1" applyProtection="1">
      <alignment horizontal="center"/>
      <protection locked="0"/>
    </xf>
    <xf numFmtId="0" fontId="6" fillId="7" borderId="12" xfId="0" applyFont="1" applyFill="1" applyBorder="1" applyAlignment="1" applyProtection="1">
      <alignment horizontal="center"/>
      <protection locked="0"/>
    </xf>
    <xf numFmtId="3" fontId="6" fillId="0" borderId="10" xfId="0" applyNumberFormat="1" applyFont="1" applyBorder="1" applyAlignment="1" applyProtection="1">
      <alignment horizontal="center" vertical="center"/>
      <protection locked="0"/>
    </xf>
    <xf numFmtId="17" fontId="6" fillId="4" borderId="2" xfId="0" applyNumberFormat="1" applyFont="1" applyFill="1" applyBorder="1" applyAlignment="1" applyProtection="1">
      <alignment horizontal="center" vertical="center"/>
      <protection locked="0"/>
    </xf>
    <xf numFmtId="17" fontId="6" fillId="4" borderId="3" xfId="0" applyNumberFormat="1" applyFont="1" applyFill="1" applyBorder="1" applyAlignment="1" applyProtection="1">
      <alignment horizontal="center" vertical="center"/>
      <protection locked="0"/>
    </xf>
    <xf numFmtId="17" fontId="6" fillId="4" borderId="4" xfId="0" applyNumberFormat="1" applyFont="1" applyFill="1" applyBorder="1" applyAlignment="1" applyProtection="1">
      <alignment horizontal="center" vertical="center"/>
      <protection locked="0"/>
    </xf>
    <xf numFmtId="17" fontId="6" fillId="4" borderId="5" xfId="0" applyNumberFormat="1" applyFont="1" applyFill="1" applyBorder="1" applyAlignment="1" applyProtection="1">
      <alignment horizontal="center" vertical="center"/>
      <protection locked="0"/>
    </xf>
    <xf numFmtId="17" fontId="6" fillId="4" borderId="6" xfId="0" applyNumberFormat="1" applyFont="1" applyFill="1" applyBorder="1" applyAlignment="1" applyProtection="1">
      <alignment horizontal="center" vertical="center"/>
      <protection locked="0"/>
    </xf>
    <xf numFmtId="17" fontId="6" fillId="4" borderId="7" xfId="0" applyNumberFormat="1" applyFont="1" applyFill="1" applyBorder="1" applyAlignment="1" applyProtection="1">
      <alignment horizontal="center" vertical="center"/>
      <protection locked="0"/>
    </xf>
    <xf numFmtId="3" fontId="3" fillId="7" borderId="10" xfId="0" applyNumberFormat="1" applyFont="1" applyFill="1" applyBorder="1" applyAlignment="1" applyProtection="1">
      <alignment horizontal="center"/>
      <protection locked="0"/>
    </xf>
    <xf numFmtId="0" fontId="32" fillId="0" borderId="3" xfId="0" applyFont="1" applyBorder="1" applyAlignment="1" applyProtection="1">
      <alignment horizontal="left" vertical="center"/>
      <protection locked="0"/>
    </xf>
    <xf numFmtId="0" fontId="28" fillId="0" borderId="3" xfId="0" applyFont="1" applyBorder="1" applyAlignment="1" applyProtection="1">
      <alignment horizontal="left" vertical="center"/>
      <protection locked="0"/>
    </xf>
    <xf numFmtId="165" fontId="13" fillId="0" borderId="10" xfId="0" applyNumberFormat="1" applyFont="1" applyBorder="1" applyAlignment="1" applyProtection="1">
      <alignment horizontal="center" vertical="center"/>
      <protection locked="0"/>
    </xf>
    <xf numFmtId="165" fontId="13" fillId="0" borderId="11" xfId="0" applyNumberFormat="1" applyFont="1" applyBorder="1" applyAlignment="1" applyProtection="1">
      <alignment horizontal="center" vertical="center"/>
      <protection locked="0"/>
    </xf>
    <xf numFmtId="165" fontId="13" fillId="0" borderId="12" xfId="0" applyNumberFormat="1" applyFont="1" applyBorder="1" applyAlignment="1" applyProtection="1">
      <alignment horizontal="center" vertical="center"/>
      <protection locked="0"/>
    </xf>
    <xf numFmtId="0" fontId="27" fillId="7" borderId="3" xfId="0" applyFont="1" applyFill="1" applyBorder="1" applyAlignment="1" applyProtection="1">
      <alignment horizontal="left" vertical="center" wrapText="1"/>
      <protection locked="0"/>
    </xf>
    <xf numFmtId="0" fontId="28" fillId="7" borderId="10" xfId="0" applyFont="1" applyFill="1" applyBorder="1" applyAlignment="1" applyProtection="1">
      <alignment horizontal="center" vertical="center"/>
      <protection locked="0"/>
    </xf>
    <xf numFmtId="0" fontId="28" fillId="7" borderId="11" xfId="0" applyFont="1" applyFill="1" applyBorder="1" applyAlignment="1" applyProtection="1">
      <alignment horizontal="center" vertical="center"/>
      <protection locked="0"/>
    </xf>
    <xf numFmtId="0" fontId="28" fillId="7" borderId="12" xfId="0" applyFont="1" applyFill="1" applyBorder="1" applyAlignment="1" applyProtection="1">
      <alignment horizontal="center" vertical="center"/>
      <protection locked="0"/>
    </xf>
    <xf numFmtId="3" fontId="13" fillId="0" borderId="11" xfId="0" applyNumberFormat="1" applyFont="1" applyBorder="1" applyAlignment="1" applyProtection="1">
      <alignment horizontal="center" vertical="center"/>
      <protection locked="0"/>
    </xf>
    <xf numFmtId="3" fontId="13" fillId="0" borderId="12" xfId="0" applyNumberFormat="1" applyFont="1" applyBorder="1" applyAlignment="1" applyProtection="1">
      <alignment horizontal="center" vertical="center"/>
      <protection locked="0"/>
    </xf>
    <xf numFmtId="3" fontId="13" fillId="7" borderId="10" xfId="0" applyNumberFormat="1" applyFont="1" applyFill="1" applyBorder="1" applyAlignment="1" applyProtection="1">
      <alignment horizontal="center" vertical="center"/>
      <protection locked="0"/>
    </xf>
    <xf numFmtId="3" fontId="13" fillId="7" borderId="11" xfId="0" applyNumberFormat="1" applyFont="1" applyFill="1" applyBorder="1" applyAlignment="1" applyProtection="1">
      <alignment horizontal="center" vertical="center"/>
      <protection locked="0"/>
    </xf>
    <xf numFmtId="3" fontId="13" fillId="7" borderId="12" xfId="0" applyNumberFormat="1" applyFont="1" applyFill="1" applyBorder="1" applyAlignment="1" applyProtection="1">
      <alignment horizontal="center" vertical="center"/>
      <protection locked="0"/>
    </xf>
    <xf numFmtId="0" fontId="13" fillId="7" borderId="10" xfId="0" applyFont="1" applyFill="1" applyBorder="1" applyAlignment="1" applyProtection="1">
      <alignment horizontal="center" vertical="center"/>
      <protection locked="0"/>
    </xf>
    <xf numFmtId="0" fontId="13" fillId="7" borderId="11"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0" fontId="19" fillId="4" borderId="2" xfId="0" applyFont="1" applyFill="1" applyBorder="1" applyAlignment="1" applyProtection="1">
      <alignment horizontal="center" vertical="center"/>
      <protection locked="0"/>
    </xf>
    <xf numFmtId="0" fontId="19" fillId="4" borderId="3" xfId="0" applyFont="1" applyFill="1" applyBorder="1" applyAlignment="1" applyProtection="1">
      <alignment horizontal="center" vertical="center"/>
      <protection locked="0"/>
    </xf>
    <xf numFmtId="0" fontId="19" fillId="4" borderId="4" xfId="0" applyFont="1" applyFill="1" applyBorder="1" applyAlignment="1" applyProtection="1">
      <alignment horizontal="center" vertical="center"/>
      <protection locked="0"/>
    </xf>
    <xf numFmtId="0" fontId="19" fillId="4" borderId="5" xfId="0" applyFont="1" applyFill="1" applyBorder="1" applyAlignment="1" applyProtection="1">
      <alignment horizontal="center" vertical="center"/>
      <protection locked="0"/>
    </xf>
    <xf numFmtId="0" fontId="19" fillId="4" borderId="6" xfId="0" applyFont="1" applyFill="1" applyBorder="1" applyAlignment="1" applyProtection="1">
      <alignment horizontal="center" vertical="center"/>
      <protection locked="0"/>
    </xf>
    <xf numFmtId="0" fontId="19" fillId="4" borderId="7" xfId="0" applyFont="1" applyFill="1" applyBorder="1" applyAlignment="1" applyProtection="1">
      <alignment horizontal="center" vertical="center"/>
      <protection locked="0"/>
    </xf>
    <xf numFmtId="0" fontId="13" fillId="7" borderId="10" xfId="0" applyFont="1" applyFill="1" applyBorder="1" applyAlignment="1" applyProtection="1">
      <alignment horizontal="center" vertical="center" wrapText="1"/>
      <protection locked="0"/>
    </xf>
    <xf numFmtId="0" fontId="13" fillId="7" borderId="11" xfId="0" applyFont="1" applyFill="1" applyBorder="1" applyAlignment="1" applyProtection="1">
      <alignment horizontal="center" vertical="center" wrapText="1"/>
      <protection locked="0"/>
    </xf>
    <xf numFmtId="0" fontId="13" fillId="7" borderId="12" xfId="0" applyFont="1" applyFill="1" applyBorder="1" applyAlignment="1" applyProtection="1">
      <alignment horizontal="center" vertical="center" wrapText="1"/>
      <protection locked="0"/>
    </xf>
    <xf numFmtId="3"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0" fontId="0" fillId="7" borderId="10" xfId="0" applyFont="1" applyFill="1" applyBorder="1" applyAlignment="1" applyProtection="1">
      <alignment horizontal="center" vertical="center"/>
      <protection locked="0"/>
    </xf>
    <xf numFmtId="0" fontId="0" fillId="7" borderId="11" xfId="0" applyFont="1" applyFill="1" applyBorder="1" applyAlignment="1" applyProtection="1">
      <alignment horizontal="center" vertical="center"/>
      <protection locked="0"/>
    </xf>
    <xf numFmtId="0" fontId="0" fillId="7" borderId="12"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wrapText="1"/>
      <protection locked="0"/>
    </xf>
    <xf numFmtId="0" fontId="6" fillId="4" borderId="11" xfId="0" applyFont="1" applyFill="1" applyBorder="1" applyAlignment="1" applyProtection="1">
      <alignment horizontal="center" vertical="center" wrapText="1"/>
      <protection locked="0"/>
    </xf>
    <xf numFmtId="0" fontId="6" fillId="4" borderId="12" xfId="0" applyFont="1" applyFill="1" applyBorder="1" applyAlignment="1" applyProtection="1">
      <alignment horizontal="center" vertical="center" wrapText="1"/>
      <protection locked="0"/>
    </xf>
    <xf numFmtId="0" fontId="3" fillId="0" borderId="10" xfId="0" applyFont="1" applyBorder="1" applyAlignment="1" applyProtection="1">
      <alignment horizontal="center"/>
      <protection locked="0"/>
    </xf>
    <xf numFmtId="0" fontId="3" fillId="0" borderId="11" xfId="0" applyFont="1" applyBorder="1" applyAlignment="1" applyProtection="1">
      <alignment horizontal="center"/>
      <protection locked="0"/>
    </xf>
    <xf numFmtId="0" fontId="3" fillId="0" borderId="12" xfId="0" applyFont="1" applyBorder="1" applyAlignment="1" applyProtection="1">
      <alignment horizontal="center"/>
      <protection locked="0"/>
    </xf>
    <xf numFmtId="0" fontId="0" fillId="0" borderId="11" xfId="0" applyFont="1" applyBorder="1" applyAlignment="1" applyProtection="1">
      <alignment horizontal="center" vertical="center"/>
      <protection locked="0"/>
    </xf>
    <xf numFmtId="0" fontId="0" fillId="0" borderId="12" xfId="0" applyFont="1" applyBorder="1" applyAlignment="1" applyProtection="1">
      <alignment horizontal="center" vertical="center"/>
      <protection locked="0"/>
    </xf>
    <xf numFmtId="0" fontId="11" fillId="7" borderId="3" xfId="0" applyFont="1" applyFill="1" applyBorder="1" applyAlignment="1" applyProtection="1">
      <alignment horizontal="left" vertical="center"/>
      <protection locked="0"/>
    </xf>
    <xf numFmtId="3" fontId="0" fillId="7" borderId="10" xfId="0" applyNumberFormat="1" applyFont="1" applyFill="1" applyBorder="1" applyAlignment="1" applyProtection="1">
      <alignment horizontal="center" vertical="center"/>
      <protection locked="0"/>
    </xf>
    <xf numFmtId="0" fontId="19" fillId="4" borderId="10" xfId="0" applyFont="1" applyFill="1" applyBorder="1" applyAlignment="1" applyProtection="1">
      <alignment horizontal="center" vertical="center"/>
      <protection locked="0"/>
    </xf>
    <xf numFmtId="0" fontId="19" fillId="4" borderId="11" xfId="0" applyFont="1" applyFill="1" applyBorder="1" applyAlignment="1" applyProtection="1">
      <alignment horizontal="center" vertical="center"/>
      <protection locked="0"/>
    </xf>
    <xf numFmtId="0" fontId="19" fillId="4" borderId="12" xfId="0" applyFont="1" applyFill="1" applyBorder="1" applyAlignment="1" applyProtection="1">
      <alignment horizontal="center" vertical="center"/>
      <protection locked="0"/>
    </xf>
    <xf numFmtId="0" fontId="19" fillId="4" borderId="10" xfId="0" applyFont="1" applyFill="1" applyBorder="1" applyAlignment="1" applyProtection="1">
      <alignment horizontal="center"/>
      <protection locked="0"/>
    </xf>
    <xf numFmtId="0" fontId="19" fillId="4" borderId="11" xfId="0" applyFont="1" applyFill="1" applyBorder="1" applyAlignment="1" applyProtection="1">
      <alignment horizontal="center"/>
      <protection locked="0"/>
    </xf>
    <xf numFmtId="0" fontId="19" fillId="4" borderId="12" xfId="0" applyFont="1" applyFill="1" applyBorder="1" applyAlignment="1" applyProtection="1">
      <alignment horizontal="center"/>
      <protection locked="0"/>
    </xf>
    <xf numFmtId="0" fontId="6" fillId="4" borderId="8" xfId="0" applyFont="1" applyFill="1" applyBorder="1" applyAlignment="1" applyProtection="1">
      <alignment horizontal="center" vertical="center" wrapText="1"/>
      <protection locked="0"/>
    </xf>
    <xf numFmtId="0" fontId="6" fillId="4" borderId="0" xfId="0" applyFont="1" applyFill="1" applyBorder="1" applyAlignment="1" applyProtection="1">
      <alignment horizontal="center" vertical="center" wrapText="1"/>
      <protection locked="0"/>
    </xf>
    <xf numFmtId="0" fontId="6" fillId="4" borderId="9" xfId="0" applyFont="1" applyFill="1" applyBorder="1" applyAlignment="1" applyProtection="1">
      <alignment horizontal="center" vertical="center" wrapText="1"/>
      <protection locked="0"/>
    </xf>
    <xf numFmtId="0" fontId="6" fillId="4" borderId="8" xfId="0" applyFont="1" applyFill="1" applyBorder="1" applyAlignment="1" applyProtection="1">
      <alignment horizontal="center" vertical="center"/>
      <protection locked="0"/>
    </xf>
    <xf numFmtId="0" fontId="6" fillId="4" borderId="0"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9" fillId="0" borderId="0" xfId="0" applyFont="1" applyFill="1" applyAlignment="1" applyProtection="1">
      <alignment horizontal="left" vertical="center" wrapText="1"/>
      <protection locked="0"/>
    </xf>
    <xf numFmtId="0" fontId="4" fillId="7" borderId="3" xfId="0" applyFont="1" applyFill="1" applyBorder="1" applyAlignment="1" applyProtection="1">
      <alignment horizontal="left" vertical="center"/>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3" fillId="0" borderId="12" xfId="0" applyFont="1" applyBorder="1" applyAlignment="1" applyProtection="1">
      <alignment horizontal="left" vertical="center"/>
      <protection locked="0"/>
    </xf>
    <xf numFmtId="0" fontId="6" fillId="4" borderId="10" xfId="0" applyFont="1" applyFill="1" applyBorder="1" applyAlignment="1" applyProtection="1">
      <alignment horizontal="center"/>
      <protection locked="0"/>
    </xf>
    <xf numFmtId="0" fontId="6" fillId="4" borderId="11" xfId="0" applyFont="1" applyFill="1" applyBorder="1" applyAlignment="1" applyProtection="1">
      <alignment horizontal="center"/>
      <protection locked="0"/>
    </xf>
    <xf numFmtId="0" fontId="6" fillId="4" borderId="12" xfId="0" applyFont="1" applyFill="1" applyBorder="1" applyAlignment="1" applyProtection="1">
      <alignment horizontal="center"/>
      <protection locked="0"/>
    </xf>
    <xf numFmtId="3" fontId="3" fillId="7" borderId="1" xfId="0" applyNumberFormat="1" applyFont="1" applyFill="1" applyBorder="1" applyAlignment="1" applyProtection="1">
      <alignment horizontal="center" vertical="center"/>
      <protection locked="0"/>
    </xf>
    <xf numFmtId="0" fontId="3" fillId="7" borderId="2" xfId="0" applyFont="1" applyFill="1" applyBorder="1" applyAlignment="1" applyProtection="1">
      <alignment horizontal="center" vertical="center" wrapText="1"/>
      <protection locked="0"/>
    </xf>
    <xf numFmtId="0" fontId="3" fillId="7" borderId="3" xfId="0" applyFont="1" applyFill="1" applyBorder="1" applyAlignment="1" applyProtection="1">
      <alignment horizontal="center" vertical="center" wrapText="1"/>
      <protection locked="0"/>
    </xf>
    <xf numFmtId="0" fontId="3" fillId="7" borderId="4" xfId="0" applyFont="1" applyFill="1" applyBorder="1" applyAlignment="1" applyProtection="1">
      <alignment horizontal="center" vertical="center" wrapText="1"/>
      <protection locked="0"/>
    </xf>
    <xf numFmtId="0" fontId="3" fillId="7" borderId="8" xfId="0"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wrapText="1"/>
      <protection locked="0"/>
    </xf>
    <xf numFmtId="0" fontId="3" fillId="7" borderId="9"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locked="0"/>
    </xf>
    <xf numFmtId="0" fontId="2" fillId="0" borderId="5" xfId="0" applyFont="1" applyBorder="1" applyAlignment="1" applyProtection="1">
      <alignment horizontal="center"/>
      <protection locked="0"/>
    </xf>
    <xf numFmtId="0" fontId="2" fillId="0" borderId="6" xfId="0" applyFont="1" applyBorder="1" applyAlignment="1" applyProtection="1">
      <alignment horizontal="center"/>
      <protection locked="0"/>
    </xf>
    <xf numFmtId="0" fontId="2" fillId="0" borderId="7" xfId="0" applyFont="1" applyBorder="1" applyAlignment="1" applyProtection="1">
      <alignment horizontal="center"/>
      <protection locked="0"/>
    </xf>
    <xf numFmtId="0" fontId="3" fillId="7" borderId="1" xfId="0" applyFont="1" applyFill="1" applyBorder="1" applyAlignment="1" applyProtection="1">
      <alignment horizontal="left" vertical="center"/>
      <protection locked="0"/>
    </xf>
    <xf numFmtId="0" fontId="11" fillId="7" borderId="0" xfId="0" applyFont="1" applyFill="1" applyBorder="1" applyAlignment="1" applyProtection="1">
      <alignment horizontal="left" vertical="center"/>
      <protection locked="0"/>
    </xf>
    <xf numFmtId="3" fontId="6" fillId="0" borderId="1" xfId="0" applyNumberFormat="1" applyFont="1" applyBorder="1" applyAlignment="1" applyProtection="1">
      <alignment horizontal="center" vertical="center"/>
      <protection locked="0"/>
    </xf>
    <xf numFmtId="3" fontId="2" fillId="0" borderId="1" xfId="0" applyNumberFormat="1" applyFont="1" applyBorder="1" applyAlignment="1" applyProtection="1">
      <alignment horizontal="center"/>
      <protection locked="0"/>
    </xf>
    <xf numFmtId="3" fontId="2" fillId="7" borderId="1" xfId="0" applyNumberFormat="1" applyFont="1" applyFill="1" applyBorder="1" applyAlignment="1" applyProtection="1">
      <alignment horizontal="center"/>
      <protection locked="0"/>
    </xf>
    <xf numFmtId="2" fontId="13" fillId="7" borderId="10" xfId="0" applyNumberFormat="1" applyFont="1" applyFill="1" applyBorder="1" applyAlignment="1" applyProtection="1">
      <alignment horizontal="center" vertical="center"/>
      <protection locked="0"/>
    </xf>
    <xf numFmtId="2" fontId="13" fillId="7" borderId="11" xfId="0" applyNumberFormat="1" applyFont="1" applyFill="1" applyBorder="1" applyAlignment="1" applyProtection="1">
      <alignment horizontal="center" vertical="center"/>
      <protection locked="0"/>
    </xf>
    <xf numFmtId="2" fontId="13" fillId="7" borderId="12"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left" vertical="center" wrapText="1"/>
      <protection locked="0"/>
    </xf>
    <xf numFmtId="0" fontId="11" fillId="7" borderId="3" xfId="0" applyFont="1" applyFill="1" applyBorder="1" applyAlignment="1" applyProtection="1">
      <alignment horizontal="left" vertical="center" wrapText="1"/>
      <protection locked="0"/>
    </xf>
    <xf numFmtId="0" fontId="9" fillId="7" borderId="0" xfId="0" applyFont="1" applyFill="1" applyAlignment="1" applyProtection="1">
      <alignment horizontal="left" vertical="center" wrapText="1"/>
      <protection locked="0"/>
    </xf>
    <xf numFmtId="0" fontId="28" fillId="4" borderId="1" xfId="0" applyFont="1" applyFill="1" applyBorder="1" applyAlignment="1" applyProtection="1">
      <alignment horizontal="center"/>
      <protection locked="0"/>
    </xf>
    <xf numFmtId="0" fontId="13" fillId="7" borderId="2" xfId="0" applyFont="1" applyFill="1" applyBorder="1" applyAlignment="1" applyProtection="1">
      <alignment horizontal="center" vertical="center"/>
      <protection locked="0"/>
    </xf>
    <xf numFmtId="0" fontId="13" fillId="7" borderId="3" xfId="0" applyFont="1" applyFill="1" applyBorder="1" applyAlignment="1" applyProtection="1">
      <alignment horizontal="center" vertical="center"/>
      <protection locked="0"/>
    </xf>
    <xf numFmtId="0" fontId="13" fillId="7" borderId="4" xfId="0" applyFont="1" applyFill="1" applyBorder="1" applyAlignment="1" applyProtection="1">
      <alignment horizontal="center" vertical="center"/>
      <protection locked="0"/>
    </xf>
    <xf numFmtId="0" fontId="13" fillId="7" borderId="5" xfId="0" applyFont="1" applyFill="1" applyBorder="1" applyAlignment="1" applyProtection="1">
      <alignment horizontal="center" vertical="center"/>
      <protection locked="0"/>
    </xf>
    <xf numFmtId="0" fontId="13" fillId="7" borderId="6" xfId="0" applyFont="1" applyFill="1" applyBorder="1" applyAlignment="1" applyProtection="1">
      <alignment horizontal="center" vertical="center"/>
      <protection locked="0"/>
    </xf>
    <xf numFmtId="0" fontId="13" fillId="7" borderId="7" xfId="0" applyFont="1" applyFill="1" applyBorder="1" applyAlignment="1" applyProtection="1">
      <alignment horizontal="center" vertical="center"/>
      <protection locked="0"/>
    </xf>
    <xf numFmtId="0" fontId="13" fillId="7" borderId="1" xfId="0" applyFont="1" applyFill="1" applyBorder="1" applyAlignment="1" applyProtection="1">
      <alignment horizontal="left" vertical="center"/>
      <protection locked="0"/>
    </xf>
    <xf numFmtId="0" fontId="12" fillId="4" borderId="1" xfId="0" applyFont="1" applyFill="1" applyBorder="1" applyAlignment="1" applyProtection="1">
      <alignment horizontal="center" vertical="center" wrapText="1"/>
      <protection locked="0"/>
    </xf>
    <xf numFmtId="0" fontId="3" fillId="7" borderId="3" xfId="0" applyFont="1" applyFill="1" applyBorder="1" applyAlignment="1" applyProtection="1">
      <alignment horizontal="left" vertical="center"/>
      <protection locked="0"/>
    </xf>
    <xf numFmtId="4" fontId="11" fillId="7" borderId="3" xfId="0" applyNumberFormat="1" applyFont="1" applyFill="1" applyBorder="1" applyAlignment="1" applyProtection="1">
      <alignment horizontal="left" vertical="center"/>
      <protection locked="0"/>
    </xf>
    <xf numFmtId="4" fontId="11" fillId="7" borderId="0" xfId="0" applyNumberFormat="1" applyFont="1" applyFill="1" applyBorder="1" applyAlignment="1" applyProtection="1">
      <alignment horizontal="left" vertical="center"/>
      <protection locked="0"/>
    </xf>
    <xf numFmtId="0" fontId="6" fillId="7" borderId="0" xfId="0" applyFont="1" applyFill="1" applyBorder="1" applyAlignment="1" applyProtection="1">
      <alignment horizontal="center" vertical="center"/>
      <protection locked="0"/>
    </xf>
    <xf numFmtId="0" fontId="13" fillId="7" borderId="1" xfId="0" applyFont="1" applyFill="1" applyBorder="1" applyAlignment="1" applyProtection="1">
      <alignment horizontal="center" vertical="center" wrapText="1"/>
      <protection locked="0"/>
    </xf>
    <xf numFmtId="49" fontId="28" fillId="4" borderId="1" xfId="0" applyNumberFormat="1" applyFont="1" applyFill="1" applyBorder="1" applyAlignment="1" applyProtection="1">
      <alignment horizontal="center" vertical="center"/>
      <protection locked="0"/>
    </xf>
    <xf numFmtId="0" fontId="2" fillId="3" borderId="0" xfId="0" applyFont="1" applyFill="1" applyAlignment="1" applyProtection="1">
      <alignment horizontal="center"/>
      <protection locked="0"/>
    </xf>
    <xf numFmtId="0" fontId="3" fillId="7" borderId="1" xfId="0" applyFont="1" applyFill="1" applyBorder="1" applyAlignment="1" applyProtection="1">
      <alignment horizontal="left" vertical="center" wrapText="1"/>
      <protection locked="0"/>
    </xf>
    <xf numFmtId="0" fontId="6" fillId="4" borderId="1" xfId="0" applyFont="1" applyFill="1" applyBorder="1" applyAlignment="1" applyProtection="1">
      <alignment horizontal="center" wrapText="1"/>
      <protection locked="0"/>
    </xf>
    <xf numFmtId="0" fontId="13" fillId="7" borderId="1" xfId="0" applyFont="1" applyFill="1" applyBorder="1" applyAlignment="1" applyProtection="1">
      <alignment horizontal="left" vertical="center" wrapText="1"/>
      <protection locked="0"/>
    </xf>
    <xf numFmtId="0" fontId="27" fillId="7" borderId="0" xfId="0" applyFont="1" applyFill="1" applyAlignment="1" applyProtection="1">
      <alignment horizontal="left" vertical="center"/>
      <protection locked="0"/>
    </xf>
    <xf numFmtId="0" fontId="46" fillId="13" borderId="0" xfId="0" applyFont="1" applyFill="1" applyBorder="1" applyAlignment="1" applyProtection="1">
      <alignment horizontal="center" vertical="center"/>
      <protection locked="0"/>
    </xf>
    <xf numFmtId="3" fontId="46" fillId="13" borderId="0" xfId="0" applyNumberFormat="1" applyFont="1" applyFill="1" applyBorder="1" applyAlignment="1" applyProtection="1">
      <alignment horizontal="center" vertical="center"/>
      <protection locked="0"/>
    </xf>
    <xf numFmtId="0" fontId="37" fillId="7" borderId="0" xfId="0" applyFont="1" applyFill="1" applyBorder="1" applyAlignment="1" applyProtection="1">
      <alignment horizontal="center" vertical="center"/>
    </xf>
    <xf numFmtId="3" fontId="45" fillId="7" borderId="0" xfId="0" applyNumberFormat="1" applyFont="1" applyFill="1" applyBorder="1" applyAlignment="1" applyProtection="1">
      <alignment horizontal="center" vertical="center"/>
    </xf>
    <xf numFmtId="0" fontId="27" fillId="7" borderId="0" xfId="0" applyFont="1" applyFill="1" applyAlignment="1" applyProtection="1">
      <alignment horizontal="left" vertical="center"/>
    </xf>
    <xf numFmtId="3" fontId="41" fillId="7" borderId="0" xfId="0" applyNumberFormat="1" applyFont="1" applyFill="1" applyBorder="1" applyAlignment="1" applyProtection="1">
      <alignment horizontal="center" vertical="center"/>
    </xf>
    <xf numFmtId="0" fontId="40" fillId="7" borderId="0" xfId="0" applyFont="1" applyFill="1" applyBorder="1" applyAlignment="1" applyProtection="1">
      <alignment horizontal="center" vertical="center"/>
    </xf>
    <xf numFmtId="0" fontId="37" fillId="5" borderId="0" xfId="0" applyFont="1" applyFill="1" applyBorder="1" applyAlignment="1" applyProtection="1">
      <alignment horizontal="center" vertical="center"/>
      <protection locked="0"/>
    </xf>
    <xf numFmtId="3" fontId="44" fillId="7" borderId="0" xfId="0" applyNumberFormat="1" applyFont="1" applyFill="1" applyBorder="1" applyAlignment="1" applyProtection="1">
      <alignment horizontal="center" vertical="center"/>
    </xf>
    <xf numFmtId="0" fontId="37" fillId="13" borderId="0" xfId="0" applyFont="1" applyFill="1" applyBorder="1" applyAlignment="1" applyProtection="1">
      <alignment horizontal="center" vertical="center"/>
    </xf>
    <xf numFmtId="0" fontId="28" fillId="4" borderId="2" xfId="0" applyFont="1" applyFill="1" applyBorder="1" applyAlignment="1" applyProtection="1">
      <alignment horizontal="center" vertical="center" wrapText="1"/>
      <protection locked="0"/>
    </xf>
    <xf numFmtId="0" fontId="28" fillId="4" borderId="3" xfId="0" applyFont="1" applyFill="1" applyBorder="1" applyAlignment="1" applyProtection="1">
      <alignment horizontal="center" vertical="center" wrapText="1"/>
      <protection locked="0"/>
    </xf>
    <xf numFmtId="0" fontId="28" fillId="4" borderId="4" xfId="0" applyFont="1" applyFill="1" applyBorder="1" applyAlignment="1" applyProtection="1">
      <alignment horizontal="center" vertical="center" wrapText="1"/>
      <protection locked="0"/>
    </xf>
    <xf numFmtId="0" fontId="28" fillId="4" borderId="8" xfId="0" applyFont="1" applyFill="1" applyBorder="1" applyAlignment="1" applyProtection="1">
      <alignment horizontal="center" vertical="center" wrapText="1"/>
      <protection locked="0"/>
    </xf>
    <xf numFmtId="0" fontId="28" fillId="4" borderId="0" xfId="0" applyFont="1" applyFill="1" applyBorder="1" applyAlignment="1" applyProtection="1">
      <alignment horizontal="center" vertical="center" wrapText="1"/>
      <protection locked="0"/>
    </xf>
    <xf numFmtId="0" fontId="28" fillId="4" borderId="9" xfId="0" applyFont="1" applyFill="1" applyBorder="1" applyAlignment="1" applyProtection="1">
      <alignment horizontal="center" vertical="center" wrapText="1"/>
      <protection locked="0"/>
    </xf>
    <xf numFmtId="0" fontId="28" fillId="4" borderId="5"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28" fillId="4" borderId="7" xfId="0" applyFont="1" applyFill="1" applyBorder="1" applyAlignment="1" applyProtection="1">
      <alignment horizontal="center" vertical="center" wrapText="1"/>
      <protection locked="0"/>
    </xf>
    <xf numFmtId="0" fontId="37" fillId="14" borderId="0" xfId="0" applyFont="1" applyFill="1" applyBorder="1" applyAlignment="1" applyProtection="1">
      <alignment horizontal="center" vertical="center"/>
      <protection locked="0"/>
    </xf>
    <xf numFmtId="0" fontId="38" fillId="7" borderId="0" xfId="0" applyFont="1" applyFill="1" applyBorder="1" applyAlignment="1" applyProtection="1">
      <alignment horizontal="center" vertical="center"/>
    </xf>
    <xf numFmtId="9" fontId="13" fillId="7" borderId="1" xfId="0" applyNumberFormat="1" applyFont="1" applyFill="1" applyBorder="1" applyAlignment="1" applyProtection="1">
      <alignment horizontal="center" vertical="center" wrapText="1"/>
      <protection locked="0"/>
    </xf>
    <xf numFmtId="4" fontId="13" fillId="7" borderId="1" xfId="0" applyNumberFormat="1" applyFont="1" applyFill="1" applyBorder="1" applyAlignment="1" applyProtection="1">
      <alignment horizontal="center" vertical="center" wrapText="1"/>
      <protection locked="0"/>
    </xf>
    <xf numFmtId="0" fontId="0" fillId="7" borderId="1" xfId="0" applyFont="1" applyFill="1" applyBorder="1" applyAlignment="1" applyProtection="1">
      <alignment horizontal="left" vertical="center"/>
      <protection locked="0"/>
    </xf>
    <xf numFmtId="0" fontId="9" fillId="0" borderId="0" xfId="0" applyFont="1" applyFill="1" applyAlignment="1" applyProtection="1">
      <alignment horizontal="left" vertical="center"/>
      <protection locked="0"/>
    </xf>
    <xf numFmtId="0" fontId="0" fillId="0" borderId="10" xfId="0" applyFont="1" applyBorder="1" applyAlignment="1" applyProtection="1">
      <alignment horizontal="center" vertical="center"/>
      <protection locked="0"/>
    </xf>
    <xf numFmtId="0" fontId="3" fillId="0" borderId="1" xfId="0" applyFont="1" applyBorder="1" applyAlignment="1" applyProtection="1">
      <alignment horizontal="center" vertical="center" wrapText="1"/>
      <protection locked="0"/>
    </xf>
    <xf numFmtId="0" fontId="16" fillId="7" borderId="1" xfId="0" applyFont="1" applyFill="1" applyBorder="1" applyAlignment="1" applyProtection="1">
      <alignment horizontal="center" vertical="center"/>
      <protection locked="0"/>
    </xf>
    <xf numFmtId="0" fontId="2" fillId="3" borderId="0" xfId="0" applyFont="1" applyFill="1" applyAlignment="1" applyProtection="1">
      <alignment horizontal="left"/>
      <protection locked="0"/>
    </xf>
    <xf numFmtId="0" fontId="27" fillId="7" borderId="3" xfId="0" applyFont="1" applyFill="1" applyBorder="1" applyAlignment="1" applyProtection="1">
      <alignment horizontal="left" vertical="center"/>
      <protection locked="0"/>
    </xf>
    <xf numFmtId="0" fontId="27" fillId="7" borderId="0" xfId="0" applyFont="1" applyFill="1" applyBorder="1" applyAlignment="1" applyProtection="1">
      <alignment horizontal="left" vertical="center"/>
      <protection locked="0"/>
    </xf>
    <xf numFmtId="3" fontId="13" fillId="0" borderId="2" xfId="0" applyNumberFormat="1" applyFont="1" applyBorder="1" applyAlignment="1" applyProtection="1">
      <alignment horizontal="center" vertical="center"/>
      <protection locked="0"/>
    </xf>
    <xf numFmtId="3" fontId="13" fillId="0" borderId="3" xfId="0" applyNumberFormat="1" applyFont="1" applyBorder="1" applyAlignment="1" applyProtection="1">
      <alignment horizontal="center" vertical="center"/>
      <protection locked="0"/>
    </xf>
    <xf numFmtId="3" fontId="13" fillId="0" borderId="5" xfId="0" applyNumberFormat="1" applyFont="1" applyBorder="1" applyAlignment="1" applyProtection="1">
      <alignment horizontal="center" vertical="center"/>
      <protection locked="0"/>
    </xf>
    <xf numFmtId="3" fontId="13" fillId="0" borderId="6" xfId="0" applyNumberFormat="1" applyFont="1" applyBorder="1" applyAlignment="1" applyProtection="1">
      <alignment horizontal="center" vertical="center"/>
      <protection locked="0"/>
    </xf>
    <xf numFmtId="0" fontId="28" fillId="4" borderId="1" xfId="0" applyFont="1" applyFill="1" applyBorder="1" applyAlignment="1" applyProtection="1">
      <alignment horizontal="center" vertical="center" textRotation="90" wrapText="1"/>
      <protection locked="0"/>
    </xf>
    <xf numFmtId="0" fontId="28" fillId="4" borderId="13" xfId="0" applyFont="1" applyFill="1" applyBorder="1" applyAlignment="1" applyProtection="1">
      <alignment horizontal="center" vertical="center" textRotation="90" wrapText="1"/>
      <protection locked="0"/>
    </xf>
    <xf numFmtId="0" fontId="0" fillId="0" borderId="1" xfId="0" applyFont="1" applyBorder="1" applyAlignment="1" applyProtection="1">
      <alignment horizontal="center"/>
      <protection locked="0"/>
    </xf>
    <xf numFmtId="0" fontId="19" fillId="4" borderId="1" xfId="0" applyFont="1" applyFill="1" applyBorder="1" applyAlignment="1" applyProtection="1">
      <alignment horizontal="center" vertical="center"/>
      <protection locked="0"/>
    </xf>
    <xf numFmtId="0" fontId="28" fillId="4" borderId="1" xfId="0" applyFont="1" applyFill="1" applyBorder="1" applyAlignment="1" applyProtection="1">
      <alignment horizontal="center" vertical="center" textRotation="90"/>
      <protection locked="0"/>
    </xf>
    <xf numFmtId="0" fontId="28" fillId="4" borderId="13" xfId="0" applyFont="1" applyFill="1" applyBorder="1" applyAlignment="1" applyProtection="1">
      <alignment horizontal="center" vertical="center" textRotation="90"/>
      <protection locked="0"/>
    </xf>
    <xf numFmtId="0" fontId="13" fillId="0" borderId="10" xfId="0" applyFont="1" applyBorder="1" applyAlignment="1" applyProtection="1">
      <alignment horizontal="center" vertical="center" wrapText="1"/>
      <protection locked="0"/>
    </xf>
    <xf numFmtId="0" fontId="28" fillId="4" borderId="10" xfId="0" applyFont="1" applyFill="1" applyBorder="1" applyAlignment="1" applyProtection="1">
      <alignment horizontal="center" vertical="center" wrapText="1"/>
      <protection locked="0"/>
    </xf>
    <xf numFmtId="0" fontId="19" fillId="4"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protection locked="0"/>
    </xf>
    <xf numFmtId="0" fontId="28" fillId="4" borderId="11" xfId="0" applyFont="1" applyFill="1" applyBorder="1" applyAlignment="1" applyProtection="1">
      <alignment horizontal="center" vertical="center" wrapText="1"/>
      <protection locked="0"/>
    </xf>
    <xf numFmtId="4" fontId="13" fillId="0" borderId="1" xfId="0" applyNumberFormat="1" applyFont="1" applyBorder="1" applyAlignment="1" applyProtection="1">
      <alignment horizontal="center" vertical="center"/>
      <protection locked="0"/>
    </xf>
    <xf numFmtId="164" fontId="13" fillId="0" borderId="1" xfId="0" applyNumberFormat="1" applyFont="1" applyBorder="1" applyAlignment="1" applyProtection="1">
      <alignment horizontal="center" vertical="center"/>
      <protection locked="0"/>
    </xf>
    <xf numFmtId="0" fontId="13" fillId="7" borderId="2" xfId="0" applyFont="1" applyFill="1" applyBorder="1" applyAlignment="1" applyProtection="1">
      <alignment horizontal="center" vertical="center" wrapText="1"/>
      <protection locked="0"/>
    </xf>
    <xf numFmtId="0" fontId="13" fillId="7" borderId="3" xfId="0" applyFont="1" applyFill="1" applyBorder="1" applyAlignment="1" applyProtection="1">
      <alignment horizontal="center" vertical="center" wrapText="1"/>
      <protection locked="0"/>
    </xf>
    <xf numFmtId="0" fontId="13" fillId="7" borderId="8" xfId="0" applyFont="1" applyFill="1" applyBorder="1" applyAlignment="1" applyProtection="1">
      <alignment horizontal="center" vertical="center" wrapText="1"/>
      <protection locked="0"/>
    </xf>
    <xf numFmtId="0" fontId="13"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horizontal="center"/>
    </xf>
    <xf numFmtId="0" fontId="11" fillId="7" borderId="0" xfId="0" applyFont="1" applyFill="1" applyBorder="1" applyAlignment="1" applyProtection="1">
      <alignment horizontal="left" vertical="center" wrapText="1"/>
      <protection locked="0"/>
    </xf>
    <xf numFmtId="166" fontId="3" fillId="0" borderId="1" xfId="0" applyNumberFormat="1" applyFont="1" applyBorder="1" applyAlignment="1" applyProtection="1">
      <alignment horizontal="center" vertical="center"/>
      <protection locked="0"/>
    </xf>
    <xf numFmtId="49" fontId="3" fillId="0" borderId="1" xfId="0" applyNumberFormat="1" applyFont="1" applyBorder="1" applyAlignment="1" applyProtection="1">
      <alignment horizontal="center" vertical="center"/>
      <protection locked="0"/>
    </xf>
    <xf numFmtId="0" fontId="0" fillId="7" borderId="1" xfId="0" applyFont="1" applyFill="1" applyBorder="1" applyAlignment="1" applyProtection="1">
      <alignment horizontal="center" vertical="center"/>
      <protection locked="0"/>
    </xf>
    <xf numFmtId="0" fontId="30" fillId="7" borderId="0" xfId="0" applyFont="1" applyFill="1" applyBorder="1" applyAlignment="1" applyProtection="1">
      <alignment horizontal="left" vertical="center"/>
      <protection locked="0"/>
    </xf>
    <xf numFmtId="0" fontId="33" fillId="8" borderId="0" xfId="3" applyFont="1" applyBorder="1" applyAlignment="1" applyProtection="1">
      <alignment horizontal="center" vertical="center"/>
      <protection locked="0"/>
    </xf>
    <xf numFmtId="0" fontId="29" fillId="7" borderId="0" xfId="0" applyFont="1" applyFill="1" applyAlignment="1" applyProtection="1">
      <alignment horizontal="left" vertical="center"/>
      <protection locked="0"/>
    </xf>
    <xf numFmtId="0" fontId="11" fillId="7" borderId="1" xfId="0" applyFont="1" applyFill="1" applyBorder="1" applyAlignment="1" applyProtection="1">
      <alignment horizontal="center" vertical="center"/>
      <protection locked="0"/>
    </xf>
    <xf numFmtId="0" fontId="25" fillId="7" borderId="0" xfId="0" applyFont="1" applyFill="1" applyAlignment="1" applyProtection="1">
      <alignment horizontal="left" vertical="center"/>
      <protection locked="0"/>
    </xf>
    <xf numFmtId="0" fontId="49" fillId="2" borderId="0" xfId="1" applyFont="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21" fillId="2" borderId="0" xfId="1" applyFont="1" applyAlignment="1" applyProtection="1">
      <alignment horizontal="center" vertical="center"/>
      <protection locked="0"/>
    </xf>
    <xf numFmtId="0" fontId="26" fillId="4" borderId="1" xfId="0" applyFont="1" applyFill="1" applyBorder="1" applyAlignment="1" applyProtection="1">
      <alignment horizontal="center" vertical="center"/>
      <protection locked="0"/>
    </xf>
    <xf numFmtId="0" fontId="63" fillId="2" borderId="0" xfId="1" applyFont="1" applyAlignment="1" applyProtection="1">
      <alignment horizontal="center" vertical="center"/>
      <protection locked="0"/>
    </xf>
    <xf numFmtId="0" fontId="24" fillId="6" borderId="0" xfId="0" applyFont="1" applyFill="1" applyAlignment="1" applyProtection="1">
      <alignment horizontal="center" vertical="center"/>
      <protection locked="0"/>
    </xf>
    <xf numFmtId="0" fontId="52" fillId="2" borderId="0" xfId="1" applyFont="1" applyAlignment="1" applyProtection="1">
      <alignment horizontal="center" vertical="center"/>
      <protection locked="0"/>
    </xf>
    <xf numFmtId="0" fontId="6" fillId="7" borderId="0" xfId="0" applyFont="1" applyFill="1" applyAlignment="1" applyProtection="1">
      <alignment horizontal="left" vertical="center"/>
      <protection locked="0"/>
    </xf>
    <xf numFmtId="0" fontId="26" fillId="4" borderId="2" xfId="0" applyFont="1" applyFill="1" applyBorder="1" applyAlignment="1" applyProtection="1">
      <alignment horizontal="center" vertical="center"/>
      <protection locked="0"/>
    </xf>
    <xf numFmtId="0" fontId="26" fillId="4" borderId="3" xfId="0" applyFont="1" applyFill="1" applyBorder="1" applyAlignment="1" applyProtection="1">
      <alignment horizontal="center" vertical="center"/>
      <protection locked="0"/>
    </xf>
    <xf numFmtId="0" fontId="26" fillId="4" borderId="4" xfId="0" applyFont="1" applyFill="1" applyBorder="1" applyAlignment="1" applyProtection="1">
      <alignment horizontal="center" vertical="center"/>
      <protection locked="0"/>
    </xf>
    <xf numFmtId="0" fontId="26" fillId="4" borderId="5" xfId="0" applyFont="1" applyFill="1" applyBorder="1" applyAlignment="1" applyProtection="1">
      <alignment horizontal="center" vertical="center"/>
      <protection locked="0"/>
    </xf>
    <xf numFmtId="0" fontId="26" fillId="4" borderId="6" xfId="0" applyFont="1" applyFill="1" applyBorder="1" applyAlignment="1" applyProtection="1">
      <alignment horizontal="center" vertical="center"/>
      <protection locked="0"/>
    </xf>
    <xf numFmtId="0" fontId="26" fillId="4" borderId="7" xfId="0" applyFont="1" applyFill="1" applyBorder="1" applyAlignment="1" applyProtection="1">
      <alignment horizontal="center" vertical="center"/>
      <protection locked="0"/>
    </xf>
    <xf numFmtId="165" fontId="3" fillId="7" borderId="1" xfId="2" applyNumberFormat="1" applyFont="1" applyFill="1" applyBorder="1" applyAlignment="1" applyProtection="1">
      <alignment horizontal="center" vertical="center"/>
      <protection locked="0"/>
    </xf>
    <xf numFmtId="0" fontId="13" fillId="0" borderId="1" xfId="0" applyFont="1" applyBorder="1" applyAlignment="1" applyProtection="1">
      <alignment horizontal="left" vertical="center"/>
      <protection locked="0"/>
    </xf>
    <xf numFmtId="0" fontId="13" fillId="0" borderId="1" xfId="0" applyFont="1" applyBorder="1" applyAlignment="1" applyProtection="1">
      <alignment horizontal="left" vertical="center" wrapText="1"/>
      <protection locked="0"/>
    </xf>
    <xf numFmtId="10" fontId="34" fillId="11" borderId="0" xfId="2" applyNumberFormat="1" applyFont="1" applyFill="1" applyBorder="1" applyAlignment="1" applyProtection="1">
      <alignment horizontal="center" vertical="center"/>
      <protection locked="0"/>
    </xf>
    <xf numFmtId="0" fontId="35" fillId="7" borderId="0" xfId="0" applyFont="1" applyFill="1" applyBorder="1" applyAlignment="1" applyProtection="1">
      <alignment horizontal="center" vertical="center"/>
      <protection locked="0"/>
    </xf>
    <xf numFmtId="0" fontId="36" fillId="7" borderId="0" xfId="0" applyFont="1" applyFill="1" applyBorder="1" applyAlignment="1" applyProtection="1">
      <alignment horizontal="center" vertical="center"/>
      <protection locked="0"/>
    </xf>
    <xf numFmtId="10" fontId="34" fillId="12" borderId="0" xfId="2" applyNumberFormat="1" applyFont="1" applyFill="1" applyBorder="1" applyAlignment="1" applyProtection="1">
      <alignment horizontal="center" vertical="center"/>
      <protection locked="0"/>
    </xf>
    <xf numFmtId="0" fontId="37" fillId="7" borderId="0" xfId="0" applyFont="1" applyFill="1" applyBorder="1" applyAlignment="1" applyProtection="1">
      <alignment horizontal="center" vertical="center"/>
      <protection locked="0"/>
    </xf>
    <xf numFmtId="10" fontId="34" fillId="10" borderId="0" xfId="2"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left" vertical="center"/>
      <protection locked="0"/>
    </xf>
    <xf numFmtId="0" fontId="9" fillId="0" borderId="0" xfId="0" applyFont="1" applyFill="1" applyAlignment="1" applyProtection="1">
      <alignment horizontal="center" vertical="center"/>
      <protection locked="0"/>
    </xf>
    <xf numFmtId="0" fontId="9" fillId="4" borderId="0" xfId="0" applyFont="1" applyFill="1" applyAlignment="1" applyProtection="1">
      <alignment horizontal="left" vertical="center" wrapText="1"/>
      <protection locked="0"/>
    </xf>
    <xf numFmtId="0" fontId="19" fillId="7" borderId="1" xfId="0" applyFont="1" applyFill="1" applyBorder="1" applyAlignment="1" applyProtection="1">
      <alignment horizontal="center" vertical="center"/>
      <protection locked="0"/>
    </xf>
    <xf numFmtId="3" fontId="28" fillId="7" borderId="1" xfId="0" applyNumberFormat="1" applyFont="1" applyFill="1" applyBorder="1" applyAlignment="1" applyProtection="1">
      <alignment horizontal="center" vertical="center"/>
      <protection locked="0"/>
    </xf>
    <xf numFmtId="3" fontId="28" fillId="7" borderId="10" xfId="0" applyNumberFormat="1" applyFont="1" applyFill="1" applyBorder="1" applyAlignment="1" applyProtection="1">
      <alignment horizontal="center" vertical="center"/>
      <protection locked="0"/>
    </xf>
    <xf numFmtId="3" fontId="28" fillId="7" borderId="11" xfId="0" applyNumberFormat="1" applyFont="1" applyFill="1" applyBorder="1" applyAlignment="1" applyProtection="1">
      <alignment horizontal="center" vertical="center"/>
      <protection locked="0"/>
    </xf>
    <xf numFmtId="3" fontId="28" fillId="7" borderId="12" xfId="0" applyNumberFormat="1" applyFont="1" applyFill="1" applyBorder="1" applyAlignment="1" applyProtection="1">
      <alignment horizontal="center" vertical="center"/>
      <protection locked="0"/>
    </xf>
    <xf numFmtId="0" fontId="19" fillId="4" borderId="1" xfId="0" applyFont="1" applyFill="1" applyBorder="1" applyAlignment="1" applyProtection="1">
      <alignment horizontal="center"/>
      <protection locked="0"/>
    </xf>
    <xf numFmtId="0" fontId="32" fillId="7" borderId="3" xfId="0" applyFont="1" applyFill="1" applyBorder="1" applyAlignment="1" applyProtection="1">
      <alignment horizontal="left" vertical="center"/>
      <protection locked="0"/>
    </xf>
    <xf numFmtId="0" fontId="32" fillId="7" borderId="0" xfId="0" applyFont="1" applyFill="1" applyBorder="1" applyAlignment="1" applyProtection="1">
      <alignment horizontal="left" vertical="center"/>
      <protection locked="0"/>
    </xf>
    <xf numFmtId="0" fontId="13" fillId="7" borderId="10" xfId="0" applyFont="1" applyFill="1" applyBorder="1" applyAlignment="1" applyProtection="1">
      <alignment horizontal="left" vertical="center"/>
      <protection locked="0"/>
    </xf>
    <xf numFmtId="0" fontId="13" fillId="7" borderId="11" xfId="0" applyFont="1" applyFill="1" applyBorder="1" applyAlignment="1" applyProtection="1">
      <alignment horizontal="left" vertical="center"/>
      <protection locked="0"/>
    </xf>
    <xf numFmtId="0" fontId="13" fillId="7" borderId="12" xfId="0" applyFont="1" applyFill="1" applyBorder="1" applyAlignment="1" applyProtection="1">
      <alignment horizontal="left" vertical="center"/>
      <protection locked="0"/>
    </xf>
    <xf numFmtId="0" fontId="38" fillId="7" borderId="0" xfId="0" applyFont="1" applyFill="1" applyBorder="1" applyAlignment="1" applyProtection="1">
      <alignment horizontal="center" vertical="center"/>
      <protection locked="0"/>
    </xf>
    <xf numFmtId="3" fontId="41" fillId="7" borderId="0" xfId="0" applyNumberFormat="1" applyFont="1" applyFill="1" applyBorder="1" applyAlignment="1" applyProtection="1">
      <alignment horizontal="center" vertical="center"/>
      <protection locked="0"/>
    </xf>
    <xf numFmtId="0" fontId="39" fillId="7" borderId="0" xfId="0" applyFont="1" applyFill="1" applyBorder="1" applyAlignment="1" applyProtection="1">
      <alignment horizontal="center" vertical="center"/>
      <protection locked="0"/>
    </xf>
    <xf numFmtId="3" fontId="43" fillId="7" borderId="0" xfId="0" applyNumberFormat="1" applyFont="1" applyFill="1" applyBorder="1" applyAlignment="1" applyProtection="1">
      <alignment horizontal="center" vertical="center"/>
      <protection locked="0"/>
    </xf>
    <xf numFmtId="0" fontId="40" fillId="7" borderId="0" xfId="0" applyFont="1" applyFill="1" applyBorder="1" applyAlignment="1" applyProtection="1">
      <alignment horizontal="center" vertical="center"/>
      <protection locked="0"/>
    </xf>
    <xf numFmtId="3" fontId="44" fillId="7" borderId="0" xfId="0" applyNumberFormat="1" applyFont="1" applyFill="1" applyBorder="1" applyAlignment="1" applyProtection="1">
      <alignment horizontal="center" vertical="center"/>
      <protection locked="0"/>
    </xf>
    <xf numFmtId="3" fontId="45" fillId="7" borderId="0" xfId="0" applyNumberFormat="1" applyFont="1" applyFill="1" applyBorder="1" applyAlignment="1" applyProtection="1">
      <alignment horizontal="center" vertical="center"/>
      <protection locked="0"/>
    </xf>
    <xf numFmtId="3" fontId="13" fillId="0" borderId="4" xfId="0" applyNumberFormat="1" applyFont="1" applyBorder="1" applyAlignment="1" applyProtection="1">
      <alignment horizontal="center" vertical="center"/>
      <protection locked="0"/>
    </xf>
    <xf numFmtId="3" fontId="13" fillId="0" borderId="7" xfId="0" applyNumberFormat="1" applyFont="1" applyBorder="1" applyAlignment="1" applyProtection="1">
      <alignment horizontal="center" vertical="center"/>
      <protection locked="0"/>
    </xf>
    <xf numFmtId="0" fontId="61" fillId="15" borderId="0" xfId="0" applyFont="1" applyFill="1" applyBorder="1" applyAlignment="1" applyProtection="1">
      <alignment horizontal="center" vertical="center" wrapText="1"/>
    </xf>
    <xf numFmtId="0" fontId="27" fillId="7" borderId="0" xfId="0" applyFont="1" applyFill="1" applyBorder="1" applyAlignment="1" applyProtection="1">
      <alignment horizontal="left" vertical="center" wrapText="1"/>
      <protection locked="0"/>
    </xf>
    <xf numFmtId="0" fontId="60" fillId="15" borderId="0" xfId="0" applyFont="1" applyFill="1" applyBorder="1" applyAlignment="1" applyProtection="1">
      <alignment horizontal="center" vertical="center" wrapText="1"/>
    </xf>
    <xf numFmtId="4" fontId="59" fillId="7" borderId="0" xfId="0" applyNumberFormat="1" applyFont="1" applyFill="1" applyBorder="1" applyAlignment="1" applyProtection="1">
      <alignment horizontal="center" vertical="center" wrapText="1"/>
    </xf>
    <xf numFmtId="0" fontId="5" fillId="4" borderId="1" xfId="0" applyFont="1" applyFill="1" applyBorder="1" applyAlignment="1" applyProtection="1">
      <alignment horizontal="center" vertical="center"/>
      <protection locked="0"/>
    </xf>
    <xf numFmtId="0" fontId="2" fillId="0" borderId="3"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7" borderId="0" xfId="0" applyFont="1" applyFill="1" applyAlignment="1" applyProtection="1">
      <alignment horizontal="center"/>
      <protection locked="0"/>
    </xf>
    <xf numFmtId="4" fontId="12" fillId="7" borderId="0" xfId="0" applyNumberFormat="1" applyFont="1" applyFill="1" applyBorder="1" applyAlignment="1" applyProtection="1">
      <alignment horizontal="left" vertical="center"/>
      <protection locked="0"/>
    </xf>
    <xf numFmtId="0" fontId="5" fillId="4" borderId="2" xfId="0" applyFont="1" applyFill="1" applyBorder="1" applyAlignment="1" applyProtection="1">
      <alignment horizontal="center" vertical="center"/>
      <protection locked="0"/>
    </xf>
    <xf numFmtId="0" fontId="5" fillId="4" borderId="3"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protection locked="0"/>
    </xf>
    <xf numFmtId="0" fontId="5" fillId="4" borderId="5" xfId="0" applyFont="1" applyFill="1" applyBorder="1" applyAlignment="1" applyProtection="1">
      <alignment horizontal="center" vertical="center"/>
      <protection locked="0"/>
    </xf>
    <xf numFmtId="0" fontId="5" fillId="4" borderId="6" xfId="0" applyFont="1" applyFill="1" applyBorder="1" applyAlignment="1" applyProtection="1">
      <alignment horizontal="center" vertical="center"/>
      <protection locked="0"/>
    </xf>
    <xf numFmtId="0" fontId="5" fillId="4" borderId="7" xfId="0" applyFont="1" applyFill="1" applyBorder="1" applyAlignment="1" applyProtection="1">
      <alignment horizontal="center" vertical="center"/>
      <protection locked="0"/>
    </xf>
    <xf numFmtId="0" fontId="2" fillId="7" borderId="10" xfId="0" applyFont="1" applyFill="1" applyBorder="1" applyAlignment="1" applyProtection="1">
      <alignment horizontal="center"/>
      <protection locked="0"/>
    </xf>
    <xf numFmtId="0" fontId="2" fillId="7" borderId="11"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5" fillId="4" borderId="10" xfId="0" applyFont="1" applyFill="1" applyBorder="1" applyAlignment="1" applyProtection="1">
      <alignment horizontal="center" vertical="center"/>
      <protection locked="0"/>
    </xf>
    <xf numFmtId="0" fontId="5" fillId="4" borderId="11" xfId="0" applyFont="1" applyFill="1" applyBorder="1" applyAlignment="1" applyProtection="1">
      <alignment horizontal="center" vertical="center"/>
      <protection locked="0"/>
    </xf>
    <xf numFmtId="0" fontId="5" fillId="4" borderId="12" xfId="0" applyFont="1" applyFill="1" applyBorder="1" applyAlignment="1" applyProtection="1">
      <alignment horizontal="center" vertical="center"/>
      <protection locked="0"/>
    </xf>
    <xf numFmtId="0" fontId="2" fillId="7" borderId="10" xfId="0" applyFont="1" applyFill="1" applyBorder="1" applyAlignment="1" applyProtection="1">
      <alignment horizontal="center" wrapText="1"/>
      <protection locked="0"/>
    </xf>
    <xf numFmtId="0" fontId="2" fillId="7" borderId="11" xfId="0" applyFont="1" applyFill="1" applyBorder="1" applyAlignment="1" applyProtection="1">
      <alignment horizontal="center" wrapText="1"/>
      <protection locked="0"/>
    </xf>
    <xf numFmtId="0" fontId="2" fillId="7" borderId="12" xfId="0" applyFont="1" applyFill="1" applyBorder="1" applyAlignment="1" applyProtection="1">
      <alignment horizontal="center" wrapText="1"/>
      <protection locked="0"/>
    </xf>
    <xf numFmtId="0" fontId="3" fillId="0" borderId="13" xfId="0" applyFont="1" applyBorder="1" applyAlignment="1" applyProtection="1">
      <alignment horizontal="center" vertical="center"/>
      <protection locked="0"/>
    </xf>
    <xf numFmtId="0" fontId="18" fillId="7" borderId="1" xfId="0" applyFont="1" applyFill="1" applyBorder="1" applyAlignment="1" applyProtection="1">
      <alignment horizontal="center" vertical="center"/>
      <protection locked="0"/>
    </xf>
    <xf numFmtId="0" fontId="3" fillId="7" borderId="0" xfId="0" applyFont="1" applyFill="1" applyBorder="1" applyAlignment="1" applyProtection="1">
      <alignment horizontal="left" vertical="center"/>
      <protection locked="0"/>
    </xf>
    <xf numFmtId="0" fontId="9" fillId="7" borderId="0" xfId="0" applyFont="1" applyFill="1" applyBorder="1" applyAlignment="1" applyProtection="1">
      <alignment horizontal="left" vertical="center"/>
    </xf>
    <xf numFmtId="0" fontId="9" fillId="7" borderId="6" xfId="0" applyFont="1" applyFill="1" applyBorder="1" applyAlignment="1" applyProtection="1">
      <alignment horizontal="left" vertical="center"/>
    </xf>
    <xf numFmtId="0" fontId="3" fillId="7" borderId="0" xfId="0" applyFont="1" applyFill="1" applyBorder="1" applyAlignment="1" applyProtection="1">
      <alignment horizontal="center" vertical="center"/>
      <protection locked="0"/>
    </xf>
    <xf numFmtId="0" fontId="2" fillId="7" borderId="0" xfId="0" applyFont="1" applyFill="1" applyBorder="1" applyAlignment="1" applyProtection="1">
      <alignment horizontal="center"/>
      <protection locked="0"/>
    </xf>
    <xf numFmtId="3" fontId="0" fillId="7" borderId="1" xfId="0" applyNumberFormat="1" applyFont="1" applyFill="1" applyBorder="1" applyAlignment="1" applyProtection="1">
      <alignment horizontal="center" vertical="center"/>
      <protection locked="0"/>
    </xf>
    <xf numFmtId="4" fontId="13" fillId="7" borderId="1" xfId="0" applyNumberFormat="1" applyFont="1" applyFill="1" applyBorder="1" applyAlignment="1" applyProtection="1">
      <alignment horizontal="center" vertical="top" wrapText="1"/>
      <protection locked="0"/>
    </xf>
    <xf numFmtId="0" fontId="13" fillId="7" borderId="1" xfId="0" applyFont="1" applyFill="1" applyBorder="1" applyAlignment="1" applyProtection="1">
      <alignment horizontal="center" vertical="top" wrapText="1"/>
      <protection locked="0"/>
    </xf>
    <xf numFmtId="0" fontId="5" fillId="4" borderId="1" xfId="0" applyFont="1" applyFill="1" applyBorder="1" applyAlignment="1" applyProtection="1">
      <alignment horizontal="center"/>
      <protection locked="0"/>
    </xf>
    <xf numFmtId="0" fontId="18" fillId="0" borderId="10" xfId="0" applyFont="1" applyBorder="1" applyAlignment="1" applyProtection="1">
      <alignment horizontal="center" vertical="center"/>
      <protection locked="0"/>
    </xf>
    <xf numFmtId="0" fontId="18" fillId="0" borderId="11" xfId="0" applyFont="1" applyBorder="1" applyAlignment="1" applyProtection="1">
      <alignment horizontal="center" vertical="center"/>
      <protection locked="0"/>
    </xf>
    <xf numFmtId="0" fontId="18" fillId="0" borderId="12" xfId="0" applyFont="1" applyBorder="1" applyAlignment="1" applyProtection="1">
      <alignment horizontal="center" vertical="center"/>
      <protection locked="0"/>
    </xf>
    <xf numFmtId="0" fontId="11" fillId="7" borderId="10" xfId="0" applyFont="1" applyFill="1" applyBorder="1" applyAlignment="1" applyProtection="1">
      <alignment horizontal="left" vertical="center"/>
      <protection locked="0"/>
    </xf>
    <xf numFmtId="0" fontId="11" fillId="7" borderId="11" xfId="0" applyFont="1" applyFill="1" applyBorder="1" applyAlignment="1" applyProtection="1">
      <alignment horizontal="left" vertical="center"/>
      <protection locked="0"/>
    </xf>
    <xf numFmtId="0" fontId="11" fillId="7" borderId="12" xfId="0" applyFont="1" applyFill="1" applyBorder="1" applyAlignment="1" applyProtection="1">
      <alignment horizontal="left" vertical="center"/>
      <protection locked="0"/>
    </xf>
    <xf numFmtId="0" fontId="6" fillId="7" borderId="2" xfId="0" applyFont="1" applyFill="1" applyBorder="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0" fontId="6" fillId="7" borderId="4" xfId="0" applyFont="1" applyFill="1" applyBorder="1" applyAlignment="1" applyProtection="1">
      <alignment horizontal="center" vertical="center"/>
      <protection locked="0"/>
    </xf>
    <xf numFmtId="0" fontId="6" fillId="7" borderId="5" xfId="0" applyFont="1" applyFill="1" applyBorder="1" applyAlignment="1" applyProtection="1">
      <alignment horizontal="center" vertical="center"/>
      <protection locked="0"/>
    </xf>
    <xf numFmtId="0" fontId="6" fillId="7" borderId="6" xfId="0" applyFont="1" applyFill="1" applyBorder="1" applyAlignment="1" applyProtection="1">
      <alignment horizontal="center" vertical="center"/>
      <protection locked="0"/>
    </xf>
    <xf numFmtId="0" fontId="6" fillId="7" borderId="7" xfId="0" applyFont="1" applyFill="1" applyBorder="1" applyAlignment="1" applyProtection="1">
      <alignment horizontal="center" vertical="center"/>
      <protection locked="0"/>
    </xf>
    <xf numFmtId="0" fontId="11" fillId="7" borderId="10"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11" fillId="7" borderId="12" xfId="0" applyFont="1" applyFill="1" applyBorder="1" applyAlignment="1" applyProtection="1">
      <alignment horizontal="left" vertical="center" wrapText="1"/>
      <protection locked="0"/>
    </xf>
    <xf numFmtId="0" fontId="12" fillId="7" borderId="2" xfId="0" applyFont="1" applyFill="1" applyBorder="1" applyAlignment="1" applyProtection="1">
      <alignment horizontal="center" vertical="center"/>
      <protection locked="0"/>
    </xf>
    <xf numFmtId="0" fontId="12" fillId="7" borderId="3"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12" fillId="7" borderId="5" xfId="0" applyFont="1" applyFill="1" applyBorder="1" applyAlignment="1" applyProtection="1">
      <alignment horizontal="center" vertical="center"/>
      <protection locked="0"/>
    </xf>
    <xf numFmtId="0" fontId="12" fillId="7" borderId="6" xfId="0" applyFont="1" applyFill="1" applyBorder="1" applyAlignment="1" applyProtection="1">
      <alignment horizontal="center" vertical="center"/>
      <protection locked="0"/>
    </xf>
    <xf numFmtId="0" fontId="12" fillId="7" borderId="7" xfId="0" applyFont="1" applyFill="1" applyBorder="1" applyAlignment="1" applyProtection="1">
      <alignment horizontal="center" vertical="center"/>
      <protection locked="0"/>
    </xf>
    <xf numFmtId="4" fontId="11" fillId="7" borderId="0" xfId="0" applyNumberFormat="1" applyFont="1" applyFill="1" applyBorder="1" applyAlignment="1" applyProtection="1">
      <alignment horizontal="left" vertical="top"/>
      <protection locked="0"/>
    </xf>
    <xf numFmtId="3" fontId="28" fillId="0" borderId="10" xfId="0" applyNumberFormat="1" applyFont="1" applyBorder="1" applyAlignment="1" applyProtection="1">
      <alignment horizontal="center" vertical="center"/>
      <protection locked="0"/>
    </xf>
    <xf numFmtId="9" fontId="13" fillId="0" borderId="10" xfId="0" applyNumberFormat="1" applyFont="1" applyBorder="1" applyAlignment="1" applyProtection="1">
      <alignment horizontal="center" vertical="center"/>
      <protection locked="0"/>
    </xf>
    <xf numFmtId="0" fontId="11" fillId="7" borderId="0" xfId="0" applyFont="1" applyFill="1" applyAlignment="1" applyProtection="1">
      <alignment horizontal="left" vertical="center"/>
      <protection locked="0"/>
    </xf>
    <xf numFmtId="0" fontId="13" fillId="0" borderId="1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3" fillId="0" borderId="12" xfId="0" applyFont="1" applyBorder="1" applyAlignment="1" applyProtection="1">
      <alignment horizontal="left" vertical="center"/>
      <protection locked="0"/>
    </xf>
  </cellXfs>
  <cellStyles count="7">
    <cellStyle name="20% - Énfasis4" xfId="1" builtinId="42"/>
    <cellStyle name="Énfasis4" xfId="3" builtinId="41"/>
    <cellStyle name="Millares" xfId="4" builtinId="3"/>
    <cellStyle name="Moneda" xfId="5" builtinId="4"/>
    <cellStyle name="Normal" xfId="0" builtinId="0"/>
    <cellStyle name="Normal 2" xfId="6"/>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Variación Porcentual Crecimiento Poblacional</a:t>
            </a:r>
          </a:p>
          <a:p>
            <a:pPr>
              <a:defRPr sz="1200">
                <a:solidFill>
                  <a:schemeClr val="accent4">
                    <a:lumMod val="75000"/>
                  </a:schemeClr>
                </a:solidFill>
              </a:defRPr>
            </a:pPr>
            <a:r>
              <a:rPr lang="es-CO" sz="1200">
                <a:solidFill>
                  <a:schemeClr val="accent4">
                    <a:lumMod val="75000"/>
                  </a:schemeClr>
                </a:solidFill>
              </a:rPr>
              <a:t>2005-2017</a:t>
            </a:r>
          </a:p>
        </c:rich>
      </c:tx>
      <c:layout>
        <c:manualLayout>
          <c:xMode val="edge"/>
          <c:yMode val="edge"/>
          <c:x val="0.2378511190441864"/>
          <c:y val="0"/>
        </c:manualLayout>
      </c:layout>
      <c:overlay val="1"/>
    </c:title>
    <c:autoTitleDeleted val="0"/>
    <c:plotArea>
      <c:layout>
        <c:manualLayout>
          <c:layoutTarget val="inner"/>
          <c:xMode val="edge"/>
          <c:yMode val="edge"/>
          <c:x val="9.8780183727034121E-2"/>
          <c:y val="0.18565981335666376"/>
          <c:w val="0.89074868766404203"/>
          <c:h val="0.49107999084007115"/>
        </c:manualLayout>
      </c:layout>
      <c:lineChart>
        <c:grouping val="standard"/>
        <c:varyColors val="0"/>
        <c:ser>
          <c:idx val="0"/>
          <c:order val="0"/>
          <c:tx>
            <c:strRef>
              <c:f>FBM!$EM$390</c:f>
              <c:strCache>
                <c:ptCount val="1"/>
                <c:pt idx="0">
                  <c:v>Calarca</c:v>
                </c:pt>
              </c:strCache>
            </c:strRef>
          </c:tx>
          <c:marker>
            <c:symbol val="circle"/>
            <c:size val="5"/>
            <c:spPr>
              <a:solidFill>
                <a:schemeClr val="bg1"/>
              </a:solidFill>
            </c:spPr>
          </c:marker>
          <c:cat>
            <c:strRef>
              <c:f>FBM!$EL$391:$EL$402</c:f>
              <c:strCache>
                <c:ptCount val="12"/>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strCache>
            </c:strRef>
          </c:cat>
          <c:val>
            <c:numRef>
              <c:f>FBM!$EM$391:$EM$402</c:f>
              <c:numCache>
                <c:formatCode>0.0%</c:formatCode>
                <c:ptCount val="12"/>
                <c:pt idx="0">
                  <c:v>5.0054259359739728E-3</c:v>
                </c:pt>
                <c:pt idx="1">
                  <c:v>5.1559610738436401E-3</c:v>
                </c:pt>
                <c:pt idx="2">
                  <c:v>5.102657410267053E-3</c:v>
                </c:pt>
                <c:pt idx="3">
                  <c:v>5.2370709810156679E-3</c:v>
                </c:pt>
                <c:pt idx="4">
                  <c:v>5.1832064112276033E-3</c:v>
                </c:pt>
                <c:pt idx="5">
                  <c:v>5.2093662819139297E-3</c:v>
                </c:pt>
                <c:pt idx="6">
                  <c:v>5.1034500900994928E-3</c:v>
                </c:pt>
                <c:pt idx="7">
                  <c:v>5.2869201073086902E-3</c:v>
                </c:pt>
                <c:pt idx="8">
                  <c:v>4.9727281011209268E-3</c:v>
                </c:pt>
                <c:pt idx="9">
                  <c:v>5.2071864354088504E-3</c:v>
                </c:pt>
                <c:pt idx="10">
                  <c:v>4.9482623094467826E-3</c:v>
                </c:pt>
                <c:pt idx="11">
                  <c:v>5.1034146716759654E-3</c:v>
                </c:pt>
              </c:numCache>
            </c:numRef>
          </c:val>
          <c:smooth val="0"/>
          <c:extLst xmlns:c16r2="http://schemas.microsoft.com/office/drawing/2015/06/chart">
            <c:ext xmlns:c16="http://schemas.microsoft.com/office/drawing/2014/chart" uri="{C3380CC4-5D6E-409C-BE32-E72D297353CC}">
              <c16:uniqueId val="{00000000-9BF4-41EA-B520-C63D829F0829}"/>
            </c:ext>
          </c:extLst>
        </c:ser>
        <c:ser>
          <c:idx val="1"/>
          <c:order val="1"/>
          <c:tx>
            <c:strRef>
              <c:f>FBM!$EN$390</c:f>
              <c:strCache>
                <c:ptCount val="1"/>
                <c:pt idx="0">
                  <c:v>Quindío</c:v>
                </c:pt>
              </c:strCache>
            </c:strRef>
          </c:tx>
          <c:marker>
            <c:symbol val="circle"/>
            <c:size val="5"/>
            <c:spPr>
              <a:solidFill>
                <a:schemeClr val="bg1"/>
              </a:solidFill>
            </c:spPr>
          </c:marker>
          <c:cat>
            <c:strRef>
              <c:f>FBM!$EL$391:$EL$402</c:f>
              <c:strCache>
                <c:ptCount val="12"/>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strCache>
            </c:strRef>
          </c:cat>
          <c:val>
            <c:numRef>
              <c:f>FBM!$EN$391:$EN$402</c:f>
              <c:numCache>
                <c:formatCode>0.0%</c:formatCode>
                <c:ptCount val="12"/>
                <c:pt idx="0">
                  <c:v>5.6575604389847989E-3</c:v>
                </c:pt>
                <c:pt idx="1">
                  <c:v>5.5866649303295546E-3</c:v>
                </c:pt>
                <c:pt idx="2">
                  <c:v>5.6351786107415869E-3</c:v>
                </c:pt>
                <c:pt idx="3">
                  <c:v>5.5447322284341016E-3</c:v>
                </c:pt>
                <c:pt idx="4">
                  <c:v>5.6147810162223699E-3</c:v>
                </c:pt>
                <c:pt idx="5">
                  <c:v>5.6270944689644775E-3</c:v>
                </c:pt>
                <c:pt idx="6">
                  <c:v>5.5738980199184773E-3</c:v>
                </c:pt>
                <c:pt idx="7">
                  <c:v>5.6365546672039191E-3</c:v>
                </c:pt>
                <c:pt idx="8">
                  <c:v>5.6264300882518103E-3</c:v>
                </c:pt>
                <c:pt idx="9">
                  <c:v>5.6856794173423264E-3</c:v>
                </c:pt>
                <c:pt idx="10">
                  <c:v>5.6535352284587947E-3</c:v>
                </c:pt>
                <c:pt idx="11">
                  <c:v>5.6762813409181323E-3</c:v>
                </c:pt>
              </c:numCache>
            </c:numRef>
          </c:val>
          <c:smooth val="0"/>
          <c:extLst xmlns:c16r2="http://schemas.microsoft.com/office/drawing/2015/06/chart">
            <c:ext xmlns:c16="http://schemas.microsoft.com/office/drawing/2014/chart" uri="{C3380CC4-5D6E-409C-BE32-E72D297353CC}">
              <c16:uniqueId val="{00000001-9BF4-41EA-B520-C63D829F0829}"/>
            </c:ext>
          </c:extLst>
        </c:ser>
        <c:ser>
          <c:idx val="2"/>
          <c:order val="2"/>
          <c:tx>
            <c:strRef>
              <c:f>FBM!$EO$390</c:f>
              <c:strCache>
                <c:ptCount val="1"/>
                <c:pt idx="0">
                  <c:v>Colombia</c:v>
                </c:pt>
              </c:strCache>
            </c:strRef>
          </c:tx>
          <c:marker>
            <c:symbol val="circle"/>
            <c:size val="6"/>
            <c:spPr>
              <a:solidFill>
                <a:schemeClr val="bg1"/>
              </a:solidFill>
            </c:spPr>
          </c:marker>
          <c:cat>
            <c:strRef>
              <c:f>FBM!$EL$391:$EL$402</c:f>
              <c:strCache>
                <c:ptCount val="12"/>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strCache>
            </c:strRef>
          </c:cat>
          <c:val>
            <c:numRef>
              <c:f>FBM!$EO$391:$EO$402</c:f>
              <c:numCache>
                <c:formatCode>0.0%</c:formatCode>
                <c:ptCount val="12"/>
                <c:pt idx="0">
                  <c:v>1.2062974694995843E-2</c:v>
                </c:pt>
                <c:pt idx="1">
                  <c:v>1.2002339033841292E-2</c:v>
                </c:pt>
                <c:pt idx="2">
                  <c:v>1.1933864076862699E-2</c:v>
                </c:pt>
                <c:pt idx="3">
                  <c:v>1.1871122245731947E-2</c:v>
                </c:pt>
                <c:pt idx="4">
                  <c:v>1.1800039627529735E-2</c:v>
                </c:pt>
                <c:pt idx="5">
                  <c:v>1.1756139102480079E-2</c:v>
                </c:pt>
                <c:pt idx="6">
                  <c:v>1.1667426545839854E-2</c:v>
                </c:pt>
                <c:pt idx="7">
                  <c:v>1.1576747436440993E-2</c:v>
                </c:pt>
                <c:pt idx="8">
                  <c:v>1.1474649917365021E-2</c:v>
                </c:pt>
                <c:pt idx="9">
                  <c:v>1.1363778701793059E-2</c:v>
                </c:pt>
                <c:pt idx="10">
                  <c:v>1.1291795672940586E-2</c:v>
                </c:pt>
                <c:pt idx="11">
                  <c:v>1.1157468162400486E-2</c:v>
                </c:pt>
              </c:numCache>
            </c:numRef>
          </c:val>
          <c:smooth val="0"/>
          <c:extLst xmlns:c16r2="http://schemas.microsoft.com/office/drawing/2015/06/chart">
            <c:ext xmlns:c16="http://schemas.microsoft.com/office/drawing/2014/chart" uri="{C3380CC4-5D6E-409C-BE32-E72D297353CC}">
              <c16:uniqueId val="{00000002-9BF4-41EA-B520-C63D829F0829}"/>
            </c:ext>
          </c:extLst>
        </c:ser>
        <c:dLbls>
          <c:showLegendKey val="0"/>
          <c:showVal val="0"/>
          <c:showCatName val="0"/>
          <c:showSerName val="0"/>
          <c:showPercent val="0"/>
          <c:showBubbleSize val="0"/>
        </c:dLbls>
        <c:marker val="1"/>
        <c:smooth val="0"/>
        <c:axId val="129300736"/>
        <c:axId val="126906368"/>
      </c:lineChart>
      <c:catAx>
        <c:axId val="129300736"/>
        <c:scaling>
          <c:orientation val="minMax"/>
        </c:scaling>
        <c:delete val="0"/>
        <c:axPos val="b"/>
        <c:numFmt formatCode="General" sourceLinked="0"/>
        <c:majorTickMark val="out"/>
        <c:minorTickMark val="none"/>
        <c:tickLblPos val="nextTo"/>
        <c:txPr>
          <a:bodyPr rot="-5400000" vert="horz"/>
          <a:lstStyle/>
          <a:p>
            <a:pPr>
              <a:defRPr sz="800"/>
            </a:pPr>
            <a:endParaRPr lang="es-CO"/>
          </a:p>
        </c:txPr>
        <c:crossAx val="126906368"/>
        <c:crosses val="autoZero"/>
        <c:auto val="1"/>
        <c:lblAlgn val="ctr"/>
        <c:lblOffset val="100"/>
        <c:noMultiLvlLbl val="0"/>
      </c:catAx>
      <c:valAx>
        <c:axId val="126906368"/>
        <c:scaling>
          <c:orientation val="minMax"/>
        </c:scaling>
        <c:delete val="0"/>
        <c:axPos val="l"/>
        <c:numFmt formatCode="0.0%" sourceLinked="1"/>
        <c:majorTickMark val="out"/>
        <c:minorTickMark val="none"/>
        <c:tickLblPos val="nextTo"/>
        <c:txPr>
          <a:bodyPr/>
          <a:lstStyle/>
          <a:p>
            <a:pPr>
              <a:defRPr sz="800"/>
            </a:pPr>
            <a:endParaRPr lang="es-CO"/>
          </a:p>
        </c:txPr>
        <c:crossAx val="129300736"/>
        <c:crosses val="autoZero"/>
        <c:crossBetween val="between"/>
      </c:valAx>
    </c:plotArea>
    <c:legend>
      <c:legendPos val="r"/>
      <c:layout>
        <c:manualLayout>
          <c:xMode val="edge"/>
          <c:yMode val="edge"/>
          <c:x val="1.3744531933508281E-3"/>
          <c:y val="0.91609069699620882"/>
          <c:w val="0.99306999125109363"/>
          <c:h val="7.0596019247594038E-2"/>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1385362352494142"/>
          <c:y val="4.1844977090099697E-2"/>
          <c:w val="0.85544038898622932"/>
          <c:h val="0.85144404110452765"/>
        </c:manualLayout>
      </c:layout>
      <c:barChart>
        <c:barDir val="bar"/>
        <c:grouping val="percentStacked"/>
        <c:varyColors val="0"/>
        <c:ser>
          <c:idx val="0"/>
          <c:order val="0"/>
          <c:tx>
            <c:strRef>
              <c:f>FBM!$EN$809</c:f>
              <c:strCache>
                <c:ptCount val="1"/>
                <c:pt idx="0">
                  <c:v>Tasa Repitencia</c:v>
                </c:pt>
              </c:strCache>
            </c:strRef>
          </c:tx>
          <c:invertIfNegative val="0"/>
          <c:dLbls>
            <c:dLbl>
              <c:idx val="0"/>
              <c:layout>
                <c:manualLayout>
                  <c:x val="2.323503127792672E-2"/>
                  <c:y val="-4.564906591647239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65B-45DC-84C9-0B05D6C1798E}"/>
                </c:ext>
                <c:ext xmlns:c15="http://schemas.microsoft.com/office/drawing/2012/chart" uri="{CE6537A1-D6FC-4f65-9D91-7224C49458BB}">
                  <c15:layout/>
                </c:ext>
              </c:extLst>
            </c:dLbl>
            <c:dLbl>
              <c:idx val="1"/>
              <c:layout>
                <c:manualLayout>
                  <c:x val="2.7036396623119671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65B-45DC-84C9-0B05D6C1798E}"/>
                </c:ext>
                <c:ext xmlns:c15="http://schemas.microsoft.com/office/drawing/2012/chart" uri="{CE6537A1-D6FC-4f65-9D91-7224C49458BB}">
                  <c15:layout/>
                </c:ext>
              </c:extLst>
            </c:dLbl>
            <c:dLbl>
              <c:idx val="2"/>
              <c:layout>
                <c:manualLayout>
                  <c:x val="2.0797228171630516E-2"/>
                  <c:y val="3.910068426197458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65B-45DC-84C9-0B05D6C1798E}"/>
                </c:ext>
                <c:ext xmlns:c15="http://schemas.microsoft.com/office/drawing/2012/chart" uri="{CE6537A1-D6FC-4f65-9D91-7224C49458BB}">
                  <c15:layout/>
                </c:ext>
              </c:extLst>
            </c:dLbl>
            <c:dLbl>
              <c:idx val="3"/>
              <c:layout>
                <c:manualLayout>
                  <c:x val="1.6637782537304413E-2"/>
                  <c:y val="-3.910068426197458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65B-45DC-84C9-0B05D6C1798E}"/>
                </c:ext>
                <c:ext xmlns:c15="http://schemas.microsoft.com/office/drawing/2012/chart" uri="{CE6537A1-D6FC-4f65-9D91-7224C49458BB}">
                  <c15:layout/>
                </c:ext>
              </c:extLst>
            </c:dLbl>
            <c:dLbl>
              <c:idx val="4"/>
              <c:layout>
                <c:manualLayout>
                  <c:x val="2.0797228171630516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65B-45DC-84C9-0B05D6C1798E}"/>
                </c:ext>
                <c:ext xmlns:c15="http://schemas.microsoft.com/office/drawing/2012/chart" uri="{CE6537A1-D6FC-4f65-9D91-7224C49458BB}">
                  <c15:layout/>
                </c:ext>
              </c:extLst>
            </c:dLbl>
            <c:dLbl>
              <c:idx val="5"/>
              <c:layout>
                <c:manualLayout>
                  <c:x val="2.495667380595662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65B-45DC-84C9-0B05D6C1798E}"/>
                </c:ext>
                <c:ext xmlns:c15="http://schemas.microsoft.com/office/drawing/2012/chart" uri="{CE6537A1-D6FC-4f65-9D91-7224C49458BB}">
                  <c15:layout/>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FBM!$EM$810:$EM$815</c:f>
              <c:strCache>
                <c:ptCount val="6"/>
                <c:pt idx="0">
                  <c:v>Transición</c:v>
                </c:pt>
                <c:pt idx="1">
                  <c:v>Primaria</c:v>
                </c:pt>
                <c:pt idx="2">
                  <c:v>Secundaria</c:v>
                </c:pt>
                <c:pt idx="3">
                  <c:v>Media</c:v>
                </c:pt>
                <c:pt idx="4">
                  <c:v>Básica</c:v>
                </c:pt>
                <c:pt idx="5">
                  <c:v>Total</c:v>
                </c:pt>
              </c:strCache>
            </c:strRef>
          </c:cat>
          <c:val>
            <c:numRef>
              <c:f>FBM!$EN$810:$EN$815</c:f>
              <c:numCache>
                <c:formatCode>0.00%</c:formatCode>
                <c:ptCount val="6"/>
                <c:pt idx="0">
                  <c:v>0</c:v>
                </c:pt>
                <c:pt idx="1">
                  <c:v>7.1999999999999998E-3</c:v>
                </c:pt>
                <c:pt idx="2">
                  <c:v>1.4E-2</c:v>
                </c:pt>
                <c:pt idx="3">
                  <c:v>5.1000000000000004E-3</c:v>
                </c:pt>
                <c:pt idx="4">
                  <c:v>1.9699999999999999E-2</c:v>
                </c:pt>
                <c:pt idx="5">
                  <c:v>1.9099999999999999E-2</c:v>
                </c:pt>
              </c:numCache>
            </c:numRef>
          </c:val>
          <c:extLst xmlns:c16r2="http://schemas.microsoft.com/office/drawing/2015/06/chart">
            <c:ext xmlns:c16="http://schemas.microsoft.com/office/drawing/2014/chart" uri="{C3380CC4-5D6E-409C-BE32-E72D297353CC}">
              <c16:uniqueId val="{00000006-665B-45DC-84C9-0B05D6C1798E}"/>
            </c:ext>
          </c:extLst>
        </c:ser>
        <c:ser>
          <c:idx val="1"/>
          <c:order val="1"/>
          <c:tx>
            <c:strRef>
              <c:f>FBM!$EO$809</c:f>
              <c:strCache>
                <c:ptCount val="1"/>
                <c:pt idx="0">
                  <c:v>Tasa Deserción</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FBM!$EM$810:$EM$815</c:f>
              <c:strCache>
                <c:ptCount val="6"/>
                <c:pt idx="0">
                  <c:v>Transición</c:v>
                </c:pt>
                <c:pt idx="1">
                  <c:v>Primaria</c:v>
                </c:pt>
                <c:pt idx="2">
                  <c:v>Secundaria</c:v>
                </c:pt>
                <c:pt idx="3">
                  <c:v>Media</c:v>
                </c:pt>
                <c:pt idx="4">
                  <c:v>Básica</c:v>
                </c:pt>
                <c:pt idx="5">
                  <c:v>Total</c:v>
                </c:pt>
              </c:strCache>
            </c:strRef>
          </c:cat>
          <c:val>
            <c:numRef>
              <c:f>FBM!$EO$810:$EO$815</c:f>
              <c:numCache>
                <c:formatCode>0.00%</c:formatCode>
                <c:ptCount val="6"/>
                <c:pt idx="0">
                  <c:v>4.8099999999999997E-2</c:v>
                </c:pt>
                <c:pt idx="1">
                  <c:v>4.2599999999999999E-2</c:v>
                </c:pt>
                <c:pt idx="2">
                  <c:v>6.59E-2</c:v>
                </c:pt>
                <c:pt idx="3">
                  <c:v>3.3500000000000002E-2</c:v>
                </c:pt>
                <c:pt idx="4">
                  <c:v>5.2900000000000003E-2</c:v>
                </c:pt>
                <c:pt idx="5">
                  <c:v>0.05</c:v>
                </c:pt>
              </c:numCache>
            </c:numRef>
          </c:val>
          <c:extLst xmlns:c16r2="http://schemas.microsoft.com/office/drawing/2015/06/chart">
            <c:ext xmlns:c16="http://schemas.microsoft.com/office/drawing/2014/chart" uri="{C3380CC4-5D6E-409C-BE32-E72D297353CC}">
              <c16:uniqueId val="{00000007-665B-45DC-84C9-0B05D6C1798E}"/>
            </c:ext>
          </c:extLst>
        </c:ser>
        <c:ser>
          <c:idx val="2"/>
          <c:order val="2"/>
          <c:tx>
            <c:strRef>
              <c:f>FBM!$EP$809</c:f>
              <c:strCache>
                <c:ptCount val="1"/>
                <c:pt idx="0">
                  <c:v>Tasa Reprobación</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FBM!$EM$810:$EM$815</c:f>
              <c:strCache>
                <c:ptCount val="6"/>
                <c:pt idx="0">
                  <c:v>Transición</c:v>
                </c:pt>
                <c:pt idx="1">
                  <c:v>Primaria</c:v>
                </c:pt>
                <c:pt idx="2">
                  <c:v>Secundaria</c:v>
                </c:pt>
                <c:pt idx="3">
                  <c:v>Media</c:v>
                </c:pt>
                <c:pt idx="4">
                  <c:v>Básica</c:v>
                </c:pt>
                <c:pt idx="5">
                  <c:v>Total</c:v>
                </c:pt>
              </c:strCache>
            </c:strRef>
          </c:cat>
          <c:val>
            <c:numRef>
              <c:f>FBM!$EP$810:$EP$815</c:f>
              <c:numCache>
                <c:formatCode>0.00%</c:formatCode>
                <c:ptCount val="6"/>
                <c:pt idx="0">
                  <c:v>1.2999999999999999E-3</c:v>
                </c:pt>
                <c:pt idx="1">
                  <c:v>3.2000000000000001E-2</c:v>
                </c:pt>
                <c:pt idx="2">
                  <c:v>5.57E-2</c:v>
                </c:pt>
                <c:pt idx="3">
                  <c:v>6.2E-2</c:v>
                </c:pt>
                <c:pt idx="4">
                  <c:v>3.9800000000000002E-2</c:v>
                </c:pt>
                <c:pt idx="5">
                  <c:v>4.2999999999999997E-2</c:v>
                </c:pt>
              </c:numCache>
            </c:numRef>
          </c:val>
          <c:extLst xmlns:c16r2="http://schemas.microsoft.com/office/drawing/2015/06/chart">
            <c:ext xmlns:c16="http://schemas.microsoft.com/office/drawing/2014/chart" uri="{C3380CC4-5D6E-409C-BE32-E72D297353CC}">
              <c16:uniqueId val="{00000008-665B-45DC-84C9-0B05D6C1798E}"/>
            </c:ext>
          </c:extLst>
        </c:ser>
        <c:dLbls>
          <c:showLegendKey val="0"/>
          <c:showVal val="0"/>
          <c:showCatName val="0"/>
          <c:showSerName val="0"/>
          <c:showPercent val="0"/>
          <c:showBubbleSize val="0"/>
        </c:dLbls>
        <c:gapWidth val="150"/>
        <c:overlap val="100"/>
        <c:axId val="139519104"/>
        <c:axId val="139520640"/>
      </c:barChart>
      <c:catAx>
        <c:axId val="139519104"/>
        <c:scaling>
          <c:orientation val="minMax"/>
        </c:scaling>
        <c:delete val="0"/>
        <c:axPos val="l"/>
        <c:numFmt formatCode="General" sourceLinked="0"/>
        <c:majorTickMark val="out"/>
        <c:minorTickMark val="none"/>
        <c:tickLblPos val="nextTo"/>
        <c:txPr>
          <a:bodyPr/>
          <a:lstStyle/>
          <a:p>
            <a:pPr>
              <a:defRPr b="1"/>
            </a:pPr>
            <a:endParaRPr lang="es-CO"/>
          </a:p>
        </c:txPr>
        <c:crossAx val="139520640"/>
        <c:crosses val="autoZero"/>
        <c:auto val="1"/>
        <c:lblAlgn val="ctr"/>
        <c:lblOffset val="100"/>
        <c:noMultiLvlLbl val="0"/>
      </c:catAx>
      <c:valAx>
        <c:axId val="139520640"/>
        <c:scaling>
          <c:orientation val="minMax"/>
          <c:max val="1"/>
          <c:min val="0"/>
        </c:scaling>
        <c:delete val="0"/>
        <c:axPos val="b"/>
        <c:majorGridlines>
          <c:spPr>
            <a:ln>
              <a:gradFill>
                <a:gsLst>
                  <a:gs pos="0">
                    <a:srgbClr val="E6DCAC"/>
                  </a:gs>
                  <a:gs pos="12000">
                    <a:srgbClr val="E6D78A"/>
                  </a:gs>
                  <a:gs pos="30000">
                    <a:srgbClr val="C7AC4C"/>
                  </a:gs>
                  <a:gs pos="45000">
                    <a:srgbClr val="E6D78A"/>
                  </a:gs>
                  <a:gs pos="77000">
                    <a:srgbClr val="C7AC4C"/>
                  </a:gs>
                  <a:gs pos="100000">
                    <a:srgbClr val="E6DCAC"/>
                  </a:gs>
                </a:gsLst>
                <a:lin ang="5400000" scaled="0"/>
              </a:gradFill>
            </a:ln>
          </c:spPr>
        </c:majorGridlines>
        <c:numFmt formatCode="0%" sourceLinked="1"/>
        <c:majorTickMark val="out"/>
        <c:minorTickMark val="none"/>
        <c:tickLblPos val="high"/>
        <c:spPr>
          <a:ln>
            <a:solidFill>
              <a:schemeClr val="bg1">
                <a:lumMod val="50000"/>
              </a:schemeClr>
            </a:solidFill>
          </a:ln>
        </c:spPr>
        <c:txPr>
          <a:bodyPr/>
          <a:lstStyle/>
          <a:p>
            <a:pPr>
              <a:defRPr>
                <a:solidFill>
                  <a:schemeClr val="bg1">
                    <a:lumMod val="50000"/>
                  </a:schemeClr>
                </a:solidFill>
              </a:defRPr>
            </a:pPr>
            <a:endParaRPr lang="es-CO"/>
          </a:p>
        </c:txPr>
        <c:crossAx val="139519104"/>
        <c:crosses val="autoZero"/>
        <c:crossBetween val="between"/>
      </c:valAx>
    </c:plotArea>
    <c:legend>
      <c:legendPos val="r"/>
      <c:layout>
        <c:manualLayout>
          <c:xMode val="edge"/>
          <c:yMode val="edge"/>
          <c:x val="1.1385446792341302E-2"/>
          <c:y val="0.94460527785873527"/>
          <c:w val="0.98146531281445037"/>
          <c:h val="5.4203473222958855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6818088363954506"/>
          <c:y val="5.5555555555555552E-2"/>
          <c:w val="0.53888888888888886"/>
          <c:h val="0.89814814814814814"/>
        </c:manualLayout>
      </c:layout>
      <c:doughnutChart>
        <c:varyColors val="1"/>
        <c:ser>
          <c:idx val="0"/>
          <c:order val="0"/>
          <c:tx>
            <c:strRef>
              <c:f>FBM!$EN$817</c:f>
              <c:strCache>
                <c:ptCount val="1"/>
                <c:pt idx="0">
                  <c:v>Tasa Aprobación</c:v>
                </c:pt>
              </c:strCache>
            </c:strRef>
          </c:tx>
          <c:explosion val="25"/>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15:layout/>
              </c:ext>
            </c:extLst>
          </c:dLbls>
          <c:cat>
            <c:strRef>
              <c:f>FBM!$EM$818:$EM$823</c:f>
              <c:strCache>
                <c:ptCount val="6"/>
                <c:pt idx="0">
                  <c:v>Transición</c:v>
                </c:pt>
                <c:pt idx="1">
                  <c:v>Primaria</c:v>
                </c:pt>
                <c:pt idx="2">
                  <c:v>Secundaria</c:v>
                </c:pt>
                <c:pt idx="3">
                  <c:v>Media</c:v>
                </c:pt>
                <c:pt idx="4">
                  <c:v>Básica</c:v>
                </c:pt>
                <c:pt idx="5">
                  <c:v>Total</c:v>
                </c:pt>
              </c:strCache>
            </c:strRef>
          </c:cat>
          <c:val>
            <c:numRef>
              <c:f>FBM!$EN$818:$EN$823</c:f>
              <c:numCache>
                <c:formatCode>0.00%</c:formatCode>
                <c:ptCount val="6"/>
                <c:pt idx="0">
                  <c:v>0.9506</c:v>
                </c:pt>
                <c:pt idx="1">
                  <c:v>0.92500000000000004</c:v>
                </c:pt>
                <c:pt idx="2">
                  <c:v>0.87839999999999996</c:v>
                </c:pt>
                <c:pt idx="3">
                  <c:v>0.90390000000000004</c:v>
                </c:pt>
                <c:pt idx="4">
                  <c:v>0.9073</c:v>
                </c:pt>
                <c:pt idx="5">
                  <c:v>0.90680000000000005</c:v>
                </c:pt>
              </c:numCache>
            </c:numRef>
          </c:val>
          <c:extLst xmlns:c16r2="http://schemas.microsoft.com/office/drawing/2015/06/chart">
            <c:ext xmlns:c16="http://schemas.microsoft.com/office/drawing/2014/chart" uri="{C3380CC4-5D6E-409C-BE32-E72D297353CC}">
              <c16:uniqueId val="{00000000-83CF-40FD-BC07-E68AE82D38F7}"/>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5858398950131234"/>
          <c:y val="0.17940398075240596"/>
          <c:w val="0.22474934383202103"/>
          <c:h val="0.6735994459025954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8.5744908896034297E-3"/>
          <c:y val="1.845444059976932E-2"/>
          <c:w val="0.99142550911039662"/>
          <c:h val="0.80965770282174931"/>
        </c:manualLayout>
      </c:layout>
      <c:bar3DChart>
        <c:barDir val="col"/>
        <c:grouping val="clustered"/>
        <c:varyColors val="0"/>
        <c:ser>
          <c:idx val="0"/>
          <c:order val="0"/>
          <c:tx>
            <c:strRef>
              <c:f>FBM!$EI$850</c:f>
              <c:strCache>
                <c:ptCount val="1"/>
                <c:pt idx="0">
                  <c:v>Calarca</c:v>
                </c:pt>
              </c:strCache>
            </c:strRef>
          </c:tx>
          <c:spPr>
            <a:solidFill>
              <a:schemeClr val="accent3"/>
            </a:solidFill>
          </c:spPr>
          <c:invertIfNegative val="0"/>
          <c:dLbls>
            <c:dLbl>
              <c:idx val="0"/>
              <c:layout>
                <c:manualLayout>
                  <c:x val="-2.050363039967436E-3"/>
                  <c:y val="0.2083333333333333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148-49E2-BD29-7210DC3F082F}"/>
                </c:ext>
                <c:ext xmlns:c15="http://schemas.microsoft.com/office/drawing/2012/chart" uri="{CE6537A1-D6FC-4f65-9D91-7224C49458BB}">
                  <c15:layout/>
                </c:ext>
              </c:extLst>
            </c:dLbl>
            <c:dLbl>
              <c:idx val="1"/>
              <c:layout>
                <c:manualLayout>
                  <c:x val="0"/>
                  <c:y val="0.1527777777777777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148-49E2-BD29-7210DC3F082F}"/>
                </c:ext>
                <c:ext xmlns:c15="http://schemas.microsoft.com/office/drawing/2012/chart" uri="{CE6537A1-D6FC-4f65-9D91-7224C49458BB}">
                  <c15:layout/>
                </c:ext>
              </c:extLst>
            </c:dLbl>
            <c:dLbl>
              <c:idx val="2"/>
              <c:layout>
                <c:manualLayout>
                  <c:x val="7.0763057941020211E-4"/>
                  <c:y val="0.12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148-49E2-BD29-7210DC3F082F}"/>
                </c:ext>
                <c:ext xmlns:c15="http://schemas.microsoft.com/office/drawing/2012/chart" uri="{CE6537A1-D6FC-4f65-9D91-7224C49458BB}">
                  <c15:layout/>
                </c:ext>
              </c:extLst>
            </c:dLbl>
            <c:dLbl>
              <c:idx val="3"/>
              <c:layout>
                <c:manualLayout>
                  <c:x val="1.2943095104048549E-3"/>
                  <c:y val="0.1527777777777777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148-49E2-BD29-7210DC3F082F}"/>
                </c:ext>
                <c:ext xmlns:c15="http://schemas.microsoft.com/office/drawing/2012/chart" uri="{CE6537A1-D6FC-4f65-9D91-7224C49458BB}">
                  <c15:layout/>
                </c:ext>
              </c:extLst>
            </c:dLbl>
            <c:dLbl>
              <c:idx val="4"/>
              <c:layout>
                <c:manualLayout>
                  <c:x val="6.1089040607084232E-4"/>
                  <c:y val="0.1574074074074074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148-49E2-BD29-7210DC3F082F}"/>
                </c:ext>
                <c:ext xmlns:c15="http://schemas.microsoft.com/office/drawing/2012/chart" uri="{CE6537A1-D6FC-4f65-9D91-7224C49458BB}">
                  <c15:layout/>
                </c:ext>
              </c:extLst>
            </c:dLbl>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FBM!$EH$851:$EH$855</c:f>
              <c:strCache>
                <c:ptCount val="5"/>
                <c:pt idx="0">
                  <c:v>Lectura Crítica</c:v>
                </c:pt>
                <c:pt idx="1">
                  <c:v>Matemática</c:v>
                </c:pt>
                <c:pt idx="2">
                  <c:v>Sociales y Ciudadanía</c:v>
                </c:pt>
                <c:pt idx="3">
                  <c:v>Ciencias Naturales</c:v>
                </c:pt>
                <c:pt idx="4">
                  <c:v>Inglés</c:v>
                </c:pt>
              </c:strCache>
            </c:strRef>
          </c:cat>
          <c:val>
            <c:numRef>
              <c:f>FBM!$EI$851:$EI$855</c:f>
              <c:numCache>
                <c:formatCode>General</c:formatCode>
                <c:ptCount val="5"/>
                <c:pt idx="0">
                  <c:v>55</c:v>
                </c:pt>
                <c:pt idx="1">
                  <c:v>51</c:v>
                </c:pt>
                <c:pt idx="2">
                  <c:v>51</c:v>
                </c:pt>
                <c:pt idx="3">
                  <c:v>52</c:v>
                </c:pt>
                <c:pt idx="4">
                  <c:v>50</c:v>
                </c:pt>
              </c:numCache>
            </c:numRef>
          </c:val>
          <c:extLst xmlns:c16r2="http://schemas.microsoft.com/office/drawing/2015/06/chart">
            <c:ext xmlns:c16="http://schemas.microsoft.com/office/drawing/2014/chart" uri="{C3380CC4-5D6E-409C-BE32-E72D297353CC}">
              <c16:uniqueId val="{00000005-7148-49E2-BD29-7210DC3F082F}"/>
            </c:ext>
          </c:extLst>
        </c:ser>
        <c:ser>
          <c:idx val="1"/>
          <c:order val="1"/>
          <c:tx>
            <c:strRef>
              <c:f>FBM!$EJ$850</c:f>
              <c:strCache>
                <c:ptCount val="1"/>
                <c:pt idx="0">
                  <c:v>Nacional</c:v>
                </c:pt>
              </c:strCache>
            </c:strRef>
          </c:tx>
          <c:invertIfNegative val="0"/>
          <c:dLbls>
            <c:dLbl>
              <c:idx val="0"/>
              <c:layout>
                <c:manualLayout>
                  <c:x val="-8.0447647971496007E-4"/>
                  <c:y val="0.2407403762029746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148-49E2-BD29-7210DC3F082F}"/>
                </c:ext>
                <c:ext xmlns:c15="http://schemas.microsoft.com/office/drawing/2012/chart" uri="{CE6537A1-D6FC-4f65-9D91-7224C49458BB}">
                  <c15:layout/>
                </c:ext>
              </c:extLst>
            </c:dLbl>
            <c:dLbl>
              <c:idx val="1"/>
              <c:layout>
                <c:manualLayout>
                  <c:x val="1.1975693370654952E-3"/>
                  <c:y val="0.1527777777777776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148-49E2-BD29-7210DC3F082F}"/>
                </c:ext>
                <c:ext xmlns:c15="http://schemas.microsoft.com/office/drawing/2012/chart" uri="{CE6537A1-D6FC-4f65-9D91-7224C49458BB}">
                  <c15:layout/>
                </c:ext>
              </c:extLst>
            </c:dLbl>
            <c:dLbl>
              <c:idx val="2"/>
              <c:layout>
                <c:manualLayout>
                  <c:x val="1.1733578619893058E-3"/>
                  <c:y val="0.143518518518518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148-49E2-BD29-7210DC3F082F}"/>
                </c:ext>
                <c:ext xmlns:c15="http://schemas.microsoft.com/office/drawing/2012/chart" uri="{CE6537A1-D6FC-4f65-9D91-7224C49458BB}">
                  <c15:layout/>
                </c:ext>
              </c:extLst>
            </c:dLbl>
            <c:dLbl>
              <c:idx val="3"/>
              <c:layout>
                <c:manualLayout>
                  <c:x val="-1.2095164841554927E-4"/>
                  <c:y val="0.2037037037037036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7148-49E2-BD29-7210DC3F082F}"/>
                </c:ext>
                <c:ext xmlns:c15="http://schemas.microsoft.com/office/drawing/2012/chart" uri="{CE6537A1-D6FC-4f65-9D91-7224C49458BB}">
                  <c15:layout/>
                </c:ext>
              </c:extLst>
            </c:dLbl>
            <c:dLbl>
              <c:idx val="4"/>
              <c:layout>
                <c:manualLayout>
                  <c:x val="5.1415023273148263E-4"/>
                  <c:y val="0.1712962962962963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7148-49E2-BD29-7210DC3F082F}"/>
                </c:ext>
                <c:ext xmlns:c15="http://schemas.microsoft.com/office/drawing/2012/chart" uri="{CE6537A1-D6FC-4f65-9D91-7224C49458BB}">
                  <c15:layout/>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FBM!$EH$851:$EH$855</c:f>
              <c:strCache>
                <c:ptCount val="5"/>
                <c:pt idx="0">
                  <c:v>Lectura Crítica</c:v>
                </c:pt>
                <c:pt idx="1">
                  <c:v>Matemática</c:v>
                </c:pt>
                <c:pt idx="2">
                  <c:v>Sociales y Ciudadanía</c:v>
                </c:pt>
                <c:pt idx="3">
                  <c:v>Ciencias Naturales</c:v>
                </c:pt>
                <c:pt idx="4">
                  <c:v>Inglés</c:v>
                </c:pt>
              </c:strCache>
            </c:strRef>
          </c:cat>
          <c:val>
            <c:numRef>
              <c:f>FBM!$EJ$851:$EJ$855</c:f>
              <c:numCache>
                <c:formatCode>General</c:formatCode>
                <c:ptCount val="5"/>
                <c:pt idx="0">
                  <c:v>54</c:v>
                </c:pt>
                <c:pt idx="1">
                  <c:v>52</c:v>
                </c:pt>
                <c:pt idx="2">
                  <c:v>51</c:v>
                </c:pt>
                <c:pt idx="3">
                  <c:v>52</c:v>
                </c:pt>
                <c:pt idx="4">
                  <c:v>51</c:v>
                </c:pt>
              </c:numCache>
            </c:numRef>
          </c:val>
          <c:extLst xmlns:c16r2="http://schemas.microsoft.com/office/drawing/2015/06/chart">
            <c:ext xmlns:c16="http://schemas.microsoft.com/office/drawing/2014/chart" uri="{C3380CC4-5D6E-409C-BE32-E72D297353CC}">
              <c16:uniqueId val="{0000000B-7148-49E2-BD29-7210DC3F082F}"/>
            </c:ext>
          </c:extLst>
        </c:ser>
        <c:dLbls>
          <c:showLegendKey val="0"/>
          <c:showVal val="0"/>
          <c:showCatName val="0"/>
          <c:showSerName val="0"/>
          <c:showPercent val="0"/>
          <c:showBubbleSize val="0"/>
        </c:dLbls>
        <c:gapWidth val="150"/>
        <c:shape val="box"/>
        <c:axId val="139665408"/>
        <c:axId val="139666944"/>
        <c:axId val="0"/>
      </c:bar3DChart>
      <c:catAx>
        <c:axId val="139665408"/>
        <c:scaling>
          <c:orientation val="minMax"/>
        </c:scaling>
        <c:delete val="0"/>
        <c:axPos val="b"/>
        <c:numFmt formatCode="General" sourceLinked="0"/>
        <c:majorTickMark val="out"/>
        <c:minorTickMark val="none"/>
        <c:tickLblPos val="nextTo"/>
        <c:crossAx val="139666944"/>
        <c:crosses val="autoZero"/>
        <c:auto val="1"/>
        <c:lblAlgn val="ctr"/>
        <c:lblOffset val="100"/>
        <c:noMultiLvlLbl val="0"/>
      </c:catAx>
      <c:valAx>
        <c:axId val="139666944"/>
        <c:scaling>
          <c:orientation val="minMax"/>
        </c:scaling>
        <c:delete val="1"/>
        <c:axPos val="l"/>
        <c:numFmt formatCode="General" sourceLinked="1"/>
        <c:majorTickMark val="out"/>
        <c:minorTickMark val="none"/>
        <c:tickLblPos val="nextTo"/>
        <c:crossAx val="139665408"/>
        <c:crosses val="autoZero"/>
        <c:crossBetween val="between"/>
      </c:valAx>
    </c:plotArea>
    <c:legend>
      <c:legendPos val="r"/>
      <c:layout>
        <c:manualLayout>
          <c:xMode val="edge"/>
          <c:yMode val="edge"/>
          <c:x val="0.2667448955244231"/>
          <c:y val="1.3473921296170146E-3"/>
          <c:w val="0.30438507686539185"/>
          <c:h val="9.3037263075679541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7.1645954836867448E-2"/>
          <c:y val="7.8519134309167293E-2"/>
          <c:w val="0.8777847095808502"/>
          <c:h val="0.82792989891807933"/>
        </c:manualLayout>
      </c:layout>
      <c:barChart>
        <c:barDir val="bar"/>
        <c:grouping val="stacked"/>
        <c:varyColors val="0"/>
        <c:ser>
          <c:idx val="0"/>
          <c:order val="0"/>
          <c:tx>
            <c:strRef>
              <c:f>FBM!$EK$949</c:f>
              <c:strCache>
                <c:ptCount val="1"/>
                <c:pt idx="0">
                  <c:v>Total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FBM!$EL$948:$ET$948</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FBM!$EL$949:$ET$949</c:f>
              <c:numCache>
                <c:formatCode>#,##0.00</c:formatCode>
                <c:ptCount val="9"/>
                <c:pt idx="0">
                  <c:v>99.78</c:v>
                </c:pt>
                <c:pt idx="1">
                  <c:v>90.37</c:v>
                </c:pt>
                <c:pt idx="2">
                  <c:v>90.34</c:v>
                </c:pt>
                <c:pt idx="3">
                  <c:v>90.37</c:v>
                </c:pt>
                <c:pt idx="4">
                  <c:v>90.19</c:v>
                </c:pt>
                <c:pt idx="5">
                  <c:v>90.19</c:v>
                </c:pt>
                <c:pt idx="6">
                  <c:v>100</c:v>
                </c:pt>
                <c:pt idx="7">
                  <c:v>0</c:v>
                </c:pt>
                <c:pt idx="8">
                  <c:v>100</c:v>
                </c:pt>
              </c:numCache>
            </c:numRef>
          </c:val>
          <c:extLst xmlns:c16r2="http://schemas.microsoft.com/office/drawing/2015/06/chart">
            <c:ext xmlns:c16="http://schemas.microsoft.com/office/drawing/2014/chart" uri="{C3380CC4-5D6E-409C-BE32-E72D297353CC}">
              <c16:uniqueId val="{00000000-5A0A-4E85-BF75-EE3CE9F2D3A9}"/>
            </c:ext>
          </c:extLst>
        </c:ser>
        <c:ser>
          <c:idx val="1"/>
          <c:order val="1"/>
          <c:tx>
            <c:strRef>
              <c:f>FBM!$EK$950</c:f>
              <c:strCache>
                <c:ptCount val="1"/>
                <c:pt idx="0">
                  <c:v>Urbana</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FBM!$EL$948:$ET$948</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FBM!$EL$950:$ET$950</c:f>
              <c:numCache>
                <c:formatCode>#,##0.00</c:formatCode>
                <c:ptCount val="9"/>
                <c:pt idx="0">
                  <c:v>100</c:v>
                </c:pt>
                <c:pt idx="1">
                  <c:v>99.99</c:v>
                </c:pt>
                <c:pt idx="2">
                  <c:v>99.99</c:v>
                </c:pt>
                <c:pt idx="3">
                  <c:v>100</c:v>
                </c:pt>
                <c:pt idx="4">
                  <c:v>99.99</c:v>
                </c:pt>
                <c:pt idx="5">
                  <c:v>99.99</c:v>
                </c:pt>
                <c:pt idx="6">
                  <c:v>0</c:v>
                </c:pt>
                <c:pt idx="7">
                  <c:v>0</c:v>
                </c:pt>
                <c:pt idx="8">
                  <c:v>100</c:v>
                </c:pt>
              </c:numCache>
            </c:numRef>
          </c:val>
          <c:extLst xmlns:c16r2="http://schemas.microsoft.com/office/drawing/2015/06/chart">
            <c:ext xmlns:c16="http://schemas.microsoft.com/office/drawing/2014/chart" uri="{C3380CC4-5D6E-409C-BE32-E72D297353CC}">
              <c16:uniqueId val="{00000001-5A0A-4E85-BF75-EE3CE9F2D3A9}"/>
            </c:ext>
          </c:extLst>
        </c:ser>
        <c:ser>
          <c:idx val="2"/>
          <c:order val="2"/>
          <c:tx>
            <c:strRef>
              <c:f>FBM!$EK$951</c:f>
              <c:strCache>
                <c:ptCount val="1"/>
                <c:pt idx="0">
                  <c:v>Rural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FBM!$EL$948:$ET$948</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FBM!$EL$951:$ET$951</c:f>
              <c:numCache>
                <c:formatCode>#,##0.00</c:formatCode>
                <c:ptCount val="9"/>
                <c:pt idx="0">
                  <c:v>98.48</c:v>
                </c:pt>
                <c:pt idx="1">
                  <c:v>58.29</c:v>
                </c:pt>
                <c:pt idx="2">
                  <c:v>57.93</c:v>
                </c:pt>
                <c:pt idx="3">
                  <c:v>57.96</c:v>
                </c:pt>
                <c:pt idx="4">
                  <c:v>58.08</c:v>
                </c:pt>
                <c:pt idx="5">
                  <c:v>58.08</c:v>
                </c:pt>
                <c:pt idx="6">
                  <c:v>100</c:v>
                </c:pt>
                <c:pt idx="7">
                  <c:v>0</c:v>
                </c:pt>
                <c:pt idx="8">
                  <c:v>100</c:v>
                </c:pt>
              </c:numCache>
            </c:numRef>
          </c:val>
          <c:extLst xmlns:c16r2="http://schemas.microsoft.com/office/drawing/2015/06/chart">
            <c:ext xmlns:c16="http://schemas.microsoft.com/office/drawing/2014/chart" uri="{C3380CC4-5D6E-409C-BE32-E72D297353CC}">
              <c16:uniqueId val="{00000002-5A0A-4E85-BF75-EE3CE9F2D3A9}"/>
            </c:ext>
          </c:extLst>
        </c:ser>
        <c:dLbls>
          <c:showLegendKey val="0"/>
          <c:showVal val="0"/>
          <c:showCatName val="0"/>
          <c:showSerName val="0"/>
          <c:showPercent val="0"/>
          <c:showBubbleSize val="0"/>
        </c:dLbls>
        <c:gapWidth val="136"/>
        <c:overlap val="100"/>
        <c:axId val="139794688"/>
        <c:axId val="139804672"/>
      </c:barChart>
      <c:catAx>
        <c:axId val="139794688"/>
        <c:scaling>
          <c:orientation val="minMax"/>
        </c:scaling>
        <c:delete val="0"/>
        <c:axPos val="l"/>
        <c:majorGridlines>
          <c:spPr>
            <a:ln>
              <a:gradFill>
                <a:gsLst>
                  <a:gs pos="0">
                    <a:srgbClr val="FF3399"/>
                  </a:gs>
                  <a:gs pos="25000">
                    <a:srgbClr val="FF6633"/>
                  </a:gs>
                  <a:gs pos="50000">
                    <a:srgbClr val="FFFF00"/>
                  </a:gs>
                  <a:gs pos="75000">
                    <a:srgbClr val="01A78F"/>
                  </a:gs>
                  <a:gs pos="100000">
                    <a:srgbClr val="3366FF"/>
                  </a:gs>
                </a:gsLst>
                <a:lin ang="5400000" scaled="0"/>
              </a:gradFill>
            </a:ln>
          </c:spPr>
        </c:majorGridlines>
        <c:numFmt formatCode="General" sourceLinked="1"/>
        <c:majorTickMark val="out"/>
        <c:minorTickMark val="none"/>
        <c:tickLblPos val="nextTo"/>
        <c:spPr>
          <a:ln>
            <a:gradFill>
              <a:gsLst>
                <a:gs pos="0">
                  <a:srgbClr val="FF3399"/>
                </a:gs>
                <a:gs pos="25000">
                  <a:srgbClr val="FF6633"/>
                </a:gs>
                <a:gs pos="50000">
                  <a:srgbClr val="FFFF00"/>
                </a:gs>
                <a:gs pos="75000">
                  <a:srgbClr val="01A78F"/>
                </a:gs>
                <a:gs pos="100000">
                  <a:srgbClr val="3366FF"/>
                </a:gs>
              </a:gsLst>
              <a:lin ang="5400000" scaled="0"/>
            </a:gradFill>
          </a:ln>
        </c:spPr>
        <c:crossAx val="139804672"/>
        <c:crosses val="autoZero"/>
        <c:auto val="1"/>
        <c:lblAlgn val="ctr"/>
        <c:lblOffset val="100"/>
        <c:noMultiLvlLbl val="0"/>
      </c:catAx>
      <c:valAx>
        <c:axId val="139804672"/>
        <c:scaling>
          <c:orientation val="minMax"/>
          <c:max val="300"/>
        </c:scaling>
        <c:delete val="0"/>
        <c:axPos val="b"/>
        <c:numFmt formatCode="#,##0.00" sourceLinked="1"/>
        <c:majorTickMark val="out"/>
        <c:minorTickMark val="none"/>
        <c:tickLblPos val="high"/>
        <c:spPr>
          <a:ln>
            <a:gradFill>
              <a:gsLst>
                <a:gs pos="0">
                  <a:srgbClr val="FF3399"/>
                </a:gs>
                <a:gs pos="25000">
                  <a:srgbClr val="FF6633"/>
                </a:gs>
                <a:gs pos="50000">
                  <a:srgbClr val="FFFF00"/>
                </a:gs>
                <a:gs pos="75000">
                  <a:srgbClr val="01A78F"/>
                </a:gs>
                <a:gs pos="100000">
                  <a:srgbClr val="3366FF"/>
                </a:gs>
              </a:gsLst>
              <a:lin ang="5400000" scaled="0"/>
            </a:gradFill>
          </a:ln>
        </c:spPr>
        <c:crossAx val="139794688"/>
        <c:crosses val="autoZero"/>
        <c:crossBetween val="between"/>
      </c:valAx>
    </c:plotArea>
    <c:legend>
      <c:legendPos val="r"/>
      <c:layout>
        <c:manualLayout>
          <c:xMode val="edge"/>
          <c:yMode val="edge"/>
          <c:x val="3.0353478542454921E-2"/>
          <c:y val="0.95426518859589726"/>
          <c:w val="0.94654668166479194"/>
          <c:h val="3.5906801576092925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15507436570428"/>
          <c:y val="5.0925925925925923E-2"/>
          <c:w val="0.85706975033917865"/>
          <c:h val="0.81920530766987465"/>
        </c:manualLayout>
      </c:layout>
      <c:barChart>
        <c:barDir val="bar"/>
        <c:grouping val="stacked"/>
        <c:varyColors val="0"/>
        <c:ser>
          <c:idx val="0"/>
          <c:order val="0"/>
          <c:tx>
            <c:strRef>
              <c:f>FBM!$EK$941</c:f>
              <c:strCache>
                <c:ptCount val="1"/>
                <c:pt idx="0">
                  <c:v>Total</c:v>
                </c:pt>
              </c:strCache>
            </c:strRef>
          </c:tx>
          <c:spPr>
            <a:solidFill>
              <a:schemeClr val="bg2">
                <a:lumMod val="50000"/>
              </a:schemeClr>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FBM!$EL$940:$ET$940</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FBM!$EL$941:$ET$941</c:f>
              <c:numCache>
                <c:formatCode>#,##0.00</c:formatCode>
                <c:ptCount val="9"/>
                <c:pt idx="0">
                  <c:v>99.62</c:v>
                </c:pt>
                <c:pt idx="1">
                  <c:v>89.95</c:v>
                </c:pt>
                <c:pt idx="2">
                  <c:v>90</c:v>
                </c:pt>
                <c:pt idx="3">
                  <c:v>90</c:v>
                </c:pt>
                <c:pt idx="4">
                  <c:v>89.44</c:v>
                </c:pt>
                <c:pt idx="5">
                  <c:v>89.44</c:v>
                </c:pt>
                <c:pt idx="6">
                  <c:v>87.56</c:v>
                </c:pt>
                <c:pt idx="7">
                  <c:v>0</c:v>
                </c:pt>
                <c:pt idx="8" formatCode="General">
                  <c:v>86.47</c:v>
                </c:pt>
              </c:numCache>
            </c:numRef>
          </c:val>
          <c:extLst xmlns:c16r2="http://schemas.microsoft.com/office/drawing/2015/06/chart">
            <c:ext xmlns:c16="http://schemas.microsoft.com/office/drawing/2014/chart" uri="{C3380CC4-5D6E-409C-BE32-E72D297353CC}">
              <c16:uniqueId val="{00000000-80A9-4B42-9E4C-8EDB12D1D3EE}"/>
            </c:ext>
          </c:extLst>
        </c:ser>
        <c:ser>
          <c:idx val="1"/>
          <c:order val="1"/>
          <c:tx>
            <c:strRef>
              <c:f>FBM!$EK$942</c:f>
              <c:strCache>
                <c:ptCount val="1"/>
                <c:pt idx="0">
                  <c:v>Urbana</c:v>
                </c:pt>
              </c:strCache>
            </c:strRef>
          </c:tx>
          <c:spPr>
            <a:solidFill>
              <a:schemeClr val="accent2"/>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FBM!$EL$940:$ET$940</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FBM!$EL$942:$ET$942</c:f>
              <c:numCache>
                <c:formatCode>#,##0.00</c:formatCode>
                <c:ptCount val="9"/>
                <c:pt idx="0">
                  <c:v>100</c:v>
                </c:pt>
                <c:pt idx="1">
                  <c:v>99.97</c:v>
                </c:pt>
                <c:pt idx="2">
                  <c:v>99.97</c:v>
                </c:pt>
                <c:pt idx="3">
                  <c:v>99.96</c:v>
                </c:pt>
                <c:pt idx="4">
                  <c:v>99.85</c:v>
                </c:pt>
                <c:pt idx="5">
                  <c:v>99.85</c:v>
                </c:pt>
                <c:pt idx="6">
                  <c:v>0</c:v>
                </c:pt>
                <c:pt idx="7">
                  <c:v>0</c:v>
                </c:pt>
                <c:pt idx="8" formatCode="General">
                  <c:v>99.95</c:v>
                </c:pt>
              </c:numCache>
            </c:numRef>
          </c:val>
          <c:extLst xmlns:c16r2="http://schemas.microsoft.com/office/drawing/2015/06/chart">
            <c:ext xmlns:c16="http://schemas.microsoft.com/office/drawing/2014/chart" uri="{C3380CC4-5D6E-409C-BE32-E72D297353CC}">
              <c16:uniqueId val="{00000001-80A9-4B42-9E4C-8EDB12D1D3EE}"/>
            </c:ext>
          </c:extLst>
        </c:ser>
        <c:ser>
          <c:idx val="2"/>
          <c:order val="2"/>
          <c:tx>
            <c:strRef>
              <c:f>FBM!$EK$943</c:f>
              <c:strCache>
                <c:ptCount val="1"/>
                <c:pt idx="0">
                  <c:v>Rural</c:v>
                </c:pt>
              </c:strCache>
            </c:strRef>
          </c:tx>
          <c:spPr>
            <a:solidFill>
              <a:srgbClr val="FFFF00"/>
            </a:solidFill>
          </c:spPr>
          <c:invertIfNegative val="0"/>
          <c:dLbls>
            <c:dLbl>
              <c:idx val="0"/>
              <c:layout>
                <c:manualLayout>
                  <c:x val="3.3333333333333333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0A9-4B42-9E4C-8EDB12D1D3EE}"/>
                </c:ext>
                <c:ext xmlns:c15="http://schemas.microsoft.com/office/drawing/2012/chart" uri="{CE6537A1-D6FC-4f65-9D91-7224C49458BB}"/>
              </c:extLst>
            </c:dLbl>
            <c:dLbl>
              <c:idx val="1"/>
              <c:layout>
                <c:manualLayout>
                  <c:x val="3.0555555555555454E-2"/>
                  <c:y val="-8.4875562720133283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0A9-4B42-9E4C-8EDB12D1D3EE}"/>
                </c:ext>
                <c:ext xmlns:c15="http://schemas.microsoft.com/office/drawing/2012/chart" uri="{CE6537A1-D6FC-4f65-9D91-7224C49458BB}"/>
              </c:extLst>
            </c:dLbl>
            <c:dLbl>
              <c:idx val="2"/>
              <c:layout>
                <c:manualLayout>
                  <c:x val="2.7777777777777776E-2"/>
                  <c:y val="-4.629629629629629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0A9-4B42-9E4C-8EDB12D1D3EE}"/>
                </c:ext>
                <c:ext xmlns:c15="http://schemas.microsoft.com/office/drawing/2012/chart" uri="{CE6537A1-D6FC-4f65-9D91-7224C49458BB}"/>
              </c:extLst>
            </c:dLbl>
            <c:dLbl>
              <c:idx val="3"/>
              <c:layout>
                <c:manualLayout>
                  <c:x val="3.6111111111111011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0A9-4B42-9E4C-8EDB12D1D3EE}"/>
                </c:ext>
                <c:ext xmlns:c15="http://schemas.microsoft.com/office/drawing/2012/chart" uri="{CE6537A1-D6FC-4f65-9D91-7224C49458BB}"/>
              </c:extLst>
            </c:dLbl>
            <c:dLbl>
              <c:idx val="4"/>
              <c:layout>
                <c:manualLayout>
                  <c:x val="3.3333333333333333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0A9-4B42-9E4C-8EDB12D1D3EE}"/>
                </c:ext>
                <c:ext xmlns:c15="http://schemas.microsoft.com/office/drawing/2012/chart" uri="{CE6537A1-D6FC-4f65-9D91-7224C49458BB}"/>
              </c:extLst>
            </c:dLbl>
            <c:dLbl>
              <c:idx val="5"/>
              <c:layout>
                <c:manualLayout>
                  <c:x val="3.0555555555555454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0A9-4B42-9E4C-8EDB12D1D3EE}"/>
                </c:ext>
                <c:ext xmlns:c15="http://schemas.microsoft.com/office/drawing/2012/chart" uri="{CE6537A1-D6FC-4f65-9D91-7224C49458BB}"/>
              </c:extLst>
            </c:dLbl>
            <c:dLbl>
              <c:idx val="6"/>
              <c:layout>
                <c:manualLayout>
                  <c:x val="3.3333333333333229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0A9-4B42-9E4C-8EDB12D1D3EE}"/>
                </c:ext>
                <c:ext xmlns:c15="http://schemas.microsoft.com/office/drawing/2012/chart" uri="{CE6537A1-D6FC-4f65-9D91-7224C49458BB}">
                  <c15:layout/>
                </c:ext>
              </c:extLst>
            </c:dLbl>
            <c:dLbl>
              <c:idx val="7"/>
              <c:layout>
                <c:manualLayout>
                  <c:x val="3.0555555555555454E-2"/>
                  <c:y val="-4.629629629629629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0A9-4B42-9E4C-8EDB12D1D3EE}"/>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FBM!$EL$940:$ET$940</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FBM!$EL$943:$ET$943</c:f>
              <c:numCache>
                <c:formatCode>#,##0.00</c:formatCode>
                <c:ptCount val="9"/>
                <c:pt idx="0">
                  <c:v>97.35</c:v>
                </c:pt>
                <c:pt idx="1">
                  <c:v>56.53</c:v>
                </c:pt>
                <c:pt idx="2">
                  <c:v>56.52</c:v>
                </c:pt>
                <c:pt idx="3">
                  <c:v>56.5</c:v>
                </c:pt>
                <c:pt idx="4">
                  <c:v>55.31</c:v>
                </c:pt>
                <c:pt idx="5">
                  <c:v>55.31</c:v>
                </c:pt>
                <c:pt idx="6">
                  <c:v>87.56</c:v>
                </c:pt>
                <c:pt idx="7">
                  <c:v>0</c:v>
                </c:pt>
                <c:pt idx="8" formatCode="General">
                  <c:v>47.09</c:v>
                </c:pt>
              </c:numCache>
            </c:numRef>
          </c:val>
          <c:extLst xmlns:c16r2="http://schemas.microsoft.com/office/drawing/2015/06/chart">
            <c:ext xmlns:c16="http://schemas.microsoft.com/office/drawing/2014/chart" uri="{C3380CC4-5D6E-409C-BE32-E72D297353CC}">
              <c16:uniqueId val="{0000000A-80A9-4B42-9E4C-8EDB12D1D3EE}"/>
            </c:ext>
          </c:extLst>
        </c:ser>
        <c:dLbls>
          <c:showLegendKey val="0"/>
          <c:showVal val="0"/>
          <c:showCatName val="0"/>
          <c:showSerName val="0"/>
          <c:showPercent val="0"/>
          <c:showBubbleSize val="0"/>
        </c:dLbls>
        <c:gapWidth val="113"/>
        <c:overlap val="100"/>
        <c:axId val="139844992"/>
        <c:axId val="139850880"/>
      </c:barChart>
      <c:catAx>
        <c:axId val="139844992"/>
        <c:scaling>
          <c:orientation val="minMax"/>
        </c:scaling>
        <c:delete val="0"/>
        <c:axPos val="l"/>
        <c:numFmt formatCode="General" sourceLinked="1"/>
        <c:majorTickMark val="out"/>
        <c:minorTickMark val="none"/>
        <c:tickLblPos val="nextTo"/>
        <c:crossAx val="139850880"/>
        <c:crosses val="autoZero"/>
        <c:auto val="1"/>
        <c:lblAlgn val="ctr"/>
        <c:lblOffset val="100"/>
        <c:noMultiLvlLbl val="0"/>
      </c:catAx>
      <c:valAx>
        <c:axId val="139850880"/>
        <c:scaling>
          <c:orientation val="minMax"/>
          <c:max val="200"/>
        </c:scaling>
        <c:delete val="0"/>
        <c:axPos val="b"/>
        <c:numFmt formatCode="#,##0.00" sourceLinked="1"/>
        <c:majorTickMark val="out"/>
        <c:minorTickMark val="none"/>
        <c:tickLblPos val="high"/>
        <c:crossAx val="139844992"/>
        <c:crosses val="autoZero"/>
        <c:crossBetween val="between"/>
      </c:valAx>
    </c:plotArea>
    <c:legend>
      <c:legendPos val="r"/>
      <c:layout>
        <c:manualLayout>
          <c:xMode val="edge"/>
          <c:yMode val="edge"/>
          <c:x val="8.4037620297462944E-3"/>
          <c:y val="0.94871680410027481"/>
          <c:w val="0.95293126403222217"/>
          <c:h val="5.1283195899725138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2116907261592301"/>
          <c:y val="3.2882035578885971E-2"/>
          <c:w val="0.87056802274715672"/>
          <c:h val="0.75854549431321083"/>
        </c:manualLayout>
      </c:layout>
      <c:barChart>
        <c:barDir val="col"/>
        <c:grouping val="stacked"/>
        <c:varyColors val="0"/>
        <c:ser>
          <c:idx val="0"/>
          <c:order val="0"/>
          <c:tx>
            <c:strRef>
              <c:f>FBM!$EK$955</c:f>
              <c:strCache>
                <c:ptCount val="1"/>
                <c:pt idx="0">
                  <c:v>Total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FBM!$EL$954:$ET$954</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FBM!$EL$955:$ET$955</c:f>
              <c:numCache>
                <c:formatCode>#,##0.00</c:formatCode>
                <c:ptCount val="9"/>
                <c:pt idx="0">
                  <c:v>99.56</c:v>
                </c:pt>
                <c:pt idx="1">
                  <c:v>90.88</c:v>
                </c:pt>
                <c:pt idx="2">
                  <c:v>90.92</c:v>
                </c:pt>
                <c:pt idx="3">
                  <c:v>90.92</c:v>
                </c:pt>
                <c:pt idx="4">
                  <c:v>90.69</c:v>
                </c:pt>
                <c:pt idx="5">
                  <c:v>90.69</c:v>
                </c:pt>
                <c:pt idx="6">
                  <c:v>87.72</c:v>
                </c:pt>
                <c:pt idx="7">
                  <c:v>0</c:v>
                </c:pt>
                <c:pt idx="8" formatCode="General">
                  <c:v>86.55</c:v>
                </c:pt>
              </c:numCache>
            </c:numRef>
          </c:val>
          <c:extLst xmlns:c16r2="http://schemas.microsoft.com/office/drawing/2015/06/chart">
            <c:ext xmlns:c16="http://schemas.microsoft.com/office/drawing/2014/chart" uri="{C3380CC4-5D6E-409C-BE32-E72D297353CC}">
              <c16:uniqueId val="{00000000-9E82-42CB-9441-DF790AE0707D}"/>
            </c:ext>
          </c:extLst>
        </c:ser>
        <c:ser>
          <c:idx val="1"/>
          <c:order val="1"/>
          <c:tx>
            <c:strRef>
              <c:f>FBM!$EK$956</c:f>
              <c:strCache>
                <c:ptCount val="1"/>
                <c:pt idx="0">
                  <c:v>Urbana</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FBM!$EL$954:$ET$954</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FBM!$EL$956:$ET$956</c:f>
              <c:numCache>
                <c:formatCode>#,##0.00</c:formatCode>
                <c:ptCount val="9"/>
                <c:pt idx="0">
                  <c:v>100</c:v>
                </c:pt>
                <c:pt idx="1">
                  <c:v>99.99</c:v>
                </c:pt>
                <c:pt idx="2">
                  <c:v>99.99</c:v>
                </c:pt>
                <c:pt idx="3">
                  <c:v>99.99</c:v>
                </c:pt>
                <c:pt idx="4">
                  <c:v>99.84</c:v>
                </c:pt>
                <c:pt idx="5">
                  <c:v>99.84</c:v>
                </c:pt>
                <c:pt idx="6">
                  <c:v>0</c:v>
                </c:pt>
                <c:pt idx="7">
                  <c:v>0</c:v>
                </c:pt>
                <c:pt idx="8" formatCode="General">
                  <c:v>99.95</c:v>
                </c:pt>
              </c:numCache>
            </c:numRef>
          </c:val>
          <c:extLst xmlns:c16r2="http://schemas.microsoft.com/office/drawing/2015/06/chart">
            <c:ext xmlns:c16="http://schemas.microsoft.com/office/drawing/2014/chart" uri="{C3380CC4-5D6E-409C-BE32-E72D297353CC}">
              <c16:uniqueId val="{00000001-9E82-42CB-9441-DF790AE0707D}"/>
            </c:ext>
          </c:extLst>
        </c:ser>
        <c:ser>
          <c:idx val="2"/>
          <c:order val="2"/>
          <c:tx>
            <c:strRef>
              <c:f>FBM!$EK$957</c:f>
              <c:strCache>
                <c:ptCount val="1"/>
                <c:pt idx="0">
                  <c:v>Rural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FBM!$EL$954:$ET$954</c:f>
              <c:numCache>
                <c:formatCode>General</c:formatCode>
                <c:ptCount val="9"/>
                <c:pt idx="0">
                  <c:v>2008</c:v>
                </c:pt>
                <c:pt idx="1">
                  <c:v>2009</c:v>
                </c:pt>
                <c:pt idx="2">
                  <c:v>2010</c:v>
                </c:pt>
                <c:pt idx="3">
                  <c:v>2011</c:v>
                </c:pt>
                <c:pt idx="4">
                  <c:v>2012</c:v>
                </c:pt>
                <c:pt idx="5">
                  <c:v>2013</c:v>
                </c:pt>
                <c:pt idx="6">
                  <c:v>2014</c:v>
                </c:pt>
                <c:pt idx="7">
                  <c:v>2015</c:v>
                </c:pt>
                <c:pt idx="8">
                  <c:v>2016</c:v>
                </c:pt>
              </c:numCache>
            </c:numRef>
          </c:cat>
          <c:val>
            <c:numRef>
              <c:f>FBM!$EL$957:$ET$957</c:f>
              <c:numCache>
                <c:formatCode>#,##0.00</c:formatCode>
                <c:ptCount val="9"/>
                <c:pt idx="0">
                  <c:v>96.97</c:v>
                </c:pt>
                <c:pt idx="1">
                  <c:v>60.49</c:v>
                </c:pt>
                <c:pt idx="2">
                  <c:v>60.46</c:v>
                </c:pt>
                <c:pt idx="3">
                  <c:v>60.42</c:v>
                </c:pt>
                <c:pt idx="4">
                  <c:v>60.69</c:v>
                </c:pt>
                <c:pt idx="5">
                  <c:v>60.69</c:v>
                </c:pt>
                <c:pt idx="6">
                  <c:v>87.72</c:v>
                </c:pt>
                <c:pt idx="7">
                  <c:v>0</c:v>
                </c:pt>
                <c:pt idx="8" formatCode="General">
                  <c:v>47.47</c:v>
                </c:pt>
              </c:numCache>
            </c:numRef>
          </c:val>
          <c:extLst xmlns:c16r2="http://schemas.microsoft.com/office/drawing/2015/06/chart">
            <c:ext xmlns:c16="http://schemas.microsoft.com/office/drawing/2014/chart" uri="{C3380CC4-5D6E-409C-BE32-E72D297353CC}">
              <c16:uniqueId val="{00000002-9E82-42CB-9441-DF790AE0707D}"/>
            </c:ext>
          </c:extLst>
        </c:ser>
        <c:dLbls>
          <c:showLegendKey val="0"/>
          <c:showVal val="0"/>
          <c:showCatName val="0"/>
          <c:showSerName val="0"/>
          <c:showPercent val="0"/>
          <c:showBubbleSize val="0"/>
        </c:dLbls>
        <c:gapWidth val="64"/>
        <c:overlap val="100"/>
        <c:axId val="139900800"/>
        <c:axId val="139902336"/>
      </c:barChart>
      <c:catAx>
        <c:axId val="139900800"/>
        <c:scaling>
          <c:orientation val="minMax"/>
        </c:scaling>
        <c:delete val="0"/>
        <c:axPos val="b"/>
        <c:numFmt formatCode="General" sourceLinked="1"/>
        <c:majorTickMark val="out"/>
        <c:minorTickMark val="none"/>
        <c:tickLblPos val="nextTo"/>
        <c:crossAx val="139902336"/>
        <c:crosses val="autoZero"/>
        <c:auto val="1"/>
        <c:lblAlgn val="ctr"/>
        <c:lblOffset val="100"/>
        <c:noMultiLvlLbl val="0"/>
      </c:catAx>
      <c:valAx>
        <c:axId val="139902336"/>
        <c:scaling>
          <c:orientation val="minMax"/>
        </c:scaling>
        <c:delete val="0"/>
        <c:axPos val="l"/>
        <c:numFmt formatCode="#,##0.00" sourceLinked="1"/>
        <c:majorTickMark val="out"/>
        <c:minorTickMark val="none"/>
        <c:tickLblPos val="nextTo"/>
        <c:crossAx val="139900800"/>
        <c:crosses val="autoZero"/>
        <c:crossBetween val="between"/>
      </c:valAx>
    </c:plotArea>
    <c:legend>
      <c:legendPos val="r"/>
      <c:layout>
        <c:manualLayout>
          <c:xMode val="edge"/>
          <c:yMode val="edge"/>
          <c:x val="1.1181539807524059E-2"/>
          <c:y val="0.90683143773694952"/>
          <c:w val="0.98604068241469811"/>
          <c:h val="7.9855278506853297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4"/>
    </mc:Choice>
    <mc:Fallback>
      <c:style val="24"/>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0.129919072615923"/>
          <c:y val="5.1400554097404488E-2"/>
          <c:w val="0.86730314960629928"/>
          <c:h val="0.74832804360993332"/>
        </c:manualLayout>
      </c:layout>
      <c:bar3DChart>
        <c:barDir val="col"/>
        <c:grouping val="clustered"/>
        <c:varyColors val="0"/>
        <c:ser>
          <c:idx val="0"/>
          <c:order val="0"/>
          <c:invertIfNegative val="0"/>
          <c:dPt>
            <c:idx val="0"/>
            <c:invertIfNegative val="0"/>
            <c:bubble3D val="0"/>
            <c:spPr>
              <a:solidFill>
                <a:srgbClr val="C00000"/>
              </a:solidFill>
            </c:spPr>
            <c:extLst xmlns:c16r2="http://schemas.microsoft.com/office/drawing/2015/06/chart">
              <c:ext xmlns:c16="http://schemas.microsoft.com/office/drawing/2014/chart" uri="{C3380CC4-5D6E-409C-BE32-E72D297353CC}">
                <c16:uniqueId val="{00000001-7895-4D2E-A128-D16474D06F16}"/>
              </c:ext>
            </c:extLst>
          </c:dPt>
          <c:dPt>
            <c:idx val="1"/>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3-7895-4D2E-A128-D16474D06F16}"/>
              </c:ext>
            </c:extLst>
          </c:dPt>
          <c:dLbls>
            <c:dLbl>
              <c:idx val="0"/>
              <c:layout>
                <c:manualLayout>
                  <c:x val="2.5000000000000001E-2"/>
                  <c:y val="-2.31481481481481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895-4D2E-A128-D16474D06F16}"/>
                </c:ext>
                <c:ext xmlns:c15="http://schemas.microsoft.com/office/drawing/2012/chart" uri="{CE6537A1-D6FC-4f65-9D91-7224C49458BB}">
                  <c15:layout/>
                </c:ext>
              </c:extLst>
            </c:dLbl>
            <c:dLbl>
              <c:idx val="1"/>
              <c:layout>
                <c:manualLayout>
                  <c:x val="2.7777777777777776E-2"/>
                  <c:y val="-3.24074074074074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895-4D2E-A128-D16474D06F16}"/>
                </c:ext>
                <c:ext xmlns:c15="http://schemas.microsoft.com/office/drawing/2012/chart" uri="{CE6537A1-D6FC-4f65-9D91-7224C49458BB}">
                  <c15:layout/>
                </c:ext>
              </c:extLst>
            </c:dLbl>
            <c:dLbl>
              <c:idx val="2"/>
              <c:layout>
                <c:manualLayout>
                  <c:x val="2.5000000000000102E-2"/>
                  <c:y val="-3.24074074074074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895-4D2E-A128-D16474D06F16}"/>
                </c:ext>
                <c:ext xmlns:c15="http://schemas.microsoft.com/office/drawing/2012/chart" uri="{CE6537A1-D6FC-4f65-9D91-7224C49458BB}">
                  <c15:layout/>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FBM!$EK$961:$EK$963</c:f>
              <c:strCache>
                <c:ptCount val="3"/>
                <c:pt idx="0">
                  <c:v>Índice de Penetración de Internet
4T-2017</c:v>
                </c:pt>
                <c:pt idx="1">
                  <c:v>Cobertura en gas natural
4T-2017</c:v>
                </c:pt>
                <c:pt idx="2">
                  <c:v>Cobertura Energía Total
Año 2017</c:v>
                </c:pt>
              </c:strCache>
            </c:strRef>
          </c:cat>
          <c:val>
            <c:numRef>
              <c:f>FBM!$EL$961:$EL$963</c:f>
              <c:numCache>
                <c:formatCode>0.00%</c:formatCode>
                <c:ptCount val="3"/>
                <c:pt idx="0">
                  <c:v>0.108</c:v>
                </c:pt>
                <c:pt idx="1">
                  <c:v>0.82010000000000005</c:v>
                </c:pt>
                <c:pt idx="2" formatCode="0%">
                  <c:v>0.99890000000000001</c:v>
                </c:pt>
              </c:numCache>
            </c:numRef>
          </c:val>
          <c:extLst xmlns:c16r2="http://schemas.microsoft.com/office/drawing/2015/06/chart">
            <c:ext xmlns:c16="http://schemas.microsoft.com/office/drawing/2014/chart" uri="{C3380CC4-5D6E-409C-BE32-E72D297353CC}">
              <c16:uniqueId val="{00000005-7895-4D2E-A128-D16474D06F16}"/>
            </c:ext>
          </c:extLst>
        </c:ser>
        <c:dLbls>
          <c:showLegendKey val="0"/>
          <c:showVal val="0"/>
          <c:showCatName val="0"/>
          <c:showSerName val="0"/>
          <c:showPercent val="0"/>
          <c:showBubbleSize val="0"/>
        </c:dLbls>
        <c:gapWidth val="150"/>
        <c:shape val="box"/>
        <c:axId val="140012544"/>
        <c:axId val="140014336"/>
        <c:axId val="0"/>
      </c:bar3DChart>
      <c:catAx>
        <c:axId val="140012544"/>
        <c:scaling>
          <c:orientation val="minMax"/>
        </c:scaling>
        <c:delete val="0"/>
        <c:axPos val="b"/>
        <c:numFmt formatCode="General" sourceLinked="0"/>
        <c:majorTickMark val="out"/>
        <c:minorTickMark val="none"/>
        <c:tickLblPos val="nextTo"/>
        <c:crossAx val="140014336"/>
        <c:crosses val="autoZero"/>
        <c:auto val="1"/>
        <c:lblAlgn val="ctr"/>
        <c:lblOffset val="100"/>
        <c:noMultiLvlLbl val="0"/>
      </c:catAx>
      <c:valAx>
        <c:axId val="140014336"/>
        <c:scaling>
          <c:orientation val="minMax"/>
        </c:scaling>
        <c:delete val="0"/>
        <c:axPos val="l"/>
        <c:numFmt formatCode="0.00%" sourceLinked="1"/>
        <c:majorTickMark val="out"/>
        <c:minorTickMark val="none"/>
        <c:tickLblPos val="nextTo"/>
        <c:crossAx val="140012544"/>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CO" sz="1600">
                <a:solidFill>
                  <a:srgbClr val="7030A0"/>
                </a:solidFill>
                <a:latin typeface="+mn-lt"/>
              </a:rPr>
              <a:t>Porcentaje accidentes de tránsito </a:t>
            </a:r>
          </a:p>
        </c:rich>
      </c:tx>
      <c:layout>
        <c:manualLayout>
          <c:xMode val="edge"/>
          <c:yMode val="edge"/>
          <c:x val="0.25325420832659845"/>
          <c:y val="2.896279561493768E-2"/>
        </c:manualLayout>
      </c:layout>
      <c:overlay val="0"/>
    </c:title>
    <c:autoTitleDeleted val="0"/>
    <c:plotArea>
      <c:layout>
        <c:manualLayout>
          <c:layoutTarget val="inner"/>
          <c:xMode val="edge"/>
          <c:yMode val="edge"/>
          <c:x val="0.27221543376848728"/>
          <c:y val="0.22493819209159871"/>
          <c:w val="0.30793591181878555"/>
          <c:h val="0.65996929524847459"/>
        </c:manualLayout>
      </c:layout>
      <c:pieChart>
        <c:varyColors val="1"/>
        <c:ser>
          <c:idx val="0"/>
          <c:order val="0"/>
          <c:explosion val="5"/>
          <c:dLbls>
            <c:dLbl>
              <c:idx val="0"/>
              <c:layout>
                <c:manualLayout>
                  <c:x val="-0.10172905073082873"/>
                  <c:y val="-0.14583517244837355"/>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0-026A-4018-B4FE-40730CBEF3EA}"/>
                </c:ext>
                <c:ext xmlns:c15="http://schemas.microsoft.com/office/drawing/2012/chart" uri="{CE6537A1-D6FC-4f65-9D91-7224C49458BB}">
                  <c15:layout/>
                </c:ext>
              </c:extLst>
            </c:dLbl>
            <c:dLbl>
              <c:idx val="1"/>
              <c:layout>
                <c:manualLayout>
                  <c:x val="4.7523341107288272E-2"/>
                  <c:y val="0.15113041132381677"/>
                </c:manualLayout>
              </c:layout>
              <c:tx>
                <c:rich>
                  <a:bodyPr/>
                  <a:lstStyle/>
                  <a:p>
                    <a:r>
                      <a:rPr lang="en-US"/>
                      <a:t>15%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26A-4018-B4FE-40730CBEF3EA}"/>
                </c:ext>
                <c:ext xmlns:c15="http://schemas.microsoft.com/office/drawing/2012/chart" uri="{CE6537A1-D6FC-4f65-9D91-7224C49458BB}">
                  <c15:layout/>
                </c:ext>
              </c:extLst>
            </c:dLbl>
            <c:dLbl>
              <c:idx val="2"/>
              <c:layout>
                <c:manualLayout>
                  <c:x val="0.10964709323358041"/>
                  <c:y val="0.23949338589494693"/>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2-026A-4018-B4FE-40730CBEF3EA}"/>
                </c:ext>
                <c:ext xmlns:c15="http://schemas.microsoft.com/office/drawing/2012/chart" uri="{CE6537A1-D6FC-4f65-9D91-7224C49458BB}">
                  <c15:layout/>
                </c:ext>
              </c:extLst>
            </c:dLbl>
            <c:spPr>
              <a:noFill/>
              <a:ln>
                <a:noFill/>
              </a:ln>
              <a:effectLst/>
            </c:spPr>
            <c:txPr>
              <a:bodyPr/>
              <a:lstStyle/>
              <a:p>
                <a:pPr>
                  <a:defRPr sz="1600" b="1">
                    <a:solidFill>
                      <a:schemeClr val="bg1"/>
                    </a:solidFill>
                  </a:defRPr>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FBM!$EM$1172:$EM$1174</c:f>
              <c:strCache>
                <c:ptCount val="3"/>
                <c:pt idx="0">
                  <c:v>Con daños </c:v>
                </c:pt>
                <c:pt idx="1">
                  <c:v>Muertos </c:v>
                </c:pt>
                <c:pt idx="2">
                  <c:v>Heridos </c:v>
                </c:pt>
              </c:strCache>
            </c:strRef>
          </c:cat>
          <c:val>
            <c:numRef>
              <c:f>FBM!$EN$1172:$EN$1174</c:f>
              <c:numCache>
                <c:formatCode>General</c:formatCode>
                <c:ptCount val="3"/>
                <c:pt idx="0">
                  <c:v>54.285714285714285</c:v>
                </c:pt>
                <c:pt idx="1">
                  <c:v>0</c:v>
                </c:pt>
                <c:pt idx="2">
                  <c:v>4.4444444444444446</c:v>
                </c:pt>
              </c:numCache>
            </c:numRef>
          </c:val>
          <c:extLst xmlns:c16r2="http://schemas.microsoft.com/office/drawing/2015/06/chart">
            <c:ext xmlns:c16="http://schemas.microsoft.com/office/drawing/2014/chart" uri="{C3380CC4-5D6E-409C-BE32-E72D297353CC}">
              <c16:uniqueId val="{00000003-026A-4018-B4FE-40730CBEF3E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7185923983176818"/>
          <c:y val="0.40511508406720087"/>
          <c:w val="0.12885351049868765"/>
          <c:h val="0.23741234776190226"/>
        </c:manualLayout>
      </c:layout>
      <c:overlay val="0"/>
    </c:legend>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latin typeface="Gill Sans MT" panose="020B0502020104020203" pitchFamily="34" charset="0"/>
              </a:defRPr>
            </a:pPr>
            <a:r>
              <a:rPr lang="es-CO" sz="1400">
                <a:solidFill>
                  <a:srgbClr val="7030A0"/>
                </a:solidFill>
                <a:latin typeface="Gill Sans MT" panose="020B0502020104020203" pitchFamily="34" charset="0"/>
              </a:rPr>
              <a:t>Porcentaje de licencias expedidas, según oficinas de tránsito </a:t>
            </a:r>
          </a:p>
        </c:rich>
      </c:tx>
      <c:layout>
        <c:manualLayout>
          <c:xMode val="edge"/>
          <c:yMode val="edge"/>
          <c:x val="0.13603645078648693"/>
          <c:y val="2.5634935640163552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0"/>
                  <c:y val="0.1666270816610631"/>
                </c:manualLayout>
              </c:layout>
              <c:tx>
                <c:rich>
                  <a:bodyPr/>
                  <a:lstStyle/>
                  <a:p>
                    <a:r>
                      <a:rPr lang="en-US" sz="1050" b="1">
                        <a:solidFill>
                          <a:schemeClr val="bg1"/>
                        </a:solidFill>
                      </a:rPr>
                      <a:t> 37% </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B19-4DF1-ADBF-260BF7529B90}"/>
                </c:ext>
                <c:ext xmlns:c15="http://schemas.microsoft.com/office/drawing/2012/chart" uri="{CE6537A1-D6FC-4f65-9D91-7224C49458BB}">
                  <c15:layout/>
                </c:ext>
              </c:extLst>
            </c:dLbl>
            <c:dLbl>
              <c:idx val="1"/>
              <c:layout>
                <c:manualLayout>
                  <c:x val="0"/>
                  <c:y val="0.1580821031143419"/>
                </c:manualLayout>
              </c:layout>
              <c:tx>
                <c:rich>
                  <a:bodyPr/>
                  <a:lstStyle/>
                  <a:p>
                    <a:r>
                      <a:rPr lang="en-US" sz="1050" b="1">
                        <a:solidFill>
                          <a:schemeClr val="bg1"/>
                        </a:solidFill>
                      </a:rPr>
                      <a:t> 46% </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B19-4DF1-ADBF-260BF7529B90}"/>
                </c:ext>
                <c:ext xmlns:c15="http://schemas.microsoft.com/office/drawing/2012/chart" uri="{CE6537A1-D6FC-4f65-9D91-7224C49458BB}">
                  <c15:layout/>
                </c:ext>
              </c:extLst>
            </c:dLbl>
            <c:dLbl>
              <c:idx val="2"/>
              <c:layout>
                <c:manualLayout>
                  <c:x val="2.0821713341734158E-3"/>
                  <c:y val="0.10253974256065414"/>
                </c:manualLayout>
              </c:layout>
              <c:tx>
                <c:rich>
                  <a:bodyPr/>
                  <a:lstStyle/>
                  <a:p>
                    <a:r>
                      <a:rPr lang="en-US" sz="1050" b="1">
                        <a:solidFill>
                          <a:schemeClr val="bg1"/>
                        </a:solidFill>
                      </a:rPr>
                      <a:t> 17% </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B19-4DF1-ADBF-260BF7529B90}"/>
                </c:ext>
                <c:ext xmlns:c15="http://schemas.microsoft.com/office/drawing/2012/chart" uri="{CE6537A1-D6FC-4f65-9D91-7224C49458BB}">
                  <c15:layout/>
                </c:ext>
              </c:extLst>
            </c:dLbl>
            <c:spPr>
              <a:noFill/>
              <a:ln>
                <a:noFill/>
              </a:ln>
              <a:effectLst/>
            </c:spPr>
            <c:txPr>
              <a:bodyPr/>
              <a:lstStyle/>
              <a:p>
                <a:pPr>
                  <a:defRPr sz="1050"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FBM!$EM$1190:$EM$1192</c:f>
              <c:strCache>
                <c:ptCount val="3"/>
                <c:pt idx="0">
                  <c:v>Automóviles </c:v>
                </c:pt>
                <c:pt idx="1">
                  <c:v>Motocicletas </c:v>
                </c:pt>
                <c:pt idx="2">
                  <c:v>Otros </c:v>
                </c:pt>
              </c:strCache>
            </c:strRef>
          </c:cat>
          <c:val>
            <c:numRef>
              <c:f>FBM!$EN$1190:$EN$1192</c:f>
              <c:numCache>
                <c:formatCode>_(* #,##0_);_(* \(#,##0\);_(* "-"??_);_(@_)</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8B19-4DF1-ADBF-260BF7529B90}"/>
            </c:ext>
          </c:extLst>
        </c:ser>
        <c:dLbls>
          <c:showLegendKey val="0"/>
          <c:showVal val="1"/>
          <c:showCatName val="0"/>
          <c:showSerName val="0"/>
          <c:showPercent val="0"/>
          <c:showBubbleSize val="0"/>
        </c:dLbls>
        <c:gapWidth val="150"/>
        <c:shape val="box"/>
        <c:axId val="140351360"/>
        <c:axId val="140370688"/>
        <c:axId val="0"/>
      </c:bar3DChart>
      <c:catAx>
        <c:axId val="140351360"/>
        <c:scaling>
          <c:orientation val="minMax"/>
        </c:scaling>
        <c:delete val="0"/>
        <c:axPos val="b"/>
        <c:numFmt formatCode="General" sourceLinked="0"/>
        <c:majorTickMark val="none"/>
        <c:minorTickMark val="none"/>
        <c:tickLblPos val="nextTo"/>
        <c:crossAx val="140370688"/>
        <c:crosses val="autoZero"/>
        <c:auto val="1"/>
        <c:lblAlgn val="ctr"/>
        <c:lblOffset val="100"/>
        <c:noMultiLvlLbl val="0"/>
      </c:catAx>
      <c:valAx>
        <c:axId val="140370688"/>
        <c:scaling>
          <c:orientation val="minMax"/>
        </c:scaling>
        <c:delete val="1"/>
        <c:axPos val="l"/>
        <c:numFmt formatCode="_(* #,##0_);_(* \(#,##0\);_(* &quot;-&quot;??_);_(@_)" sourceLinked="1"/>
        <c:majorTickMark val="none"/>
        <c:minorTickMark val="none"/>
        <c:tickLblPos val="nextTo"/>
        <c:crossAx val="140351360"/>
        <c:crosses val="autoZero"/>
        <c:crossBetween val="between"/>
      </c:valAx>
    </c:plotArea>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400">
                <a:solidFill>
                  <a:srgbClr val="7030A0"/>
                </a:solidFill>
              </a:defRPr>
            </a:pPr>
            <a:r>
              <a:rPr lang="en-US" sz="1400">
                <a:solidFill>
                  <a:srgbClr val="7030A0"/>
                </a:solidFill>
              </a:rPr>
              <a:t>Valor total de los giros entrantes </a:t>
            </a:r>
          </a:p>
        </c:rich>
      </c:tx>
      <c:overlay val="0"/>
    </c:title>
    <c:autoTitleDeleted val="0"/>
    <c:view3D>
      <c:rotX val="15"/>
      <c:rotY val="20"/>
      <c:rAngAx val="0"/>
      <c:perspective val="30"/>
    </c:view3D>
    <c:floor>
      <c:thickness val="0"/>
    </c:floor>
    <c:sideWall>
      <c:thickness val="0"/>
    </c:sideWall>
    <c:backWall>
      <c:thickness val="0"/>
    </c:backWall>
    <c:plotArea>
      <c:layout>
        <c:manualLayout>
          <c:layoutTarget val="inner"/>
          <c:xMode val="edge"/>
          <c:yMode val="edge"/>
          <c:x val="2.8765526807258253E-2"/>
          <c:y val="0.18191053442658306"/>
          <c:w val="0.95131987771079374"/>
          <c:h val="0.70952114133305666"/>
        </c:manualLayout>
      </c:layout>
      <c:bar3DChart>
        <c:barDir val="col"/>
        <c:grouping val="clustered"/>
        <c:varyColors val="0"/>
        <c:ser>
          <c:idx val="0"/>
          <c:order val="0"/>
          <c:invertIfNegative val="0"/>
          <c:dLbls>
            <c:dLbl>
              <c:idx val="1"/>
              <c:layout>
                <c:manualLayout>
                  <c:x val="1.3276396987965346E-2"/>
                  <c:y val="-1.30013363053273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6AB-47A7-A489-6492ED6C3679}"/>
                </c:ext>
                <c:ext xmlns:c15="http://schemas.microsoft.com/office/drawing/2012/chart" uri="{CE6537A1-D6FC-4f65-9D91-7224C49458BB}">
                  <c15:layout/>
                </c:ext>
              </c:extLst>
            </c:dLbl>
            <c:dLbl>
              <c:idx val="2"/>
              <c:layout>
                <c:manualLayout>
                  <c:x val="1.7701862650620463E-2"/>
                  <c:y val="-1.30013363053273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6AB-47A7-A489-6492ED6C3679}"/>
                </c:ext>
                <c:ext xmlns:c15="http://schemas.microsoft.com/office/drawing/2012/chart" uri="{CE6537A1-D6FC-4f65-9D91-7224C49458BB}">
                  <c15:layout/>
                </c:ext>
              </c:extLst>
            </c:dLbl>
            <c:dLbl>
              <c:idx val="3"/>
              <c:layout>
                <c:manualLayout>
                  <c:x val="2.2127328313275497E-2"/>
                  <c:y val="-1.30013363053273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6AB-47A7-A489-6492ED6C3679}"/>
                </c:ext>
                <c:ext xmlns:c15="http://schemas.microsoft.com/office/drawing/2012/chart" uri="{CE6537A1-D6FC-4f65-9D91-7224C49458BB}">
                  <c15:layout/>
                </c:ext>
              </c:extLst>
            </c:dLbl>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FBM!$EM$1477:$EM$1480</c:f>
              <c:strCache>
                <c:ptCount val="4"/>
                <c:pt idx="0">
                  <c:v>I</c:v>
                </c:pt>
                <c:pt idx="1">
                  <c:v>II</c:v>
                </c:pt>
                <c:pt idx="2">
                  <c:v>III</c:v>
                </c:pt>
                <c:pt idx="3">
                  <c:v>IV</c:v>
                </c:pt>
              </c:strCache>
            </c:strRef>
          </c:cat>
          <c:val>
            <c:numRef>
              <c:f>FBM!$EN$1477:$EN$1480</c:f>
              <c:numCache>
                <c:formatCode>_("$"\ * #,##0_);_("$"\ * \(#,##0\);_("$"\ * "-"??_);_(@_)</c:formatCode>
                <c:ptCount val="4"/>
                <c:pt idx="0">
                  <c:v>0</c:v>
                </c:pt>
                <c:pt idx="1">
                  <c:v>6094900373</c:v>
                </c:pt>
                <c:pt idx="2">
                  <c:v>6506055957</c:v>
                </c:pt>
                <c:pt idx="3">
                  <c:v>6506055957</c:v>
                </c:pt>
              </c:numCache>
            </c:numRef>
          </c:val>
          <c:extLst xmlns:c16r2="http://schemas.microsoft.com/office/drawing/2015/06/chart">
            <c:ext xmlns:c16="http://schemas.microsoft.com/office/drawing/2014/chart" uri="{C3380CC4-5D6E-409C-BE32-E72D297353CC}">
              <c16:uniqueId val="{00000003-96AB-47A7-A489-6492ED6C3679}"/>
            </c:ext>
          </c:extLst>
        </c:ser>
        <c:dLbls>
          <c:showLegendKey val="0"/>
          <c:showVal val="1"/>
          <c:showCatName val="0"/>
          <c:showSerName val="0"/>
          <c:showPercent val="0"/>
          <c:showBubbleSize val="0"/>
        </c:dLbls>
        <c:gapWidth val="150"/>
        <c:shape val="box"/>
        <c:axId val="140113408"/>
        <c:axId val="140116352"/>
        <c:axId val="0"/>
      </c:bar3DChart>
      <c:catAx>
        <c:axId val="140113408"/>
        <c:scaling>
          <c:orientation val="minMax"/>
        </c:scaling>
        <c:delete val="0"/>
        <c:axPos val="b"/>
        <c:numFmt formatCode="General" sourceLinked="0"/>
        <c:majorTickMark val="none"/>
        <c:minorTickMark val="none"/>
        <c:tickLblPos val="nextTo"/>
        <c:crossAx val="140116352"/>
        <c:crosses val="autoZero"/>
        <c:auto val="1"/>
        <c:lblAlgn val="ctr"/>
        <c:lblOffset val="100"/>
        <c:noMultiLvlLbl val="0"/>
      </c:catAx>
      <c:valAx>
        <c:axId val="140116352"/>
        <c:scaling>
          <c:orientation val="minMax"/>
        </c:scaling>
        <c:delete val="1"/>
        <c:axPos val="l"/>
        <c:numFmt formatCode="_(&quot;$&quot;\ * #,##0_);_(&quot;$&quot;\ * \(#,##0\);_(&quot;$&quot;\ * &quot;-&quot;??_);_(@_)" sourceLinked="1"/>
        <c:majorTickMark val="none"/>
        <c:minorTickMark val="none"/>
        <c:tickLblPos val="nextTo"/>
        <c:crossAx val="140113408"/>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n-US" sz="1200">
                <a:solidFill>
                  <a:schemeClr val="accent4">
                    <a:lumMod val="75000"/>
                  </a:schemeClr>
                </a:solidFill>
              </a:rPr>
              <a:t>Pirámide Poblacional del</a:t>
            </a:r>
            <a:r>
              <a:rPr lang="en-US" sz="1200" baseline="0">
                <a:solidFill>
                  <a:schemeClr val="accent4">
                    <a:lumMod val="75000"/>
                  </a:schemeClr>
                </a:solidFill>
              </a:rPr>
              <a:t> Municipio 2017</a:t>
            </a:r>
          </a:p>
        </c:rich>
      </c:tx>
      <c:layout>
        <c:manualLayout>
          <c:xMode val="edge"/>
          <c:yMode val="edge"/>
          <c:x val="0.26383148137615781"/>
          <c:y val="5.6737588652482268E-2"/>
        </c:manualLayout>
      </c:layout>
      <c:overlay val="1"/>
    </c:title>
    <c:autoTitleDeleted val="0"/>
    <c:plotArea>
      <c:layout>
        <c:manualLayout>
          <c:layoutTarget val="inner"/>
          <c:xMode val="edge"/>
          <c:yMode val="edge"/>
          <c:x val="0.15066929133858267"/>
          <c:y val="0.19592198581560283"/>
          <c:w val="0.75071506797857801"/>
          <c:h val="0.68809822974255874"/>
        </c:manualLayout>
      </c:layout>
      <c:barChart>
        <c:barDir val="bar"/>
        <c:grouping val="clustered"/>
        <c:varyColors val="0"/>
        <c:ser>
          <c:idx val="0"/>
          <c:order val="0"/>
          <c:tx>
            <c:strRef>
              <c:f>FBM!$EI$405</c:f>
              <c:strCache>
                <c:ptCount val="1"/>
                <c:pt idx="0">
                  <c:v>% Hombres</c:v>
                </c:pt>
              </c:strCache>
            </c:strRef>
          </c:tx>
          <c:invertIfNegative val="0"/>
          <c:cat>
            <c:strRef>
              <c:f>FBM!$EH$406:$EH$422</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FBM!$EI$406:$EI$422</c:f>
              <c:numCache>
                <c:formatCode>0.0%</c:formatCode>
                <c:ptCount val="17"/>
                <c:pt idx="0">
                  <c:v>4.2278497161446708E-2</c:v>
                </c:pt>
                <c:pt idx="1">
                  <c:v>4.2163679275371561E-2</c:v>
                </c:pt>
                <c:pt idx="2">
                  <c:v>4.1653377559482042E-2</c:v>
                </c:pt>
                <c:pt idx="3">
                  <c:v>4.1359954072845567E-2</c:v>
                </c:pt>
                <c:pt idx="4">
                  <c:v>4.4523824711360592E-2</c:v>
                </c:pt>
                <c:pt idx="5">
                  <c:v>4.0594501499011289E-2</c:v>
                </c:pt>
                <c:pt idx="6">
                  <c:v>3.3118581361229825E-2</c:v>
                </c:pt>
                <c:pt idx="7">
                  <c:v>3.0656375582062894E-2</c:v>
                </c:pt>
                <c:pt idx="8">
                  <c:v>2.9648529693181092E-2</c:v>
                </c:pt>
                <c:pt idx="9">
                  <c:v>2.9801620207947948E-2</c:v>
                </c:pt>
                <c:pt idx="10">
                  <c:v>2.986540792243414E-2</c:v>
                </c:pt>
                <c:pt idx="11">
                  <c:v>2.6510174140460547E-2</c:v>
                </c:pt>
                <c:pt idx="12">
                  <c:v>2.1853670982968681E-2</c:v>
                </c:pt>
                <c:pt idx="13">
                  <c:v>1.6852714167251388E-2</c:v>
                </c:pt>
                <c:pt idx="14">
                  <c:v>1.1469031064616955E-2</c:v>
                </c:pt>
                <c:pt idx="15">
                  <c:v>8.4454933979715499E-3</c:v>
                </c:pt>
                <c:pt idx="16">
                  <c:v>8.4965235695605018E-3</c:v>
                </c:pt>
              </c:numCache>
            </c:numRef>
          </c:val>
          <c:extLst xmlns:c16r2="http://schemas.microsoft.com/office/drawing/2015/06/chart">
            <c:ext xmlns:c16="http://schemas.microsoft.com/office/drawing/2014/chart" uri="{C3380CC4-5D6E-409C-BE32-E72D297353CC}">
              <c16:uniqueId val="{00000000-25D5-4880-B9BE-C617E4B586AA}"/>
            </c:ext>
          </c:extLst>
        </c:ser>
        <c:ser>
          <c:idx val="1"/>
          <c:order val="1"/>
          <c:tx>
            <c:strRef>
              <c:f>FBM!$EJ$405</c:f>
              <c:strCache>
                <c:ptCount val="1"/>
                <c:pt idx="0">
                  <c:v>% Mujeres</c:v>
                </c:pt>
              </c:strCache>
            </c:strRef>
          </c:tx>
          <c:invertIfNegative val="0"/>
          <c:cat>
            <c:strRef>
              <c:f>FBM!$EH$406:$EH$422</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FBM!$EJ$406:$EJ$422</c:f>
              <c:numCache>
                <c:formatCode>0.0%</c:formatCode>
                <c:ptCount val="17"/>
                <c:pt idx="0">
                  <c:v>-3.9841806468074246E-2</c:v>
                </c:pt>
                <c:pt idx="1">
                  <c:v>-3.9369777380876443E-2</c:v>
                </c:pt>
                <c:pt idx="2">
                  <c:v>-3.8782930407603493E-2</c:v>
                </c:pt>
                <c:pt idx="3">
                  <c:v>-3.8693627607322832E-2</c:v>
                </c:pt>
                <c:pt idx="4">
                  <c:v>-4.1143075843592523E-2</c:v>
                </c:pt>
                <c:pt idx="5">
                  <c:v>-3.8374689034891878E-2</c:v>
                </c:pt>
                <c:pt idx="6">
                  <c:v>-3.3309944504688396E-2</c:v>
                </c:pt>
                <c:pt idx="7">
                  <c:v>-3.0452254895707086E-2</c:v>
                </c:pt>
                <c:pt idx="8">
                  <c:v>-2.8602411175607578E-2</c:v>
                </c:pt>
                <c:pt idx="9">
                  <c:v>-3.0273649295145755E-2</c:v>
                </c:pt>
                <c:pt idx="10">
                  <c:v>-3.1983160043375647E-2</c:v>
                </c:pt>
                <c:pt idx="11">
                  <c:v>-2.8959622376730242E-2</c:v>
                </c:pt>
                <c:pt idx="12">
                  <c:v>-2.4481724819799707E-2</c:v>
                </c:pt>
                <c:pt idx="13">
                  <c:v>-1.9595585890157554E-2</c:v>
                </c:pt>
                <c:pt idx="14">
                  <c:v>-1.4658416788926452E-2</c:v>
                </c:pt>
                <c:pt idx="15">
                  <c:v>-1.0729093576577151E-2</c:v>
                </c:pt>
                <c:pt idx="16">
                  <c:v>-1.1456273521719717E-2</c:v>
                </c:pt>
              </c:numCache>
            </c:numRef>
          </c:val>
          <c:extLst xmlns:c16r2="http://schemas.microsoft.com/office/drawing/2015/06/chart">
            <c:ext xmlns:c16="http://schemas.microsoft.com/office/drawing/2014/chart" uri="{C3380CC4-5D6E-409C-BE32-E72D297353CC}">
              <c16:uniqueId val="{00000001-25D5-4880-B9BE-C617E4B586AA}"/>
            </c:ext>
          </c:extLst>
        </c:ser>
        <c:dLbls>
          <c:showLegendKey val="0"/>
          <c:showVal val="0"/>
          <c:showCatName val="0"/>
          <c:showSerName val="0"/>
          <c:showPercent val="0"/>
          <c:showBubbleSize val="0"/>
        </c:dLbls>
        <c:gapWidth val="0"/>
        <c:overlap val="89"/>
        <c:axId val="126936192"/>
        <c:axId val="126937728"/>
      </c:barChart>
      <c:catAx>
        <c:axId val="126936192"/>
        <c:scaling>
          <c:orientation val="minMax"/>
        </c:scaling>
        <c:delete val="0"/>
        <c:axPos val="l"/>
        <c:numFmt formatCode="General" sourceLinked="0"/>
        <c:majorTickMark val="out"/>
        <c:minorTickMark val="none"/>
        <c:tickLblPos val="low"/>
        <c:txPr>
          <a:bodyPr/>
          <a:lstStyle/>
          <a:p>
            <a:pPr>
              <a:defRPr sz="900"/>
            </a:pPr>
            <a:endParaRPr lang="es-CO"/>
          </a:p>
        </c:txPr>
        <c:crossAx val="126937728"/>
        <c:crosses val="autoZero"/>
        <c:auto val="1"/>
        <c:lblAlgn val="ctr"/>
        <c:lblOffset val="100"/>
        <c:noMultiLvlLbl val="0"/>
      </c:catAx>
      <c:valAx>
        <c:axId val="126937728"/>
        <c:scaling>
          <c:orientation val="minMax"/>
        </c:scaling>
        <c:delete val="0"/>
        <c:axPos val="b"/>
        <c:numFmt formatCode="0.0%" sourceLinked="0"/>
        <c:majorTickMark val="out"/>
        <c:minorTickMark val="out"/>
        <c:tickLblPos val="low"/>
        <c:txPr>
          <a:bodyPr/>
          <a:lstStyle/>
          <a:p>
            <a:pPr>
              <a:defRPr sz="900"/>
            </a:pPr>
            <a:endParaRPr lang="es-CO"/>
          </a:p>
        </c:txPr>
        <c:crossAx val="126936192"/>
        <c:crosses val="autoZero"/>
        <c:crossBetween val="between"/>
      </c:valAx>
    </c:plotArea>
    <c:legend>
      <c:legendPos val="r"/>
      <c:layout>
        <c:manualLayout>
          <c:xMode val="edge"/>
          <c:yMode val="edge"/>
          <c:x val="0.81245931758530188"/>
          <c:y val="0.33757910469524643"/>
          <c:w val="0.17804308836395452"/>
          <c:h val="0.16184310294546514"/>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solidFill>
                  <a:srgbClr val="7030A0"/>
                </a:solidFill>
              </a:defRPr>
            </a:pPr>
            <a:r>
              <a:rPr lang="es-CO" sz="1400">
                <a:solidFill>
                  <a:srgbClr val="7030A0"/>
                </a:solidFill>
              </a:rPr>
              <a:t>Valor total de giros salientes </a:t>
            </a:r>
          </a:p>
        </c:rich>
      </c:tx>
      <c:overlay val="0"/>
    </c:title>
    <c:autoTitleDeleted val="0"/>
    <c:view3D>
      <c:rotX val="15"/>
      <c:rotY val="20"/>
      <c:rAngAx val="0"/>
      <c:perspective val="30"/>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1.0555558141344077E-2"/>
                  <c:y val="-1.745320616771569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EB5-433D-AD8E-37F3C05A80AD}"/>
                </c:ext>
                <c:ext xmlns:c15="http://schemas.microsoft.com/office/drawing/2012/chart" uri="{CE6537A1-D6FC-4f65-9D91-7224C49458BB}">
                  <c15:layout/>
                </c:ext>
              </c:extLst>
            </c:dLbl>
            <c:dLbl>
              <c:idx val="1"/>
              <c:layout>
                <c:manualLayout>
                  <c:x val="1.0555558141344077E-2"/>
                  <c:y val="-4.363301541928922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EB5-433D-AD8E-37F3C05A80AD}"/>
                </c:ext>
                <c:ext xmlns:c15="http://schemas.microsoft.com/office/drawing/2012/chart" uri="{CE6537A1-D6FC-4f65-9D91-7224C49458BB}">
                  <c15:layout/>
                </c:ext>
              </c:extLst>
            </c:dLbl>
            <c:dLbl>
              <c:idx val="2"/>
              <c:layout>
                <c:manualLayout>
                  <c:x val="6.4330724420474921E-3"/>
                  <c:y val="-3.49064123354313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EB5-433D-AD8E-37F3C05A80AD}"/>
                </c:ext>
                <c:ext xmlns:c15="http://schemas.microsoft.com/office/drawing/2012/chart" uri="{CE6537A1-D6FC-4f65-9D91-7224C49458BB}">
                  <c15:layout/>
                </c:ext>
              </c:extLst>
            </c:dLbl>
            <c:dLbl>
              <c:idx val="3"/>
              <c:layout>
                <c:manualLayout>
                  <c:x val="2.3496347301914609E-2"/>
                  <c:y val="-2.18165077096446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EB5-433D-AD8E-37F3C05A80AD}"/>
                </c:ext>
                <c:ext xmlns:c15="http://schemas.microsoft.com/office/drawing/2012/chart" uri="{CE6537A1-D6FC-4f65-9D91-7224C49458BB}">
                  <c15:layout/>
                </c:ext>
              </c:extLst>
            </c:dLbl>
            <c:spPr>
              <a:noFill/>
              <a:ln>
                <a:noFill/>
              </a:ln>
              <a:effectLst/>
            </c:spPr>
            <c:txPr>
              <a:bodyPr/>
              <a:lstStyle/>
              <a:p>
                <a:pPr>
                  <a:defRPr sz="9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FBM!$EP$1477:$EP$1480</c:f>
              <c:strCache>
                <c:ptCount val="4"/>
                <c:pt idx="0">
                  <c:v>I</c:v>
                </c:pt>
                <c:pt idx="1">
                  <c:v>II</c:v>
                </c:pt>
                <c:pt idx="2">
                  <c:v>III</c:v>
                </c:pt>
                <c:pt idx="3">
                  <c:v>IV</c:v>
                </c:pt>
              </c:strCache>
            </c:strRef>
          </c:cat>
          <c:val>
            <c:numRef>
              <c:f>FBM!$EQ$1477:$EQ$1480</c:f>
              <c:numCache>
                <c:formatCode>_("$"\ * #,##0_);_("$"\ * \(#,##0\);_("$"\ * "-"??_);_(@_)</c:formatCode>
                <c:ptCount val="4"/>
                <c:pt idx="0">
                  <c:v>0</c:v>
                </c:pt>
                <c:pt idx="1">
                  <c:v>4419045076</c:v>
                </c:pt>
                <c:pt idx="2">
                  <c:v>4568226480</c:v>
                </c:pt>
                <c:pt idx="3">
                  <c:v>5168494384</c:v>
                </c:pt>
              </c:numCache>
            </c:numRef>
          </c:val>
          <c:extLst xmlns:c16r2="http://schemas.microsoft.com/office/drawing/2015/06/chart">
            <c:ext xmlns:c16="http://schemas.microsoft.com/office/drawing/2014/chart" uri="{C3380CC4-5D6E-409C-BE32-E72D297353CC}">
              <c16:uniqueId val="{00000004-3EB5-433D-AD8E-37F3C05A80AD}"/>
            </c:ext>
          </c:extLst>
        </c:ser>
        <c:dLbls>
          <c:showLegendKey val="0"/>
          <c:showVal val="1"/>
          <c:showCatName val="0"/>
          <c:showSerName val="0"/>
          <c:showPercent val="0"/>
          <c:showBubbleSize val="0"/>
        </c:dLbls>
        <c:gapWidth val="150"/>
        <c:shape val="box"/>
        <c:axId val="140146944"/>
        <c:axId val="140149888"/>
        <c:axId val="0"/>
      </c:bar3DChart>
      <c:catAx>
        <c:axId val="140146944"/>
        <c:scaling>
          <c:orientation val="minMax"/>
        </c:scaling>
        <c:delete val="0"/>
        <c:axPos val="b"/>
        <c:numFmt formatCode="General" sourceLinked="0"/>
        <c:majorTickMark val="none"/>
        <c:minorTickMark val="none"/>
        <c:tickLblPos val="nextTo"/>
        <c:crossAx val="140149888"/>
        <c:crosses val="autoZero"/>
        <c:auto val="1"/>
        <c:lblAlgn val="ctr"/>
        <c:lblOffset val="100"/>
        <c:noMultiLvlLbl val="0"/>
      </c:catAx>
      <c:valAx>
        <c:axId val="140149888"/>
        <c:scaling>
          <c:orientation val="minMax"/>
        </c:scaling>
        <c:delete val="1"/>
        <c:axPos val="l"/>
        <c:numFmt formatCode="_(&quot;$&quot;\ * #,##0_);_(&quot;$&quot;\ * \(#,##0\);_(&quot;$&quot;\ * &quot;-&quot;??_);_(@_)" sourceLinked="1"/>
        <c:majorTickMark val="none"/>
        <c:minorTickMark val="none"/>
        <c:tickLblPos val="nextTo"/>
        <c:crossAx val="140146944"/>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2"/>
    </mc:Choice>
    <mc:Fallback>
      <c:style val="22"/>
    </mc:Fallback>
  </mc:AlternateContent>
  <c:chart>
    <c:title>
      <c:tx>
        <c:rich>
          <a:bodyPr/>
          <a:lstStyle/>
          <a:p>
            <a:pPr>
              <a:defRPr>
                <a:solidFill>
                  <a:schemeClr val="accent4">
                    <a:lumMod val="75000"/>
                  </a:schemeClr>
                </a:solidFill>
              </a:defRPr>
            </a:pPr>
            <a:r>
              <a:rPr lang="es-CO">
                <a:solidFill>
                  <a:schemeClr val="accent4">
                    <a:lumMod val="75000"/>
                  </a:schemeClr>
                </a:solidFill>
              </a:rPr>
              <a:t>Delitos según número de </a:t>
            </a:r>
            <a:r>
              <a:rPr lang="es-CO">
                <a:solidFill>
                  <a:srgbClr val="7030A0"/>
                </a:solidFill>
              </a:rPr>
              <a:t>casos Año</a:t>
            </a:r>
            <a:r>
              <a:rPr lang="es-CO" baseline="0">
                <a:solidFill>
                  <a:srgbClr val="7030A0"/>
                </a:solidFill>
              </a:rPr>
              <a:t> 2017</a:t>
            </a:r>
            <a:endParaRPr lang="es-CO">
              <a:solidFill>
                <a:srgbClr val="7030A0"/>
              </a:solidFill>
            </a:endParaRPr>
          </a:p>
        </c:rich>
      </c:tx>
      <c:layout>
        <c:manualLayout>
          <c:xMode val="edge"/>
          <c:yMode val="edge"/>
          <c:x val="0.33824719313778651"/>
          <c:y val="0"/>
        </c:manualLayout>
      </c:layout>
      <c:overlay val="1"/>
    </c:title>
    <c:autoTitleDeleted val="0"/>
    <c:plotArea>
      <c:layout>
        <c:manualLayout>
          <c:layoutTarget val="inner"/>
          <c:xMode val="edge"/>
          <c:yMode val="edge"/>
          <c:x val="5.8099518810148729E-2"/>
          <c:y val="0.12708724664531881"/>
          <c:w val="0.91819225721784781"/>
          <c:h val="0.76536348025474366"/>
        </c:manualLayout>
      </c:layout>
      <c:scatterChart>
        <c:scatterStyle val="lineMarker"/>
        <c:varyColors val="0"/>
        <c:ser>
          <c:idx val="0"/>
          <c:order val="0"/>
          <c:spPr>
            <a:ln w="47625">
              <a:noFill/>
            </a:ln>
          </c:spPr>
          <c:dLbls>
            <c:dLbl>
              <c:idx val="0"/>
              <c:layout>
                <c:manualLayout>
                  <c:x val="-0.10833333333333332"/>
                  <c:y val="-8.3333333333333245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0-6423-41D4-BD91-01D7A8F0648E}"/>
                </c:ext>
                <c:ext xmlns:c15="http://schemas.microsoft.com/office/drawing/2012/chart" uri="{CE6537A1-D6FC-4f65-9D91-7224C49458BB}">
                  <c15:layout/>
                </c:ext>
              </c:extLst>
            </c:dLbl>
            <c:dLbl>
              <c:idx val="1"/>
              <c:layout>
                <c:manualLayout>
                  <c:x val="-2.4999898686481489E-2"/>
                  <c:y val="-5.9090948015097643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1-6423-41D4-BD91-01D7A8F0648E}"/>
                </c:ext>
                <c:ext xmlns:c15="http://schemas.microsoft.com/office/drawing/2012/chart" uri="{CE6537A1-D6FC-4f65-9D91-7224C49458BB}">
                  <c15:layout/>
                </c:ext>
              </c:extLst>
            </c:dLbl>
            <c:dLbl>
              <c:idx val="2"/>
              <c:layout>
                <c:manualLayout>
                  <c:x val="-9.166666666666666E-2"/>
                  <c:y val="9.7222222222222238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2-6423-41D4-BD91-01D7A8F0648E}"/>
                </c:ext>
                <c:ext xmlns:c15="http://schemas.microsoft.com/office/drawing/2012/chart" uri="{CE6537A1-D6FC-4f65-9D91-7224C49458BB}">
                  <c15:layout/>
                </c:ext>
              </c:extLst>
            </c:dLbl>
            <c:dLbl>
              <c:idx val="3"/>
              <c:layout>
                <c:manualLayout>
                  <c:x val="-1.4051959876244411E-2"/>
                  <c:y val="-4.4107654047856874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3-6423-41D4-BD91-01D7A8F0648E}"/>
                </c:ext>
                <c:ext xmlns:c15="http://schemas.microsoft.com/office/drawing/2012/chart" uri="{CE6537A1-D6FC-4f65-9D91-7224C49458BB}">
                  <c15:layout/>
                </c:ext>
              </c:extLst>
            </c:dLbl>
            <c:dLbl>
              <c:idx val="4"/>
              <c:layout>
                <c:manualLayout>
                  <c:x val="-9.4525963052535786E-2"/>
                  <c:y val="-9.7895387442443152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4-6423-41D4-BD91-01D7A8F0648E}"/>
                </c:ext>
                <c:ext xmlns:c15="http://schemas.microsoft.com/office/drawing/2012/chart" uri="{CE6537A1-D6FC-4f65-9D91-7224C49458BB}">
                  <c15:layout/>
                </c:ext>
              </c:extLst>
            </c:dLbl>
            <c:dLbl>
              <c:idx val="5"/>
              <c:layout>
                <c:manualLayout>
                  <c:x val="-9.3792228037368031E-2"/>
                  <c:y val="-8.8636422022646461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5-6423-41D4-BD91-01D7A8F0648E}"/>
                </c:ext>
                <c:ext xmlns:c15="http://schemas.microsoft.com/office/drawing/2012/chart" uri="{CE6537A1-D6FC-4f65-9D91-7224C49458BB}">
                  <c15:layout/>
                </c:ext>
              </c:extLst>
            </c:dLbl>
            <c:dLbl>
              <c:idx val="6"/>
              <c:layout>
                <c:manualLayout>
                  <c:x val="-1.9625554241231541E-3"/>
                  <c:y val="-3.8552577030854657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6-6423-41D4-BD91-01D7A8F0648E}"/>
                </c:ext>
                <c:ext xmlns:c15="http://schemas.microsoft.com/office/drawing/2012/chart" uri="{CE6537A1-D6FC-4f65-9D91-7224C49458BB}">
                  <c15:layout/>
                </c:ext>
              </c:extLst>
            </c:dLbl>
            <c:dLbl>
              <c:idx val="7"/>
              <c:layout>
                <c:manualLayout>
                  <c:x val="-3.3333333333333229E-2"/>
                  <c:y val="-8.7962962962962923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7-6423-41D4-BD91-01D7A8F0648E}"/>
                </c:ext>
                <c:ext xmlns:c15="http://schemas.microsoft.com/office/drawing/2012/chart" uri="{CE6537A1-D6FC-4f65-9D91-7224C49458BB}">
                  <c15:layout/>
                </c:ext>
              </c:extLst>
            </c:dLbl>
            <c:spPr>
              <a:noFill/>
              <a:ln>
                <a:noFill/>
              </a:ln>
              <a:effectLst/>
            </c:spPr>
            <c:showLegendKey val="0"/>
            <c:showVal val="1"/>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strRef>
              <c:f>FBM!$EH$528:$EH$535</c:f>
              <c:strCache>
                <c:ptCount val="8"/>
                <c:pt idx="0">
                  <c:v>Homicidios </c:v>
                </c:pt>
                <c:pt idx="1">
                  <c:v>Suicidios</c:v>
                </c:pt>
                <c:pt idx="2">
                  <c:v>Hurto a Personas</c:v>
                </c:pt>
                <c:pt idx="3">
                  <c:v>Hurto a Residencias</c:v>
                </c:pt>
                <c:pt idx="4">
                  <c:v>Hurto a Comercio</c:v>
                </c:pt>
                <c:pt idx="5">
                  <c:v>Hurto a Vehículos</c:v>
                </c:pt>
                <c:pt idx="6">
                  <c:v>Hurto a Motocicletas</c:v>
                </c:pt>
                <c:pt idx="7">
                  <c:v>Hurto de Celulares</c:v>
                </c:pt>
              </c:strCache>
            </c:strRef>
          </c:xVal>
          <c:yVal>
            <c:numRef>
              <c:f>FBM!$EI$528:$EI$535</c:f>
              <c:numCache>
                <c:formatCode>General</c:formatCode>
                <c:ptCount val="8"/>
                <c:pt idx="0">
                  <c:v>40</c:v>
                </c:pt>
                <c:pt idx="1">
                  <c:v>4</c:v>
                </c:pt>
                <c:pt idx="2">
                  <c:v>330</c:v>
                </c:pt>
                <c:pt idx="3">
                  <c:v>179</c:v>
                </c:pt>
                <c:pt idx="4">
                  <c:v>116</c:v>
                </c:pt>
                <c:pt idx="5">
                  <c:v>4</c:v>
                </c:pt>
                <c:pt idx="6">
                  <c:v>26</c:v>
                </c:pt>
                <c:pt idx="7">
                  <c:v>256</c:v>
                </c:pt>
              </c:numCache>
            </c:numRef>
          </c:yVal>
          <c:smooth val="0"/>
          <c:extLst xmlns:c16r2="http://schemas.microsoft.com/office/drawing/2015/06/chart">
            <c:ext xmlns:c16="http://schemas.microsoft.com/office/drawing/2014/chart" uri="{C3380CC4-5D6E-409C-BE32-E72D297353CC}">
              <c16:uniqueId val="{00000008-6423-41D4-BD91-01D7A8F0648E}"/>
            </c:ext>
          </c:extLst>
        </c:ser>
        <c:dLbls>
          <c:showLegendKey val="0"/>
          <c:showVal val="0"/>
          <c:showCatName val="0"/>
          <c:showSerName val="0"/>
          <c:showPercent val="0"/>
          <c:showBubbleSize val="0"/>
        </c:dLbls>
        <c:axId val="140260480"/>
        <c:axId val="140262016"/>
      </c:scatterChart>
      <c:valAx>
        <c:axId val="140260480"/>
        <c:scaling>
          <c:orientation val="minMax"/>
        </c:scaling>
        <c:delete val="0"/>
        <c:axPos val="b"/>
        <c:numFmt formatCode="General" sourceLinked="1"/>
        <c:majorTickMark val="out"/>
        <c:minorTickMark val="none"/>
        <c:tickLblPos val="nextTo"/>
        <c:crossAx val="140262016"/>
        <c:crosses val="autoZero"/>
        <c:crossBetween val="midCat"/>
      </c:valAx>
      <c:valAx>
        <c:axId val="140262016"/>
        <c:scaling>
          <c:orientation val="minMax"/>
        </c:scaling>
        <c:delete val="0"/>
        <c:axPos val="l"/>
        <c:numFmt formatCode="General" sourceLinked="1"/>
        <c:majorTickMark val="out"/>
        <c:minorTickMark val="none"/>
        <c:tickLblPos val="nextTo"/>
        <c:crossAx val="140260480"/>
        <c:crosses val="autoZero"/>
        <c:crossBetween val="midCat"/>
      </c:valAx>
    </c:plotArea>
    <c:plotVisOnly val="1"/>
    <c:dispBlanksAs val="gap"/>
    <c:showDLblsOverMax val="0"/>
  </c:chart>
  <c:spPr>
    <a:ln>
      <a:solidFill>
        <a:srgbClr val="7030A0"/>
      </a:solidFill>
    </a:ln>
  </c:spPr>
  <c:txPr>
    <a:bodyPr/>
    <a:lstStyle/>
    <a:p>
      <a:pPr>
        <a:defRPr sz="900">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sz="1200">
                <a:solidFill>
                  <a:srgbClr val="7030A0"/>
                </a:solidFill>
              </a:defRPr>
            </a:pPr>
            <a:r>
              <a:rPr lang="es-CO" sz="1200">
                <a:solidFill>
                  <a:srgbClr val="7030A0"/>
                </a:solidFill>
              </a:rPr>
              <a:t>Menores de 18 años</a:t>
            </a:r>
          </a:p>
        </c:rich>
      </c:tx>
      <c:layout>
        <c:manualLayout>
          <c:xMode val="edge"/>
          <c:yMode val="edge"/>
          <c:x val="0.39520454487982515"/>
          <c:y val="4.1138307677921801E-2"/>
        </c:manualLayout>
      </c:layout>
      <c:overlay val="1"/>
    </c:title>
    <c:autoTitleDeleted val="0"/>
    <c:plotArea>
      <c:layout>
        <c:manualLayout>
          <c:layoutTarget val="inner"/>
          <c:xMode val="edge"/>
          <c:yMode val="edge"/>
          <c:x val="6.5391854001277713E-2"/>
          <c:y val="0.11711400567091891"/>
          <c:w val="0.91479330708661422"/>
          <c:h val="0.67529224129996157"/>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FBM!$EM$648:$EO$648</c:f>
              <c:strCache>
                <c:ptCount val="3"/>
                <c:pt idx="0">
                  <c:v>Adecuado</c:v>
                </c:pt>
                <c:pt idx="1">
                  <c:v>Riesgo Talla Baja</c:v>
                </c:pt>
                <c:pt idx="2">
                  <c:v>DNT Cronica</c:v>
                </c:pt>
              </c:strCache>
            </c:strRef>
          </c:cat>
          <c:val>
            <c:numRef>
              <c:f>FBM!$EM$649:$EO$649</c:f>
              <c:numCache>
                <c:formatCode>General</c:formatCode>
                <c:ptCount val="3"/>
                <c:pt idx="0">
                  <c:v>69.7</c:v>
                </c:pt>
                <c:pt idx="1">
                  <c:v>22</c:v>
                </c:pt>
                <c:pt idx="2">
                  <c:v>8.4</c:v>
                </c:pt>
              </c:numCache>
            </c:numRef>
          </c:val>
          <c:extLst xmlns:c16r2="http://schemas.microsoft.com/office/drawing/2015/06/chart">
            <c:ext xmlns:c16="http://schemas.microsoft.com/office/drawing/2014/chart" uri="{C3380CC4-5D6E-409C-BE32-E72D297353CC}">
              <c16:uniqueId val="{00000000-B95C-41F7-9823-C41D6BD6FDDE}"/>
            </c:ext>
          </c:extLst>
        </c:ser>
        <c:dLbls>
          <c:showLegendKey val="0"/>
          <c:showVal val="0"/>
          <c:showCatName val="0"/>
          <c:showSerName val="0"/>
          <c:showPercent val="0"/>
          <c:showBubbleSize val="0"/>
        </c:dLbls>
        <c:gapWidth val="150"/>
        <c:axId val="140283264"/>
        <c:axId val="140305536"/>
      </c:barChart>
      <c:catAx>
        <c:axId val="140283264"/>
        <c:scaling>
          <c:orientation val="minMax"/>
        </c:scaling>
        <c:delete val="0"/>
        <c:axPos val="b"/>
        <c:numFmt formatCode="General" sourceLinked="0"/>
        <c:majorTickMark val="out"/>
        <c:minorTickMark val="none"/>
        <c:tickLblPos val="nextTo"/>
        <c:crossAx val="140305536"/>
        <c:crosses val="autoZero"/>
        <c:auto val="1"/>
        <c:lblAlgn val="ctr"/>
        <c:lblOffset val="100"/>
        <c:noMultiLvlLbl val="0"/>
      </c:catAx>
      <c:valAx>
        <c:axId val="140305536"/>
        <c:scaling>
          <c:orientation val="minMax"/>
        </c:scaling>
        <c:delete val="0"/>
        <c:axPos val="l"/>
        <c:numFmt formatCode="General" sourceLinked="1"/>
        <c:majorTickMark val="out"/>
        <c:minorTickMark val="none"/>
        <c:tickLblPos val="nextTo"/>
        <c:txPr>
          <a:bodyPr/>
          <a:lstStyle/>
          <a:p>
            <a:pPr>
              <a:defRPr sz="900"/>
            </a:pPr>
            <a:endParaRPr lang="es-CO"/>
          </a:p>
        </c:txPr>
        <c:crossAx val="140283264"/>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200">
                <a:solidFill>
                  <a:srgbClr val="7030A0"/>
                </a:solidFill>
              </a:defRPr>
            </a:pPr>
            <a:r>
              <a:rPr lang="es-CO" sz="1200">
                <a:solidFill>
                  <a:srgbClr val="7030A0"/>
                </a:solidFill>
              </a:rPr>
              <a:t>Menores de 5 años</a:t>
            </a:r>
          </a:p>
        </c:rich>
      </c:tx>
      <c:layout>
        <c:manualLayout>
          <c:xMode val="edge"/>
          <c:yMode val="edge"/>
          <c:x val="0.3878298023877752"/>
          <c:y val="8.6893396854459039E-3"/>
        </c:manualLayout>
      </c:layout>
      <c:overlay val="1"/>
    </c:title>
    <c:autoTitleDeleted val="0"/>
    <c:plotArea>
      <c:layout>
        <c:manualLayout>
          <c:layoutTarget val="inner"/>
          <c:xMode val="edge"/>
          <c:yMode val="edge"/>
          <c:x val="5.8099518810148729E-2"/>
          <c:y val="0.26018961918113581"/>
          <c:w val="0.93611111111111112"/>
          <c:h val="0.56557475192619389"/>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FBM!$EI$648:$EL$648</c:f>
              <c:strCache>
                <c:ptCount val="4"/>
                <c:pt idx="0">
                  <c:v>Obesidad</c:v>
                </c:pt>
                <c:pt idx="1">
                  <c:v>Adecuado</c:v>
                </c:pt>
                <c:pt idx="2">
                  <c:v>Riesgo Peso Bajo</c:v>
                </c:pt>
                <c:pt idx="3">
                  <c:v>DNT Global</c:v>
                </c:pt>
              </c:strCache>
            </c:strRef>
          </c:cat>
          <c:val>
            <c:numRef>
              <c:f>FBM!$EI$649:$EL$649</c:f>
              <c:numCache>
                <c:formatCode>General</c:formatCode>
                <c:ptCount val="4"/>
                <c:pt idx="0">
                  <c:v>0.8</c:v>
                </c:pt>
                <c:pt idx="1">
                  <c:v>78</c:v>
                </c:pt>
                <c:pt idx="2">
                  <c:v>18.2</c:v>
                </c:pt>
                <c:pt idx="3">
                  <c:v>0</c:v>
                </c:pt>
              </c:numCache>
            </c:numRef>
          </c:val>
          <c:extLst xmlns:c16r2="http://schemas.microsoft.com/office/drawing/2015/06/chart">
            <c:ext xmlns:c16="http://schemas.microsoft.com/office/drawing/2014/chart" uri="{C3380CC4-5D6E-409C-BE32-E72D297353CC}">
              <c16:uniqueId val="{00000000-6068-444C-BC38-0A0FA412D507}"/>
            </c:ext>
          </c:extLst>
        </c:ser>
        <c:dLbls>
          <c:showLegendKey val="0"/>
          <c:showVal val="0"/>
          <c:showCatName val="0"/>
          <c:showSerName val="0"/>
          <c:showPercent val="0"/>
          <c:showBubbleSize val="0"/>
        </c:dLbls>
        <c:gapWidth val="150"/>
        <c:axId val="140429184"/>
        <c:axId val="140430720"/>
      </c:barChart>
      <c:catAx>
        <c:axId val="140429184"/>
        <c:scaling>
          <c:orientation val="minMax"/>
        </c:scaling>
        <c:delete val="0"/>
        <c:axPos val="b"/>
        <c:numFmt formatCode="General" sourceLinked="0"/>
        <c:majorTickMark val="out"/>
        <c:minorTickMark val="none"/>
        <c:tickLblPos val="nextTo"/>
        <c:crossAx val="140430720"/>
        <c:crosses val="autoZero"/>
        <c:auto val="1"/>
        <c:lblAlgn val="ctr"/>
        <c:lblOffset val="100"/>
        <c:noMultiLvlLbl val="0"/>
      </c:catAx>
      <c:valAx>
        <c:axId val="140430720"/>
        <c:scaling>
          <c:orientation val="minMax"/>
        </c:scaling>
        <c:delete val="0"/>
        <c:axPos val="l"/>
        <c:numFmt formatCode="General" sourceLinked="1"/>
        <c:majorTickMark val="out"/>
        <c:minorTickMark val="none"/>
        <c:tickLblPos val="nextTo"/>
        <c:txPr>
          <a:bodyPr/>
          <a:lstStyle/>
          <a:p>
            <a:pPr>
              <a:defRPr sz="900"/>
            </a:pPr>
            <a:endParaRPr lang="es-CO"/>
          </a:p>
        </c:txPr>
        <c:crossAx val="140429184"/>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Indicadores Demográficos del Municipio</a:t>
            </a:r>
          </a:p>
        </c:rich>
      </c:tx>
      <c:layout>
        <c:manualLayout>
          <c:xMode val="edge"/>
          <c:yMode val="edge"/>
          <c:x val="0.25888876655091148"/>
          <c:y val="1.8957345971563982E-2"/>
        </c:manualLayout>
      </c:layout>
      <c:overlay val="1"/>
    </c:title>
    <c:autoTitleDeleted val="0"/>
    <c:plotArea>
      <c:layout>
        <c:manualLayout>
          <c:layoutTarget val="inner"/>
          <c:xMode val="edge"/>
          <c:yMode val="edge"/>
          <c:x val="0.10708573928258967"/>
          <c:y val="0.19480351414406533"/>
          <c:w val="0.87663495188101492"/>
          <c:h val="0.56884623797025369"/>
        </c:manualLayout>
      </c:layout>
      <c:barChart>
        <c:barDir val="col"/>
        <c:grouping val="clustered"/>
        <c:varyColors val="0"/>
        <c:ser>
          <c:idx val="0"/>
          <c:order val="0"/>
          <c:tx>
            <c:strRef>
              <c:f>FBM!$EM$444</c:f>
              <c:strCache>
                <c:ptCount val="1"/>
                <c:pt idx="0">
                  <c:v>Relación de dependencia General</c:v>
                </c:pt>
              </c:strCache>
            </c:strRef>
          </c:tx>
          <c:invertIfNegative val="0"/>
          <c:cat>
            <c:numRef>
              <c:f>FBM!$EN$443:$EP$443</c:f>
              <c:numCache>
                <c:formatCode>General</c:formatCode>
                <c:ptCount val="3"/>
                <c:pt idx="0">
                  <c:v>2005</c:v>
                </c:pt>
                <c:pt idx="1">
                  <c:v>2017</c:v>
                </c:pt>
                <c:pt idx="2">
                  <c:v>2020</c:v>
                </c:pt>
              </c:numCache>
            </c:numRef>
          </c:cat>
          <c:val>
            <c:numRef>
              <c:f>FBM!$EN$444:$EP$444</c:f>
              <c:numCache>
                <c:formatCode>0.00</c:formatCode>
                <c:ptCount val="3"/>
                <c:pt idx="0">
                  <c:v>58.119383137078259</c:v>
                </c:pt>
                <c:pt idx="1">
                  <c:v>52.856864274570981</c:v>
                </c:pt>
                <c:pt idx="2">
                  <c:v>53.490345851899001</c:v>
                </c:pt>
              </c:numCache>
            </c:numRef>
          </c:val>
          <c:extLst xmlns:c16r2="http://schemas.microsoft.com/office/drawing/2015/06/chart">
            <c:ext xmlns:c16="http://schemas.microsoft.com/office/drawing/2014/chart" uri="{C3380CC4-5D6E-409C-BE32-E72D297353CC}">
              <c16:uniqueId val="{00000000-EF26-4887-A49B-B9F764057C0B}"/>
            </c:ext>
          </c:extLst>
        </c:ser>
        <c:dLbls>
          <c:showLegendKey val="0"/>
          <c:showVal val="0"/>
          <c:showCatName val="0"/>
          <c:showSerName val="0"/>
          <c:showPercent val="0"/>
          <c:showBubbleSize val="0"/>
        </c:dLbls>
        <c:gapWidth val="150"/>
        <c:axId val="137392896"/>
        <c:axId val="137394816"/>
      </c:barChart>
      <c:lineChart>
        <c:grouping val="standard"/>
        <c:varyColors val="0"/>
        <c:ser>
          <c:idx val="1"/>
          <c:order val="1"/>
          <c:tx>
            <c:strRef>
              <c:f>FBM!$EM$447</c:f>
              <c:strCache>
                <c:ptCount val="1"/>
                <c:pt idx="0">
                  <c:v>Índice de envejecimiento</c:v>
                </c:pt>
              </c:strCache>
            </c:strRef>
          </c:tx>
          <c:marker>
            <c:symbol val="circle"/>
            <c:size val="9"/>
            <c:spPr>
              <a:solidFill>
                <a:schemeClr val="bg1"/>
              </a:solidFill>
            </c:spPr>
          </c:marker>
          <c:cat>
            <c:numRef>
              <c:f>FBM!$EN$443:$EP$443</c:f>
              <c:numCache>
                <c:formatCode>General</c:formatCode>
                <c:ptCount val="3"/>
                <c:pt idx="0">
                  <c:v>2005</c:v>
                </c:pt>
                <c:pt idx="1">
                  <c:v>2017</c:v>
                </c:pt>
                <c:pt idx="2">
                  <c:v>2020</c:v>
                </c:pt>
              </c:numCache>
            </c:numRef>
          </c:cat>
          <c:val>
            <c:numRef>
              <c:f>FBM!$EN$447:$EP$447</c:f>
              <c:numCache>
                <c:formatCode>0.00</c:formatCode>
                <c:ptCount val="3"/>
                <c:pt idx="0">
                  <c:v>28.251609238924651</c:v>
                </c:pt>
                <c:pt idx="1">
                  <c:v>41.666231119009041</c:v>
                </c:pt>
                <c:pt idx="2">
                  <c:v>46.060254924681345</c:v>
                </c:pt>
              </c:numCache>
            </c:numRef>
          </c:val>
          <c:smooth val="0"/>
          <c:extLst xmlns:c16r2="http://schemas.microsoft.com/office/drawing/2015/06/chart">
            <c:ext xmlns:c16="http://schemas.microsoft.com/office/drawing/2014/chart" uri="{C3380CC4-5D6E-409C-BE32-E72D297353CC}">
              <c16:uniqueId val="{00000001-EF26-4887-A49B-B9F764057C0B}"/>
            </c:ext>
          </c:extLst>
        </c:ser>
        <c:dLbls>
          <c:showLegendKey val="0"/>
          <c:showVal val="0"/>
          <c:showCatName val="0"/>
          <c:showSerName val="0"/>
          <c:showPercent val="0"/>
          <c:showBubbleSize val="0"/>
        </c:dLbls>
        <c:marker val="1"/>
        <c:smooth val="0"/>
        <c:axId val="137392896"/>
        <c:axId val="137394816"/>
      </c:lineChart>
      <c:catAx>
        <c:axId val="137392896"/>
        <c:scaling>
          <c:orientation val="minMax"/>
        </c:scaling>
        <c:delete val="0"/>
        <c:axPos val="b"/>
        <c:numFmt formatCode="General" sourceLinked="1"/>
        <c:majorTickMark val="out"/>
        <c:minorTickMark val="none"/>
        <c:tickLblPos val="nextTo"/>
        <c:crossAx val="137394816"/>
        <c:crosses val="autoZero"/>
        <c:auto val="1"/>
        <c:lblAlgn val="ctr"/>
        <c:lblOffset val="100"/>
        <c:noMultiLvlLbl val="0"/>
      </c:catAx>
      <c:valAx>
        <c:axId val="137394816"/>
        <c:scaling>
          <c:orientation val="minMax"/>
        </c:scaling>
        <c:delete val="0"/>
        <c:axPos val="l"/>
        <c:numFmt formatCode="0.00" sourceLinked="1"/>
        <c:majorTickMark val="out"/>
        <c:minorTickMark val="none"/>
        <c:tickLblPos val="nextTo"/>
        <c:crossAx val="137392896"/>
        <c:crosses val="autoZero"/>
        <c:crossBetween val="between"/>
      </c:valAx>
    </c:plotArea>
    <c:legend>
      <c:legendPos val="r"/>
      <c:layout>
        <c:manualLayout>
          <c:xMode val="edge"/>
          <c:yMode val="edge"/>
          <c:x val="6.3415789840429226E-2"/>
          <c:y val="0.89527857798263022"/>
          <c:w val="0.90929807446635558"/>
          <c:h val="7.0212160979877508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solidFill>
                  <a:schemeClr val="accent4">
                    <a:lumMod val="75000"/>
                  </a:schemeClr>
                </a:solidFill>
              </a:defRPr>
            </a:pPr>
            <a:r>
              <a:rPr lang="en-US">
                <a:solidFill>
                  <a:schemeClr val="accent4">
                    <a:lumMod val="75000"/>
                  </a:schemeClr>
                </a:solidFill>
              </a:rPr>
              <a:t>Necesidades Básicas Insatisfechas - NBI según área</a:t>
            </a:r>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2.0625335973730674E-2"/>
          <c:y val="0.14164073637437766"/>
          <c:w val="0.95874932805253865"/>
          <c:h val="0.76455655427910507"/>
        </c:manualLayout>
      </c:layout>
      <c:bar3DChart>
        <c:barDir val="col"/>
        <c:grouping val="clustered"/>
        <c:varyColors val="0"/>
        <c:ser>
          <c:idx val="0"/>
          <c:order val="0"/>
          <c:spPr>
            <a:solidFill>
              <a:schemeClr val="accent4">
                <a:lumMod val="60000"/>
                <a:lumOff val="40000"/>
              </a:schemeClr>
            </a:solidFill>
          </c:spPr>
          <c:invertIfNegative val="0"/>
          <c:dLbls>
            <c:dLbl>
              <c:idx val="0"/>
              <c:layout>
                <c:manualLayout>
                  <c:x val="2.6911668325948102E-2"/>
                  <c:y val="-5.563694368814618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ECA-478B-9DDE-01291C72567A}"/>
                </c:ext>
                <c:ext xmlns:c15="http://schemas.microsoft.com/office/drawing/2012/chart" uri="{CE6537A1-D6FC-4f65-9D91-7224C49458BB}">
                  <c15:layout/>
                </c:ext>
              </c:extLst>
            </c:dLbl>
            <c:dLbl>
              <c:idx val="1"/>
              <c:layout>
                <c:manualLayout>
                  <c:x val="3.6111121982323011E-2"/>
                  <c:y val="-6.493688347270873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ECA-478B-9DDE-01291C72567A}"/>
                </c:ext>
                <c:ext xmlns:c15="http://schemas.microsoft.com/office/drawing/2012/chart" uri="{CE6537A1-D6FC-4f65-9D91-7224C49458BB}">
                  <c15:layout/>
                </c:ext>
              </c:extLst>
            </c:dLbl>
            <c:dLbl>
              <c:idx val="2"/>
              <c:layout>
                <c:manualLayout>
                  <c:x val="3.9068325767471601E-2"/>
                  <c:y val="-6.029367730594597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ECA-478B-9DDE-01291C72567A}"/>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FBM!$EH$469:$EH$471</c:f>
              <c:strCache>
                <c:ptCount val="3"/>
                <c:pt idx="0">
                  <c:v>Cabecera</c:v>
                </c:pt>
                <c:pt idx="1">
                  <c:v>Resto</c:v>
                </c:pt>
                <c:pt idx="2">
                  <c:v>Total</c:v>
                </c:pt>
              </c:strCache>
            </c:strRef>
          </c:cat>
          <c:val>
            <c:numRef>
              <c:f>FBM!$EI$469:$EI$471</c:f>
              <c:numCache>
                <c:formatCode>General</c:formatCode>
                <c:ptCount val="3"/>
                <c:pt idx="0">
                  <c:v>14.02</c:v>
                </c:pt>
                <c:pt idx="1">
                  <c:v>15.88</c:v>
                </c:pt>
                <c:pt idx="2">
                  <c:v>14.46</c:v>
                </c:pt>
              </c:numCache>
            </c:numRef>
          </c:val>
          <c:extLst xmlns:c16r2="http://schemas.microsoft.com/office/drawing/2015/06/chart">
            <c:ext xmlns:c16="http://schemas.microsoft.com/office/drawing/2014/chart" uri="{C3380CC4-5D6E-409C-BE32-E72D297353CC}">
              <c16:uniqueId val="{00000003-FECA-478B-9DDE-01291C72567A}"/>
            </c:ext>
          </c:extLst>
        </c:ser>
        <c:dLbls>
          <c:showLegendKey val="0"/>
          <c:showVal val="0"/>
          <c:showCatName val="0"/>
          <c:showSerName val="0"/>
          <c:showPercent val="0"/>
          <c:showBubbleSize val="0"/>
        </c:dLbls>
        <c:gapWidth val="150"/>
        <c:shape val="box"/>
        <c:axId val="139220096"/>
        <c:axId val="139221632"/>
        <c:axId val="0"/>
      </c:bar3DChart>
      <c:catAx>
        <c:axId val="139220096"/>
        <c:scaling>
          <c:orientation val="minMax"/>
        </c:scaling>
        <c:delete val="0"/>
        <c:axPos val="b"/>
        <c:numFmt formatCode="General" sourceLinked="0"/>
        <c:majorTickMark val="out"/>
        <c:minorTickMark val="none"/>
        <c:tickLblPos val="nextTo"/>
        <c:crossAx val="139221632"/>
        <c:crosses val="autoZero"/>
        <c:auto val="1"/>
        <c:lblAlgn val="ctr"/>
        <c:lblOffset val="100"/>
        <c:noMultiLvlLbl val="0"/>
      </c:catAx>
      <c:valAx>
        <c:axId val="139221632"/>
        <c:scaling>
          <c:orientation val="minMax"/>
        </c:scaling>
        <c:delete val="1"/>
        <c:axPos val="l"/>
        <c:numFmt formatCode="General" sourceLinked="1"/>
        <c:majorTickMark val="out"/>
        <c:minorTickMark val="none"/>
        <c:tickLblPos val="nextTo"/>
        <c:crossAx val="139220096"/>
        <c:crosses val="autoZero"/>
        <c:crossBetween val="between"/>
      </c:valAx>
    </c:plotArea>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6"/>
    </mc:Choice>
    <mc:Fallback>
      <c:style val="6"/>
    </mc:Fallback>
  </mc:AlternateContent>
  <c:chart>
    <c:title>
      <c:layout>
        <c:manualLayout>
          <c:xMode val="edge"/>
          <c:yMode val="edge"/>
          <c:x val="0.39304379960088925"/>
          <c:y val="7.2267409901887033E-3"/>
        </c:manualLayout>
      </c:layout>
      <c:overlay val="0"/>
      <c:txPr>
        <a:bodyPr/>
        <a:lstStyle/>
        <a:p>
          <a:pPr>
            <a:defRPr sz="1400">
              <a:solidFill>
                <a:srgbClr val="7030A0"/>
              </a:solidFill>
            </a:defRPr>
          </a:pPr>
          <a:endParaRPr lang="es-CO"/>
        </a:p>
      </c:txPr>
    </c:title>
    <c:autoTitleDeleted val="0"/>
    <c:view3D>
      <c:rotX val="15"/>
      <c:rotY val="20"/>
      <c:rAngAx val="1"/>
    </c:view3D>
    <c:floor>
      <c:thickness val="0"/>
    </c:floor>
    <c:sideWall>
      <c:thickness val="0"/>
    </c:sideWall>
    <c:backWall>
      <c:thickness val="0"/>
    </c:backWall>
    <c:plotArea>
      <c:layout>
        <c:manualLayout>
          <c:layoutTarget val="inner"/>
          <c:xMode val="edge"/>
          <c:yMode val="edge"/>
          <c:x val="1.5686274509803921E-2"/>
          <c:y val="6.4426680444894094E-2"/>
          <c:w val="0.97647058823529409"/>
          <c:h val="0.77285044287972537"/>
        </c:manualLayout>
      </c:layout>
      <c:bar3DChart>
        <c:barDir val="col"/>
        <c:grouping val="clustered"/>
        <c:varyColors val="0"/>
        <c:ser>
          <c:idx val="1"/>
          <c:order val="0"/>
          <c:tx>
            <c:strRef>
              <c:f>FBM!$EH$376</c:f>
              <c:strCache>
                <c:ptCount val="1"/>
                <c:pt idx="0">
                  <c:v>Población Total</c:v>
                </c:pt>
              </c:strCache>
            </c:strRef>
          </c:tx>
          <c:invertIfNegative val="0"/>
          <c:dLbls>
            <c:dLbl>
              <c:idx val="0"/>
              <c:layout>
                <c:manualLayout>
                  <c:x val="1.7405671122295442E-2"/>
                  <c:y val="-5.40878885511351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FBA-402A-89DF-2E4F30A251AC}"/>
                </c:ext>
                <c:ext xmlns:c15="http://schemas.microsoft.com/office/drawing/2012/chart" uri="{CE6537A1-D6FC-4f65-9D91-7224C49458BB}">
                  <c15:layout/>
                </c:ext>
              </c:extLst>
            </c:dLbl>
            <c:dLbl>
              <c:idx val="1"/>
              <c:layout>
                <c:manualLayout>
                  <c:x val="1.5122534318542435E-2"/>
                  <c:y val="-4.945822203962529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FBA-402A-89DF-2E4F30A251AC}"/>
                </c:ext>
                <c:ext xmlns:c15="http://schemas.microsoft.com/office/drawing/2012/chart" uri="{CE6537A1-D6FC-4f65-9D91-7224C49458BB}">
                  <c15:layout/>
                </c:ext>
              </c:extLst>
            </c:dLbl>
            <c:dLbl>
              <c:idx val="2"/>
              <c:layout>
                <c:manualLayout>
                  <c:x val="1.9444352276062737E-2"/>
                  <c:y val="-4.9458222039625299E-2"/>
                </c:manualLayout>
              </c:layout>
              <c:spPr/>
              <c:txPr>
                <a:bodyPr/>
                <a:lstStyle/>
                <a:p>
                  <a:pPr>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FBA-402A-89DF-2E4F30A251AC}"/>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FBM!$EH$377:$EJ$377</c:f>
              <c:strCache>
                <c:ptCount val="3"/>
                <c:pt idx="0">
                  <c:v>1993</c:v>
                </c:pt>
                <c:pt idx="1">
                  <c:v>2005</c:v>
                </c:pt>
                <c:pt idx="2">
                  <c:v>2017</c:v>
                </c:pt>
              </c:strCache>
            </c:strRef>
          </c:cat>
          <c:val>
            <c:numRef>
              <c:f>FBM!$EH$378:$EJ$378</c:f>
              <c:numCache>
                <c:formatCode>#,##0</c:formatCode>
                <c:ptCount val="3"/>
                <c:pt idx="0">
                  <c:v>66653</c:v>
                </c:pt>
                <c:pt idx="1">
                  <c:v>73720</c:v>
                </c:pt>
                <c:pt idx="2">
                  <c:v>78385</c:v>
                </c:pt>
              </c:numCache>
            </c:numRef>
          </c:val>
          <c:extLst xmlns:c16r2="http://schemas.microsoft.com/office/drawing/2015/06/chart">
            <c:ext xmlns:c16="http://schemas.microsoft.com/office/drawing/2014/chart" uri="{C3380CC4-5D6E-409C-BE32-E72D297353CC}">
              <c16:uniqueId val="{00000003-8FBA-402A-89DF-2E4F30A251AC}"/>
            </c:ext>
          </c:extLst>
        </c:ser>
        <c:dLbls>
          <c:showLegendKey val="0"/>
          <c:showVal val="0"/>
          <c:showCatName val="0"/>
          <c:showSerName val="0"/>
          <c:showPercent val="0"/>
          <c:showBubbleSize val="0"/>
        </c:dLbls>
        <c:gapWidth val="150"/>
        <c:shape val="cylinder"/>
        <c:axId val="139134080"/>
        <c:axId val="139135616"/>
        <c:axId val="0"/>
      </c:bar3DChart>
      <c:catAx>
        <c:axId val="139134080"/>
        <c:scaling>
          <c:orientation val="minMax"/>
        </c:scaling>
        <c:delete val="0"/>
        <c:axPos val="b"/>
        <c:numFmt formatCode="General" sourceLinked="0"/>
        <c:majorTickMark val="out"/>
        <c:minorTickMark val="none"/>
        <c:tickLblPos val="nextTo"/>
        <c:crossAx val="139135616"/>
        <c:crosses val="autoZero"/>
        <c:auto val="1"/>
        <c:lblAlgn val="ctr"/>
        <c:lblOffset val="100"/>
        <c:noMultiLvlLbl val="0"/>
      </c:catAx>
      <c:valAx>
        <c:axId val="139135616"/>
        <c:scaling>
          <c:orientation val="minMax"/>
        </c:scaling>
        <c:delete val="1"/>
        <c:axPos val="l"/>
        <c:numFmt formatCode="#,##0" sourceLinked="1"/>
        <c:majorTickMark val="out"/>
        <c:minorTickMark val="none"/>
        <c:tickLblPos val="nextTo"/>
        <c:crossAx val="139134080"/>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100">
                <a:solidFill>
                  <a:schemeClr val="accent4">
                    <a:lumMod val="75000"/>
                  </a:schemeClr>
                </a:solidFill>
              </a:defRPr>
            </a:pPr>
            <a:r>
              <a:rPr lang="es-CO" sz="1100">
                <a:solidFill>
                  <a:schemeClr val="accent4">
                    <a:lumMod val="75000"/>
                  </a:schemeClr>
                </a:solidFill>
              </a:rPr>
              <a:t>Coberturas en Salud</a:t>
            </a:r>
          </a:p>
        </c:rich>
      </c:tx>
      <c:layout>
        <c:manualLayout>
          <c:xMode val="edge"/>
          <c:yMode val="edge"/>
          <c:x val="0.39846817357020881"/>
          <c:y val="2.6228508465458308E-2"/>
        </c:manualLayout>
      </c:layout>
      <c:overlay val="1"/>
    </c:title>
    <c:autoTitleDeleted val="0"/>
    <c:plotArea>
      <c:layout>
        <c:manualLayout>
          <c:layoutTarget val="inner"/>
          <c:xMode val="edge"/>
          <c:yMode val="edge"/>
          <c:x val="8.4428040244969374E-2"/>
          <c:y val="0.21388918051910177"/>
          <c:w val="0.89548862642169724"/>
          <c:h val="0.59959113444152812"/>
        </c:manualLayout>
      </c:layout>
      <c:barChart>
        <c:barDir val="col"/>
        <c:grouping val="clustered"/>
        <c:varyColors val="0"/>
        <c:ser>
          <c:idx val="0"/>
          <c:order val="0"/>
          <c:tx>
            <c:strRef>
              <c:f>FBM!$EH$690</c:f>
              <c:strCache>
                <c:ptCount val="1"/>
                <c:pt idx="0">
                  <c:v>Quindío</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FBM!$EI$689:$EJ$689</c:f>
              <c:numCache>
                <c:formatCode>General</c:formatCode>
                <c:ptCount val="2"/>
                <c:pt idx="0">
                  <c:v>2016</c:v>
                </c:pt>
                <c:pt idx="1">
                  <c:v>2017</c:v>
                </c:pt>
              </c:numCache>
            </c:numRef>
          </c:cat>
          <c:val>
            <c:numRef>
              <c:f>FBM!$EI$690:$EJ$690</c:f>
              <c:numCache>
                <c:formatCode>General</c:formatCode>
                <c:ptCount val="2"/>
                <c:pt idx="0">
                  <c:v>88.4</c:v>
                </c:pt>
                <c:pt idx="1">
                  <c:v>87.7</c:v>
                </c:pt>
              </c:numCache>
            </c:numRef>
          </c:val>
          <c:extLst xmlns:c16r2="http://schemas.microsoft.com/office/drawing/2015/06/chart">
            <c:ext xmlns:c16="http://schemas.microsoft.com/office/drawing/2014/chart" uri="{C3380CC4-5D6E-409C-BE32-E72D297353CC}">
              <c16:uniqueId val="{00000000-E8BC-4BBF-B8AC-68272BBBE515}"/>
            </c:ext>
          </c:extLst>
        </c:ser>
        <c:dLbls>
          <c:showLegendKey val="0"/>
          <c:showVal val="0"/>
          <c:showCatName val="0"/>
          <c:showSerName val="0"/>
          <c:showPercent val="0"/>
          <c:showBubbleSize val="0"/>
        </c:dLbls>
        <c:gapWidth val="150"/>
        <c:axId val="139180672"/>
        <c:axId val="139190656"/>
      </c:barChart>
      <c:lineChart>
        <c:grouping val="standard"/>
        <c:varyColors val="0"/>
        <c:ser>
          <c:idx val="1"/>
          <c:order val="1"/>
          <c:tx>
            <c:strRef>
              <c:f>FBM!$EH$691</c:f>
              <c:strCache>
                <c:ptCount val="1"/>
                <c:pt idx="0">
                  <c:v>Calarca</c:v>
                </c:pt>
              </c:strCache>
            </c:strRef>
          </c:tx>
          <c:spPr>
            <a:ln>
              <a:solidFill>
                <a:srgbClr val="C00000"/>
              </a:solidFill>
            </a:ln>
          </c:spPr>
          <c:marker>
            <c:symbol val="circle"/>
            <c:size val="5"/>
            <c:spPr>
              <a:solidFill>
                <a:schemeClr val="bg1"/>
              </a:solidFill>
            </c:spPr>
          </c:marker>
          <c:dLbls>
            <c:dLbl>
              <c:idx val="0"/>
              <c:layout>
                <c:manualLayout>
                  <c:x val="-5.8333333333333362E-2"/>
                  <c:y val="-6.481481481481481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8BC-4BBF-B8AC-68272BBBE515}"/>
                </c:ext>
                <c:ext xmlns:c15="http://schemas.microsoft.com/office/drawing/2012/chart" uri="{CE6537A1-D6FC-4f65-9D91-7224C49458BB}">
                  <c15:layout/>
                </c:ext>
              </c:extLst>
            </c:dLbl>
            <c:dLbl>
              <c:idx val="1"/>
              <c:layout>
                <c:manualLayout>
                  <c:x val="-0.05"/>
                  <c:y val="-6.94444444444444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8BC-4BBF-B8AC-68272BBBE515}"/>
                </c:ext>
                <c:ext xmlns:c15="http://schemas.microsoft.com/office/drawing/2012/chart" uri="{CE6537A1-D6FC-4f65-9D91-7224C49458BB}">
                  <c15:layout/>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FBM!$EI$689:$EJ$689</c:f>
              <c:numCache>
                <c:formatCode>General</c:formatCode>
                <c:ptCount val="2"/>
                <c:pt idx="0">
                  <c:v>2016</c:v>
                </c:pt>
                <c:pt idx="1">
                  <c:v>2017</c:v>
                </c:pt>
              </c:numCache>
            </c:numRef>
          </c:cat>
          <c:val>
            <c:numRef>
              <c:f>FBM!$EI$691:$EJ$691</c:f>
              <c:numCache>
                <c:formatCode>General</c:formatCode>
                <c:ptCount val="2"/>
                <c:pt idx="0">
                  <c:v>74.900000000000006</c:v>
                </c:pt>
                <c:pt idx="1">
                  <c:v>70.64</c:v>
                </c:pt>
              </c:numCache>
            </c:numRef>
          </c:val>
          <c:smooth val="0"/>
          <c:extLst xmlns:c16r2="http://schemas.microsoft.com/office/drawing/2015/06/chart">
            <c:ext xmlns:c16="http://schemas.microsoft.com/office/drawing/2014/chart" uri="{C3380CC4-5D6E-409C-BE32-E72D297353CC}">
              <c16:uniqueId val="{00000003-E8BC-4BBF-B8AC-68272BBBE515}"/>
            </c:ext>
          </c:extLst>
        </c:ser>
        <c:dLbls>
          <c:showLegendKey val="0"/>
          <c:showVal val="0"/>
          <c:showCatName val="0"/>
          <c:showSerName val="0"/>
          <c:showPercent val="0"/>
          <c:showBubbleSize val="0"/>
        </c:dLbls>
        <c:marker val="1"/>
        <c:smooth val="0"/>
        <c:axId val="139180672"/>
        <c:axId val="139190656"/>
      </c:lineChart>
      <c:catAx>
        <c:axId val="139180672"/>
        <c:scaling>
          <c:orientation val="minMax"/>
        </c:scaling>
        <c:delete val="0"/>
        <c:axPos val="b"/>
        <c:numFmt formatCode="General" sourceLinked="1"/>
        <c:majorTickMark val="out"/>
        <c:minorTickMark val="none"/>
        <c:tickLblPos val="nextTo"/>
        <c:crossAx val="139190656"/>
        <c:crosses val="autoZero"/>
        <c:auto val="1"/>
        <c:lblAlgn val="ctr"/>
        <c:lblOffset val="100"/>
        <c:noMultiLvlLbl val="0"/>
      </c:catAx>
      <c:valAx>
        <c:axId val="139190656"/>
        <c:scaling>
          <c:orientation val="minMax"/>
        </c:scaling>
        <c:delete val="0"/>
        <c:axPos val="l"/>
        <c:numFmt formatCode="General" sourceLinked="1"/>
        <c:majorTickMark val="out"/>
        <c:minorTickMark val="none"/>
        <c:tickLblPos val="nextTo"/>
        <c:crossAx val="139180672"/>
        <c:crosses val="autoZero"/>
        <c:crossBetween val="between"/>
      </c:valAx>
    </c:plotArea>
    <c:legend>
      <c:legendPos val="r"/>
      <c:layout>
        <c:manualLayout>
          <c:xMode val="edge"/>
          <c:yMode val="edge"/>
          <c:x val="0.15769444444444444"/>
          <c:y val="0.92370807815689704"/>
          <c:w val="0.74786111111111109"/>
          <c:h val="7.3880139982502174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nivel educativo</a:t>
            </a:r>
          </a:p>
        </c:rich>
      </c:tx>
      <c:layout>
        <c:manualLayout>
          <c:xMode val="edge"/>
          <c:yMode val="edge"/>
          <c:x val="0.18871794871794867"/>
          <c:y val="1.3888888888888888E-2"/>
        </c:manualLayout>
      </c:layout>
      <c:overlay val="1"/>
    </c:title>
    <c:autoTitleDeleted val="0"/>
    <c:plotArea>
      <c:layout>
        <c:manualLayout>
          <c:layoutTarget val="inner"/>
          <c:xMode val="edge"/>
          <c:yMode val="edge"/>
          <c:x val="0.17095889363311892"/>
          <c:y val="0.11805555555555555"/>
          <c:w val="0.49722222222222223"/>
          <c:h val="0.82870370370370372"/>
        </c:manualLayout>
      </c:layout>
      <c:doughnutChart>
        <c:varyColors val="1"/>
        <c:ser>
          <c:idx val="0"/>
          <c:order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15:layout/>
              </c:ext>
            </c:extLst>
          </c:dLbls>
          <c:cat>
            <c:strRef>
              <c:f>FBM!$EH$713:$EK$713</c:f>
              <c:strCache>
                <c:ptCount val="4"/>
                <c:pt idx="0">
                  <c:v>Pre escolar</c:v>
                </c:pt>
                <c:pt idx="1">
                  <c:v>Primaria</c:v>
                </c:pt>
                <c:pt idx="2">
                  <c:v>Secundaria</c:v>
                </c:pt>
                <c:pt idx="3">
                  <c:v>Media</c:v>
                </c:pt>
              </c:strCache>
            </c:strRef>
          </c:cat>
          <c:val>
            <c:numRef>
              <c:f>FBM!$EH$715:$EK$715</c:f>
              <c:numCache>
                <c:formatCode>0%</c:formatCode>
                <c:ptCount val="4"/>
                <c:pt idx="0">
                  <c:v>6.953476738369184E-2</c:v>
                </c:pt>
                <c:pt idx="1">
                  <c:v>0.4299649824912456</c:v>
                </c:pt>
                <c:pt idx="2">
                  <c:v>0.36076371519092881</c:v>
                </c:pt>
                <c:pt idx="3">
                  <c:v>0.13973653493413374</c:v>
                </c:pt>
              </c:numCache>
            </c:numRef>
          </c:val>
          <c:extLst xmlns:c16r2="http://schemas.microsoft.com/office/drawing/2015/06/chart">
            <c:ext xmlns:c16="http://schemas.microsoft.com/office/drawing/2014/chart" uri="{C3380CC4-5D6E-409C-BE32-E72D297353CC}">
              <c16:uniqueId val="{00000000-8E30-46B8-B71C-BD96A0FEC38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0248636195098701"/>
          <c:y val="0.33256561679790025"/>
          <c:w val="0.28084684619476413"/>
          <c:h val="0.320979877515310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zona y tipo de establecimiento</a:t>
            </a:r>
          </a:p>
        </c:rich>
      </c:tx>
      <c:layout>
        <c:manualLayout>
          <c:xMode val="edge"/>
          <c:yMode val="edge"/>
          <c:x val="0.13207018933954009"/>
          <c:y val="2.8169014084507043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7596691922943596E-2"/>
          <c:y val="0.19954870224555263"/>
          <c:w val="0.8949084666303504"/>
          <c:h val="0.68447142023913676"/>
        </c:manualLayout>
      </c:layout>
      <c:bar3DChart>
        <c:barDir val="col"/>
        <c:grouping val="clustered"/>
        <c:varyColors val="0"/>
        <c:ser>
          <c:idx val="1"/>
          <c:order val="0"/>
          <c:spPr>
            <a:solidFill>
              <a:srgbClr val="92D050"/>
            </a:solidFill>
          </c:spPr>
          <c:invertIfNegative val="0"/>
          <c:dLbls>
            <c:dLbl>
              <c:idx val="0"/>
              <c:layout>
                <c:manualLayout>
                  <c:x val="1.9444466426621294E-2"/>
                  <c:y val="-2.79598837743092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5DC-4A0A-AEBE-2263EBEF469A}"/>
                </c:ext>
                <c:ext xmlns:c15="http://schemas.microsoft.com/office/drawing/2012/chart" uri="{CE6537A1-D6FC-4f65-9D91-7224C49458BB}">
                  <c15:layout/>
                </c:ext>
              </c:extLst>
            </c:dLbl>
            <c:dLbl>
              <c:idx val="1"/>
              <c:layout>
                <c:manualLayout>
                  <c:x val="2.4999960432081667E-2"/>
                  <c:y val="-3.740164138865688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5DC-4A0A-AEBE-2263EBEF469A}"/>
                </c:ext>
                <c:ext xmlns:c15="http://schemas.microsoft.com/office/drawing/2012/chart" uri="{CE6537A1-D6FC-4f65-9D91-7224C49458BB}">
                  <c15:layout/>
                </c:ext>
              </c:extLst>
            </c:dLbl>
            <c:dLbl>
              <c:idx val="2"/>
              <c:layout>
                <c:manualLayout>
                  <c:x val="2.1454516677877577E-2"/>
                  <c:y val="-3.27716452135332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5DC-4A0A-AEBE-2263EBEF469A}"/>
                </c:ext>
                <c:ext xmlns:c15="http://schemas.microsoft.com/office/drawing/2012/chart" uri="{CE6537A1-D6FC-4f65-9D91-7224C49458BB}">
                  <c15:layout/>
                </c:ext>
              </c:extLst>
            </c:dLbl>
            <c:dLbl>
              <c:idx val="3"/>
              <c:layout>
                <c:manualLayout>
                  <c:x val="2.3757686068135955E-2"/>
                  <c:y val="-2.812975437900027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5DC-4A0A-AEBE-2263EBEF469A}"/>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FBM!$EH$718:$EK$718</c:f>
              <c:strCache>
                <c:ptCount val="4"/>
                <c:pt idx="0">
                  <c:v>Privado</c:v>
                </c:pt>
                <c:pt idx="1">
                  <c:v>Oficial</c:v>
                </c:pt>
                <c:pt idx="2">
                  <c:v>Urbano</c:v>
                </c:pt>
                <c:pt idx="3">
                  <c:v>Rural</c:v>
                </c:pt>
              </c:strCache>
            </c:strRef>
          </c:cat>
          <c:val>
            <c:numRef>
              <c:f>FBM!$EH$720:$EK$720</c:f>
              <c:numCache>
                <c:formatCode>0%</c:formatCode>
                <c:ptCount val="4"/>
                <c:pt idx="0">
                  <c:v>0.3</c:v>
                </c:pt>
                <c:pt idx="1">
                  <c:v>0.7</c:v>
                </c:pt>
                <c:pt idx="2">
                  <c:v>0.7</c:v>
                </c:pt>
                <c:pt idx="3">
                  <c:v>0.3</c:v>
                </c:pt>
              </c:numCache>
            </c:numRef>
          </c:val>
          <c:extLst xmlns:c16r2="http://schemas.microsoft.com/office/drawing/2015/06/chart">
            <c:ext xmlns:c16="http://schemas.microsoft.com/office/drawing/2014/chart" uri="{C3380CC4-5D6E-409C-BE32-E72D297353CC}">
              <c16:uniqueId val="{00000004-05DC-4A0A-AEBE-2263EBEF469A}"/>
            </c:ext>
          </c:extLst>
        </c:ser>
        <c:dLbls>
          <c:showLegendKey val="0"/>
          <c:showVal val="0"/>
          <c:showCatName val="0"/>
          <c:showSerName val="0"/>
          <c:showPercent val="0"/>
          <c:showBubbleSize val="0"/>
        </c:dLbls>
        <c:gapWidth val="150"/>
        <c:shape val="box"/>
        <c:axId val="139318784"/>
        <c:axId val="139320320"/>
        <c:axId val="0"/>
      </c:bar3DChart>
      <c:catAx>
        <c:axId val="139318784"/>
        <c:scaling>
          <c:orientation val="minMax"/>
        </c:scaling>
        <c:delete val="0"/>
        <c:axPos val="b"/>
        <c:numFmt formatCode="General" sourceLinked="0"/>
        <c:majorTickMark val="out"/>
        <c:minorTickMark val="none"/>
        <c:tickLblPos val="nextTo"/>
        <c:crossAx val="139320320"/>
        <c:crosses val="autoZero"/>
        <c:auto val="1"/>
        <c:lblAlgn val="ctr"/>
        <c:lblOffset val="100"/>
        <c:noMultiLvlLbl val="0"/>
      </c:catAx>
      <c:valAx>
        <c:axId val="139320320"/>
        <c:scaling>
          <c:orientation val="minMax"/>
        </c:scaling>
        <c:delete val="0"/>
        <c:axPos val="l"/>
        <c:numFmt formatCode="0%" sourceLinked="1"/>
        <c:majorTickMark val="out"/>
        <c:minorTickMark val="none"/>
        <c:tickLblPos val="nextTo"/>
        <c:crossAx val="139318784"/>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22"/>
    </mc:Choice>
    <mc:Fallback>
      <c:style val="22"/>
    </mc:Fallback>
  </mc:AlternateContent>
  <c:chart>
    <c:autoTitleDeleted val="0"/>
    <c:plotArea>
      <c:layout/>
      <c:barChart>
        <c:barDir val="bar"/>
        <c:grouping val="clustered"/>
        <c:varyColors val="0"/>
        <c:ser>
          <c:idx val="0"/>
          <c:order val="0"/>
          <c:invertIfNegative val="0"/>
          <c:dPt>
            <c:idx val="0"/>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1-3F6E-4CB1-8A53-38E3DA6457A4}"/>
              </c:ext>
            </c:extLst>
          </c:dPt>
          <c:dPt>
            <c:idx val="1"/>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3-3F6E-4CB1-8A53-38E3DA6457A4}"/>
              </c:ext>
            </c:extLst>
          </c:dPt>
          <c:dPt>
            <c:idx val="2"/>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5-3F6E-4CB1-8A53-38E3DA6457A4}"/>
              </c:ext>
            </c:extLst>
          </c:dPt>
          <c:dPt>
            <c:idx val="3"/>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7-3F6E-4CB1-8A53-38E3DA6457A4}"/>
              </c:ext>
            </c:extLst>
          </c:dPt>
          <c:dPt>
            <c:idx val="4"/>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9-3F6E-4CB1-8A53-38E3DA6457A4}"/>
              </c:ext>
            </c:extLst>
          </c:dPt>
          <c:dLbls>
            <c:dLbl>
              <c:idx val="1"/>
              <c:layout>
                <c:manualLayout>
                  <c:x val="-1.6604397995130073E-3"/>
                  <c:y val="7.972096407126802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F6E-4CB1-8A53-38E3DA6457A4}"/>
                </c:ext>
                <c:ext xmlns:c15="http://schemas.microsoft.com/office/drawing/2012/chart" uri="{CE6537A1-D6FC-4f65-9D91-7224C49458BB}">
                  <c15:layout/>
                </c:ext>
              </c:extLst>
            </c:dLbl>
            <c:dLbl>
              <c:idx val="2"/>
              <c:layout>
                <c:manualLayout>
                  <c:x val="-4.9813193985390218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F6E-4CB1-8A53-38E3DA6457A4}"/>
                </c:ext>
                <c:ext xmlns:c15="http://schemas.microsoft.com/office/drawing/2012/chart" uri="{CE6537A1-D6FC-4f65-9D91-7224C49458BB}">
                  <c15:layout/>
                </c:ext>
              </c:extLst>
            </c:dLbl>
            <c:dLbl>
              <c:idx val="3"/>
              <c:layout>
                <c:manualLayout>
                  <c:x val="-8.3021989975650377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F6E-4CB1-8A53-38E3DA6457A4}"/>
                </c:ext>
                <c:ext xmlns:c15="http://schemas.microsoft.com/office/drawing/2012/chart" uri="{CE6537A1-D6FC-4f65-9D91-7224C49458BB}">
                  <c15:layout/>
                </c:ext>
              </c:extLst>
            </c:dLbl>
            <c:dLbl>
              <c:idx val="5"/>
              <c:layout>
                <c:manualLayout>
                  <c:x val="-4.9813193985390218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3F6E-4CB1-8A53-38E3DA6457A4}"/>
                </c:ext>
                <c:ext xmlns:c15="http://schemas.microsoft.com/office/drawing/2012/chart" uri="{CE6537A1-D6FC-4f65-9D91-7224C49458BB}">
                  <c15:layout/>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FBM!$EH$811:$EH$820</c:f>
              <c:strCache>
                <c:ptCount val="10"/>
                <c:pt idx="0">
                  <c:v>Tasa de cobertura neta en educación preescolar</c:v>
                </c:pt>
                <c:pt idx="1">
                  <c:v>Tasa de cobertura neta en educación primaria</c:v>
                </c:pt>
                <c:pt idx="2">
                  <c:v>Tasa de cobertura neta en educación secundaria</c:v>
                </c:pt>
                <c:pt idx="3">
                  <c:v>Tasa de cobertura neta en educación media</c:v>
                </c:pt>
                <c:pt idx="4">
                  <c:v>Tasa de cobertura neta en educación básica</c:v>
                </c:pt>
                <c:pt idx="5">
                  <c:v>Tasa de cobertura bruta en educación preescolar</c:v>
                </c:pt>
                <c:pt idx="6">
                  <c:v>Tasa de cobertura bruta en educación primaria</c:v>
                </c:pt>
                <c:pt idx="7">
                  <c:v>Tasa de cobertura bruta en educación secundaria</c:v>
                </c:pt>
                <c:pt idx="8">
                  <c:v>Tasa de cobertura bruta en educación media</c:v>
                </c:pt>
                <c:pt idx="9">
                  <c:v>Tasa de cobertura bruta en educación básica</c:v>
                </c:pt>
              </c:strCache>
            </c:strRef>
          </c:cat>
          <c:val>
            <c:numRef>
              <c:f>FBM!$EI$811:$EI$820</c:f>
              <c:numCache>
                <c:formatCode>0.0%</c:formatCode>
                <c:ptCount val="10"/>
                <c:pt idx="0">
                  <c:v>0.45490000000000003</c:v>
                </c:pt>
                <c:pt idx="1">
                  <c:v>0.70440000000000003</c:v>
                </c:pt>
                <c:pt idx="2">
                  <c:v>0.68759999999999999</c:v>
                </c:pt>
                <c:pt idx="3">
                  <c:v>0.46820000000000001</c:v>
                </c:pt>
                <c:pt idx="4">
                  <c:v>0.73660000000000003</c:v>
                </c:pt>
                <c:pt idx="5">
                  <c:v>0.64849999999999997</c:v>
                </c:pt>
                <c:pt idx="6">
                  <c:v>0.84199999999999997</c:v>
                </c:pt>
                <c:pt idx="7">
                  <c:v>0.96050000000000002</c:v>
                </c:pt>
                <c:pt idx="8">
                  <c:v>0.85329999999999995</c:v>
                </c:pt>
                <c:pt idx="9">
                  <c:v>0.86939999999999995</c:v>
                </c:pt>
              </c:numCache>
            </c:numRef>
          </c:val>
          <c:extLst xmlns:c16r2="http://schemas.microsoft.com/office/drawing/2015/06/chart">
            <c:ext xmlns:c16="http://schemas.microsoft.com/office/drawing/2014/chart" uri="{C3380CC4-5D6E-409C-BE32-E72D297353CC}">
              <c16:uniqueId val="{0000000B-3F6E-4CB1-8A53-38E3DA6457A4}"/>
            </c:ext>
          </c:extLst>
        </c:ser>
        <c:dLbls>
          <c:showLegendKey val="0"/>
          <c:showVal val="0"/>
          <c:showCatName val="0"/>
          <c:showSerName val="0"/>
          <c:showPercent val="0"/>
          <c:showBubbleSize val="0"/>
        </c:dLbls>
        <c:gapWidth val="46"/>
        <c:axId val="139441280"/>
        <c:axId val="139442816"/>
      </c:barChart>
      <c:catAx>
        <c:axId val="139441280"/>
        <c:scaling>
          <c:orientation val="minMax"/>
        </c:scaling>
        <c:delete val="0"/>
        <c:axPos val="l"/>
        <c:numFmt formatCode="General" sourceLinked="0"/>
        <c:majorTickMark val="out"/>
        <c:minorTickMark val="none"/>
        <c:tickLblPos val="nextTo"/>
        <c:crossAx val="139442816"/>
        <c:crosses val="autoZero"/>
        <c:auto val="1"/>
        <c:lblAlgn val="ctr"/>
        <c:lblOffset val="100"/>
        <c:noMultiLvlLbl val="0"/>
      </c:catAx>
      <c:valAx>
        <c:axId val="139442816"/>
        <c:scaling>
          <c:orientation val="minMax"/>
        </c:scaling>
        <c:delete val="0"/>
        <c:axPos val="b"/>
        <c:majorGridlines>
          <c:spPr>
            <a:ln>
              <a:gradFill>
                <a:gsLst>
                  <a:gs pos="0">
                    <a:srgbClr val="FFF200"/>
                  </a:gs>
                  <a:gs pos="45000">
                    <a:srgbClr val="FF7A00"/>
                  </a:gs>
                  <a:gs pos="70000">
                    <a:srgbClr val="FF0300"/>
                  </a:gs>
                  <a:gs pos="100000">
                    <a:srgbClr val="4D0808"/>
                  </a:gs>
                </a:gsLst>
                <a:lin ang="5400000" scaled="0"/>
              </a:gradFill>
            </a:ln>
          </c:spPr>
        </c:majorGridlines>
        <c:numFmt formatCode="0.0%" sourceLinked="1"/>
        <c:majorTickMark val="out"/>
        <c:minorTickMark val="none"/>
        <c:tickLblPos val="high"/>
        <c:txPr>
          <a:bodyPr/>
          <a:lstStyle/>
          <a:p>
            <a:pPr>
              <a:defRPr sz="800">
                <a:solidFill>
                  <a:schemeClr val="bg1">
                    <a:lumMod val="50000"/>
                  </a:schemeClr>
                </a:solidFill>
              </a:defRPr>
            </a:pPr>
            <a:endParaRPr lang="es-CO"/>
          </a:p>
        </c:txPr>
        <c:crossAx val="139441280"/>
        <c:crosses val="autoZero"/>
        <c:crossBetween val="between"/>
      </c:valAx>
    </c:plotArea>
    <c:plotVisOnly val="1"/>
    <c:dispBlanksAs val="gap"/>
    <c:showDLblsOverMax val="0"/>
  </c:chart>
  <c:spPr>
    <a:ln>
      <a:solidFill>
        <a:srgbClr val="7030A0"/>
      </a:solidFill>
    </a:ln>
  </c:spPr>
  <c:txPr>
    <a:bodyPr/>
    <a:lstStyle/>
    <a:p>
      <a:pPr>
        <a:defRPr>
          <a:latin typeface="+mn-lt"/>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chart" Target="../charts/chart8.xml"/><Relationship Id="rId18" Type="http://schemas.openxmlformats.org/officeDocument/2006/relationships/chart" Target="../charts/chart13.xml"/><Relationship Id="rId26" Type="http://schemas.openxmlformats.org/officeDocument/2006/relationships/chart" Target="../charts/chart20.xml"/><Relationship Id="rId3" Type="http://schemas.openxmlformats.org/officeDocument/2006/relationships/image" Target="../media/image3.jpeg"/><Relationship Id="rId21" Type="http://schemas.openxmlformats.org/officeDocument/2006/relationships/chart" Target="../charts/chart16.xml"/><Relationship Id="rId7" Type="http://schemas.openxmlformats.org/officeDocument/2006/relationships/chart" Target="../charts/chart4.xml"/><Relationship Id="rId12" Type="http://schemas.openxmlformats.org/officeDocument/2006/relationships/chart" Target="../charts/chart7.xml"/><Relationship Id="rId17" Type="http://schemas.openxmlformats.org/officeDocument/2006/relationships/chart" Target="../charts/chart12.xml"/><Relationship Id="rId25" Type="http://schemas.openxmlformats.org/officeDocument/2006/relationships/chart" Target="../charts/chart19.xml"/><Relationship Id="rId2" Type="http://schemas.openxmlformats.org/officeDocument/2006/relationships/image" Target="../media/image2.png"/><Relationship Id="rId16" Type="http://schemas.openxmlformats.org/officeDocument/2006/relationships/chart" Target="../charts/chart11.xml"/><Relationship Id="rId20" Type="http://schemas.openxmlformats.org/officeDocument/2006/relationships/chart" Target="../charts/chart15.xml"/><Relationship Id="rId29" Type="http://schemas.openxmlformats.org/officeDocument/2006/relationships/chart" Target="../charts/chart23.xml"/><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image" Target="../media/image5.png"/><Relationship Id="rId24" Type="http://schemas.openxmlformats.org/officeDocument/2006/relationships/chart" Target="../charts/chart18.xml"/><Relationship Id="rId32" Type="http://schemas.openxmlformats.org/officeDocument/2006/relationships/image" Target="../media/image9.jpeg"/><Relationship Id="rId5" Type="http://schemas.openxmlformats.org/officeDocument/2006/relationships/chart" Target="../charts/chart2.xml"/><Relationship Id="rId15" Type="http://schemas.openxmlformats.org/officeDocument/2006/relationships/chart" Target="../charts/chart10.xml"/><Relationship Id="rId23" Type="http://schemas.openxmlformats.org/officeDocument/2006/relationships/chart" Target="../charts/chart17.xml"/><Relationship Id="rId28" Type="http://schemas.openxmlformats.org/officeDocument/2006/relationships/chart" Target="../charts/chart22.xml"/><Relationship Id="rId10" Type="http://schemas.openxmlformats.org/officeDocument/2006/relationships/chart" Target="../charts/chart6.xml"/><Relationship Id="rId19" Type="http://schemas.openxmlformats.org/officeDocument/2006/relationships/chart" Target="../charts/chart14.xml"/><Relationship Id="rId31" Type="http://schemas.openxmlformats.org/officeDocument/2006/relationships/image" Target="../media/image8.jpeg"/><Relationship Id="rId4" Type="http://schemas.openxmlformats.org/officeDocument/2006/relationships/chart" Target="../charts/chart1.xml"/><Relationship Id="rId9" Type="http://schemas.openxmlformats.org/officeDocument/2006/relationships/chart" Target="../charts/chart5.xml"/><Relationship Id="rId14" Type="http://schemas.openxmlformats.org/officeDocument/2006/relationships/chart" Target="../charts/chart9.xml"/><Relationship Id="rId22" Type="http://schemas.openxmlformats.org/officeDocument/2006/relationships/image" Target="../media/image6.gif"/><Relationship Id="rId27" Type="http://schemas.openxmlformats.org/officeDocument/2006/relationships/chart" Target="../charts/chart21.xml"/><Relationship Id="rId30"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36</xdr:col>
      <xdr:colOff>28575</xdr:colOff>
      <xdr:row>5</xdr:row>
      <xdr:rowOff>171450</xdr:rowOff>
    </xdr:from>
    <xdr:to>
      <xdr:col>66</xdr:col>
      <xdr:colOff>28575</xdr:colOff>
      <xdr:row>20</xdr:row>
      <xdr:rowOff>19050</xdr:rowOff>
    </xdr:to>
    <xdr:sp macro="" textlink="">
      <xdr:nvSpPr>
        <xdr:cNvPr id="2" name="1 Rectángulo"/>
        <xdr:cNvSpPr/>
      </xdr:nvSpPr>
      <xdr:spPr>
        <a:xfrm>
          <a:off x="4829175" y="1171575"/>
          <a:ext cx="4000500" cy="2562225"/>
        </a:xfrm>
        <a:prstGeom prst="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lang="es-CO" sz="1100"/>
        </a:p>
      </xdr:txBody>
    </xdr:sp>
    <xdr:clientData/>
  </xdr:twoCellAnchor>
  <xdr:twoCellAnchor>
    <xdr:from>
      <xdr:col>48</xdr:col>
      <xdr:colOff>47625</xdr:colOff>
      <xdr:row>0</xdr:row>
      <xdr:rowOff>200025</xdr:rowOff>
    </xdr:from>
    <xdr:to>
      <xdr:col>90</xdr:col>
      <xdr:colOff>95250</xdr:colOff>
      <xdr:row>2</xdr:row>
      <xdr:rowOff>190500</xdr:rowOff>
    </xdr:to>
    <xdr:sp macro="" textlink="">
      <xdr:nvSpPr>
        <xdr:cNvPr id="3" name="2 CuadroTexto"/>
        <xdr:cNvSpPr txBox="1"/>
      </xdr:nvSpPr>
      <xdr:spPr>
        <a:xfrm>
          <a:off x="6448425" y="200025"/>
          <a:ext cx="564832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400" b="1">
              <a:latin typeface="Gill Sans MT" panose="020B0502020104020203" pitchFamily="34" charset="0"/>
            </a:rPr>
            <a:t>FICHA BÁSICA MUNICIPAL</a:t>
          </a:r>
        </a:p>
      </xdr:txBody>
    </xdr:sp>
    <xdr:clientData/>
  </xdr:twoCellAnchor>
  <xdr:twoCellAnchor editAs="oneCell">
    <xdr:from>
      <xdr:col>0</xdr:col>
      <xdr:colOff>1</xdr:colOff>
      <xdr:row>3</xdr:row>
      <xdr:rowOff>1</xdr:rowOff>
    </xdr:from>
    <xdr:to>
      <xdr:col>3</xdr:col>
      <xdr:colOff>110094</xdr:colOff>
      <xdr:row>5</xdr:row>
      <xdr:rowOff>9524</xdr:rowOff>
    </xdr:to>
    <xdr:pic>
      <xdr:nvPicPr>
        <xdr:cNvPr id="6" name="5 Imagen" descr="C:\Users\AUXPLANEACION08\AppData\Local\Microsoft\Windows\Temporary Internet Files\Content.IE5\CBXU0F9Q\geolocalizaciocc81n[1].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57226"/>
          <a:ext cx="510143" cy="352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152401</xdr:rowOff>
    </xdr:from>
    <xdr:to>
      <xdr:col>2</xdr:col>
      <xdr:colOff>126491</xdr:colOff>
      <xdr:row>23</xdr:row>
      <xdr:rowOff>19050</xdr:rowOff>
    </xdr:to>
    <xdr:pic>
      <xdr:nvPicPr>
        <xdr:cNvPr id="10" name="9 Imagen" descr="C:\Users\AUXPLANEACION08\AppData\Local\Microsoft\Windows\Temporary Internet Files\Content.IE5\CBXU0F9Q\icons-1337907_960_720[1].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4085" t="49722" b="32917"/>
        <a:stretch/>
      </xdr:blipFill>
      <xdr:spPr bwMode="auto">
        <a:xfrm>
          <a:off x="0" y="3867151"/>
          <a:ext cx="393191" cy="40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28575</xdr:colOff>
      <xdr:row>21</xdr:row>
      <xdr:rowOff>19050</xdr:rowOff>
    </xdr:from>
    <xdr:to>
      <xdr:col>32</xdr:col>
      <xdr:colOff>123825</xdr:colOff>
      <xdr:row>22</xdr:row>
      <xdr:rowOff>161925</xdr:rowOff>
    </xdr:to>
    <xdr:sp macro="" textlink="">
      <xdr:nvSpPr>
        <xdr:cNvPr id="11" name="10 CuadroTexto"/>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 GENERALIDADES</a:t>
          </a:r>
        </a:p>
      </xdr:txBody>
    </xdr:sp>
    <xdr:clientData/>
  </xdr:twoCellAnchor>
  <xdr:twoCellAnchor>
    <xdr:from>
      <xdr:col>2</xdr:col>
      <xdr:colOff>104775</xdr:colOff>
      <xdr:row>26</xdr:row>
      <xdr:rowOff>1</xdr:rowOff>
    </xdr:from>
    <xdr:to>
      <xdr:col>46</xdr:col>
      <xdr:colOff>0</xdr:colOff>
      <xdr:row>60</xdr:row>
      <xdr:rowOff>0</xdr:rowOff>
    </xdr:to>
    <xdr:sp macro="" textlink="">
      <xdr:nvSpPr>
        <xdr:cNvPr id="12" name="11 CuadroTexto"/>
        <xdr:cNvSpPr txBox="1"/>
      </xdr:nvSpPr>
      <xdr:spPr>
        <a:xfrm>
          <a:off x="371475" y="4800601"/>
          <a:ext cx="5762625" cy="4343399"/>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CO" sz="1100" b="0">
              <a:solidFill>
                <a:schemeClr val="dk1"/>
              </a:solidFill>
              <a:effectLst/>
              <a:latin typeface="+mn-lt"/>
              <a:ea typeface="+mn-ea"/>
              <a:cs typeface="+mn-cs"/>
            </a:rPr>
            <a:t>La región que los historiadores han denominado “del Quindío”, fue ocupada hasta los inicios del siglo XVII por los pueblos indígenas Quimbaya y Quindos, pueblos que fueron agredidos y sometidos por los españoles, siendo de marcada relevancia histórica la feroz oposición dirigida por el Cacique Calarcá del pueblo Pijao, quienes habitaron en el valle del Tolima, los Andes Centrales, margen oriental, hasta sucumbir a manos de los conquistadores de la Península Ibérica.</a:t>
          </a:r>
          <a:endParaRPr lang="es-ES" sz="1100" b="0">
            <a:solidFill>
              <a:schemeClr val="dk1"/>
            </a:solidFill>
            <a:effectLst/>
            <a:latin typeface="+mn-lt"/>
            <a:ea typeface="+mn-ea"/>
            <a:cs typeface="+mn-cs"/>
          </a:endParaRPr>
        </a:p>
        <a:p>
          <a:pPr algn="l"/>
          <a:r>
            <a:rPr lang="es-CO" sz="1100" b="0">
              <a:solidFill>
                <a:schemeClr val="dk1"/>
              </a:solidFill>
              <a:effectLst/>
              <a:latin typeface="+mn-lt"/>
              <a:ea typeface="+mn-ea"/>
              <a:cs typeface="+mn-cs"/>
            </a:rPr>
            <a:t>Luego de un periodo aproximado de 200 años, la región fue redescubierta por pobladores llegados de diferentes regiones del país (Antioquia, Cundinamarca, Boyacá, Tolima, Santander y Cauca), quienes llegaron en busca de minas de oro y guacas, encontrando una tierra de excelente condición climática para la vida y el establecimiento de poblados. A partir de las permanentes incursiones a esta nueva región, se pensó en la constitución de un asentamiento que permitiera el aprovechamiento de la riqueza que ofertaba la zona, así como obviar las grandes dificultades que presentaba el abordaje permanente del Camino Nacional (ruta a Salento–Tolima). </a:t>
          </a:r>
          <a:endParaRPr lang="es-ES" sz="1100" b="0">
            <a:solidFill>
              <a:schemeClr val="dk1"/>
            </a:solidFill>
            <a:effectLst/>
            <a:latin typeface="+mn-lt"/>
            <a:ea typeface="+mn-ea"/>
            <a:cs typeface="+mn-cs"/>
          </a:endParaRPr>
        </a:p>
        <a:p>
          <a:pPr algn="l"/>
          <a:r>
            <a:rPr lang="es-CO" sz="1100" b="0">
              <a:solidFill>
                <a:schemeClr val="dk1"/>
              </a:solidFill>
              <a:effectLst/>
              <a:latin typeface="+mn-lt"/>
              <a:ea typeface="+mn-ea"/>
              <a:cs typeface="+mn-cs"/>
            </a:rPr>
            <a:t>Para el 29 de junio de 1886, se firma el acta de fundación de Calarcá, mediante la protocolización hecha por la Junta Fundadora, integrada por los señores Pedro María Osorio, Jesús María Buitrago, Baltasar González, Román María Valencia y Segundo Henao, actuó como secretario Francisco Velásquez y testigos del acontecimiento los señores Luis Tabares, Manuel Ocampo y los hermanos Ramón y Juan de Jesús Herrera. </a:t>
          </a:r>
          <a:endParaRPr lang="es-ES" sz="1100" b="0">
            <a:solidFill>
              <a:schemeClr val="dk1"/>
            </a:solidFill>
            <a:effectLst/>
            <a:latin typeface="+mn-lt"/>
            <a:ea typeface="+mn-ea"/>
            <a:cs typeface="+mn-cs"/>
          </a:endParaRPr>
        </a:p>
        <a:p>
          <a:pPr algn="l"/>
          <a:r>
            <a:rPr lang="es-CO" sz="1100" b="0">
              <a:solidFill>
                <a:schemeClr val="dk1"/>
              </a:solidFill>
              <a:effectLst/>
              <a:latin typeface="+mn-lt"/>
              <a:ea typeface="+mn-ea"/>
              <a:cs typeface="+mn-cs"/>
            </a:rPr>
            <a:t>Cuatro años después el Concejo Municipal de Salento, le otorgó al naciente territorio poblado, el carácter de Corregimiento. En el año de 1905, obtuvo la categoría de Municipio y se consolidó el Centro Poblado existente, como Cabecera Municipal.</a:t>
          </a:r>
          <a:endParaRPr lang="es-ES" sz="1100" b="0">
            <a:solidFill>
              <a:schemeClr val="dk1"/>
            </a:solidFill>
            <a:effectLst/>
            <a:latin typeface="+mn-lt"/>
            <a:ea typeface="+mn-ea"/>
            <a:cs typeface="+mn-cs"/>
          </a:endParaRPr>
        </a:p>
        <a:p>
          <a:pPr algn="l"/>
          <a:r>
            <a:rPr lang="es-CO" sz="1100" b="0">
              <a:solidFill>
                <a:schemeClr val="dk1"/>
              </a:solidFill>
              <a:effectLst/>
              <a:latin typeface="+mn-lt"/>
              <a:ea typeface="+mn-ea"/>
              <a:cs typeface="+mn-cs"/>
            </a:rPr>
            <a:t>Las Tierras templadas de esta zona del país (1000-2000 m.s.n.m), sirvieron de enclave a una de las industrias más fructíferas de inicios de siglo XX en Colombia. En la década de los 20, el auge de la industria cafetera se evidenció en la región conocida geográficamente como la zona de la hoya del Quindío. “Aun en la hoya del Quindío, donde la colonización ha sido relativamente reciente y donde hoy, más que en cualquier otra parte de Colombia, el Café es el Rey, la mayor parte de los Cafetales se establecieron en tierras que habían sido anteriormente pastizales y selva nativa, y aunque el cultivo se ajusta admirablemente al patrón de colonización de los pequeños propietarios establecidos, nunca hizo parte del sistema inicial de colonización”. Este auge Cafetero se mantuvo constante hasta la década de los 90 donde el pacto de cuotas internacionales que regulaban esta Industria se rompió y el sector entró en crisis. </a:t>
          </a:r>
          <a:endParaRPr lang="es-ES" sz="1100" b="0">
            <a:solidFill>
              <a:schemeClr val="dk1"/>
            </a:solidFill>
            <a:effectLst/>
            <a:latin typeface="+mn-lt"/>
            <a:ea typeface="+mn-ea"/>
            <a:cs typeface="+mn-cs"/>
          </a:endParaRPr>
        </a:p>
        <a:p>
          <a:pPr algn="l"/>
          <a:r>
            <a:rPr lang="es-CO" sz="1100" b="0">
              <a:solidFill>
                <a:schemeClr val="dk1"/>
              </a:solidFill>
              <a:effectLst/>
              <a:latin typeface="+mn-lt"/>
              <a:ea typeface="+mn-ea"/>
              <a:cs typeface="+mn-cs"/>
            </a:rPr>
            <a:t>El Municipio de Calarcá no fue ajeno a la violencia bipartidista de finales de los años 40, hasta entrada la década de los 60, que marcó el devenir del municipio, la región y el país. Durante la década de los 50 fue muy constante el corte institucional que sufrió el sistema democrático en el municipio, lo cual se puede deducir de los diferentes periodos en los que se tuvo alcaldes militares.</a:t>
          </a:r>
          <a:endParaRPr lang="es-ES" sz="1100" b="0">
            <a:solidFill>
              <a:schemeClr val="dk1"/>
            </a:solidFill>
            <a:effectLst/>
            <a:latin typeface="+mn-lt"/>
            <a:ea typeface="+mn-ea"/>
            <a:cs typeface="+mn-cs"/>
          </a:endParaRPr>
        </a:p>
        <a:p>
          <a:pPr algn="l"/>
          <a:endParaRPr lang="es-CO" sz="1000">
            <a:latin typeface="Gill Sans MT" panose="020B0502020104020203" pitchFamily="34" charset="0"/>
          </a:endParaRPr>
        </a:p>
      </xdr:txBody>
    </xdr:sp>
    <xdr:clientData/>
  </xdr:twoCellAnchor>
  <xdr:twoCellAnchor>
    <xdr:from>
      <xdr:col>25</xdr:col>
      <xdr:colOff>56649</xdr:colOff>
      <xdr:row>66</xdr:row>
      <xdr:rowOff>72694</xdr:rowOff>
    </xdr:from>
    <xdr:to>
      <xdr:col>45</xdr:col>
      <xdr:colOff>60158</xdr:colOff>
      <xdr:row>74</xdr:row>
      <xdr:rowOff>150396</xdr:rowOff>
    </xdr:to>
    <xdr:sp macro="" textlink="">
      <xdr:nvSpPr>
        <xdr:cNvPr id="16" name="15 CuadroTexto"/>
        <xdr:cNvSpPr txBox="1"/>
      </xdr:nvSpPr>
      <xdr:spPr>
        <a:xfrm>
          <a:off x="3315202" y="10279483"/>
          <a:ext cx="2770772" cy="15214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0">
              <a:solidFill>
                <a:schemeClr val="dk1"/>
              </a:solidFill>
              <a:effectLst/>
              <a:latin typeface="+mn-lt"/>
              <a:ea typeface="+mn-ea"/>
              <a:cs typeface="+mn-cs"/>
            </a:rPr>
            <a:t>Adoptada oficialmente mediante el Acuerdo No. 17 de Agosto de 1.973, emanado del Honorable Concejo Municipal, conformada por tres franjas horizontales de igual tamaño: Verde, Blanca y Roja</a:t>
          </a:r>
          <a:endParaRPr lang="es-CO" sz="1050" b="0">
            <a:latin typeface="+mn-lt"/>
          </a:endParaRPr>
        </a:p>
      </xdr:txBody>
    </xdr:sp>
    <xdr:clientData/>
  </xdr:twoCellAnchor>
  <xdr:twoCellAnchor>
    <xdr:from>
      <xdr:col>22</xdr:col>
      <xdr:colOff>10026</xdr:colOff>
      <xdr:row>78</xdr:row>
      <xdr:rowOff>110289</xdr:rowOff>
    </xdr:from>
    <xdr:to>
      <xdr:col>45</xdr:col>
      <xdr:colOff>104773</xdr:colOff>
      <xdr:row>93</xdr:row>
      <xdr:rowOff>110289</xdr:rowOff>
    </xdr:to>
    <xdr:sp macro="" textlink="">
      <xdr:nvSpPr>
        <xdr:cNvPr id="18" name="17 CuadroTexto"/>
        <xdr:cNvSpPr txBox="1"/>
      </xdr:nvSpPr>
      <xdr:spPr>
        <a:xfrm>
          <a:off x="2877552" y="14167184"/>
          <a:ext cx="3253037" cy="27071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0">
              <a:solidFill>
                <a:schemeClr val="dk1"/>
              </a:solidFill>
              <a:effectLst/>
              <a:latin typeface="+mn-lt"/>
              <a:ea typeface="+mn-ea"/>
              <a:cs typeface="+mn-cs"/>
            </a:rPr>
            <a:t>Adoptado oficialmente mediante Acuerdo 17 de Agosto de 1973, emanado del honorable Concejo Municipal. </a:t>
          </a:r>
          <a:endParaRPr lang="es-ES" sz="1100" b="0">
            <a:solidFill>
              <a:schemeClr val="dk1"/>
            </a:solidFill>
            <a:effectLst/>
            <a:latin typeface="+mn-lt"/>
            <a:ea typeface="+mn-ea"/>
            <a:cs typeface="+mn-cs"/>
          </a:endParaRPr>
        </a:p>
        <a:p>
          <a:r>
            <a:rPr lang="es-CO" sz="1100" b="0">
              <a:solidFill>
                <a:schemeClr val="dk1"/>
              </a:solidFill>
              <a:effectLst/>
              <a:latin typeface="+mn-lt"/>
              <a:ea typeface="+mn-ea"/>
              <a:cs typeface="+mn-cs"/>
            </a:rPr>
            <a:t>Forma: La del escudo español, compuesto, cortado y medio partido, cantón de jefe en sinople, cantón diestro de punta en blanco o plata y cantón siniestro de punta. Piezas honorables: sobre el cantón de jefe, la efigie del Cacique Calarcá de perfil, en oro, colocada en la parte central, mirando a la siniestra. En el cantón diestro, rama de café frutado, inclinada a la diestra. En el cantón siniestro, pluma clásica en oro, inclinada a la siniestra. Timbre en cimera corona real en oro y lambrequines que descienden por los contornos laterales del escudo hasta las dos terceras partes de los cantones de punta. </a:t>
          </a:r>
          <a:endParaRPr lang="es-ES" sz="1100" b="0">
            <a:solidFill>
              <a:schemeClr val="dk1"/>
            </a:solidFill>
            <a:effectLst/>
            <a:latin typeface="+mn-lt"/>
            <a:ea typeface="+mn-ea"/>
            <a:cs typeface="+mn-cs"/>
          </a:endParaRPr>
        </a:p>
        <a:p>
          <a:pPr algn="just"/>
          <a:endParaRPr lang="es-CO" sz="1050">
            <a:latin typeface="+mn-lt"/>
          </a:endParaRPr>
        </a:p>
      </xdr:txBody>
    </xdr:sp>
    <xdr:clientData/>
  </xdr:twoCellAnchor>
  <xdr:oneCellAnchor>
    <xdr:from>
      <xdr:col>102</xdr:col>
      <xdr:colOff>28575</xdr:colOff>
      <xdr:row>108</xdr:row>
      <xdr:rowOff>0</xdr:rowOff>
    </xdr:from>
    <xdr:ext cx="184731" cy="264560"/>
    <xdr:sp macro="" textlink="">
      <xdr:nvSpPr>
        <xdr:cNvPr id="19" name="18 CuadroTexto"/>
        <xdr:cNvSpPr txBox="1"/>
      </xdr:nvSpPr>
      <xdr:spPr>
        <a:xfrm>
          <a:off x="962025" y="154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41</xdr:col>
      <xdr:colOff>104775</xdr:colOff>
      <xdr:row>3</xdr:row>
      <xdr:rowOff>9525</xdr:rowOff>
    </xdr:from>
    <xdr:to>
      <xdr:col>91</xdr:col>
      <xdr:colOff>85725</xdr:colOff>
      <xdr:row>4</xdr:row>
      <xdr:rowOff>171449</xdr:rowOff>
    </xdr:to>
    <xdr:sp macro="" textlink="">
      <xdr:nvSpPr>
        <xdr:cNvPr id="4" name="3 CuadroTexto"/>
        <xdr:cNvSpPr txBox="1"/>
      </xdr:nvSpPr>
      <xdr:spPr>
        <a:xfrm>
          <a:off x="5572125" y="666750"/>
          <a:ext cx="6686550" cy="32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CO" sz="1800" b="1">
              <a:solidFill>
                <a:schemeClr val="bg1"/>
              </a:solidFill>
              <a:latin typeface="Gill Sans MT" panose="020B0502020104020203" pitchFamily="34" charset="0"/>
            </a:rPr>
            <a:t>VIGENCIA 2017</a:t>
          </a:r>
        </a:p>
        <a:p>
          <a:pPr algn="r"/>
          <a:endParaRPr lang="es-CO" sz="1800" b="1">
            <a:solidFill>
              <a:schemeClr val="bg1"/>
            </a:solidFill>
            <a:latin typeface="Gill Sans MT" panose="020B0502020104020203" pitchFamily="34" charset="0"/>
          </a:endParaRPr>
        </a:p>
      </xdr:txBody>
    </xdr:sp>
    <xdr:clientData/>
  </xdr:twoCellAnchor>
  <xdr:twoCellAnchor>
    <xdr:from>
      <xdr:col>5</xdr:col>
      <xdr:colOff>28575</xdr:colOff>
      <xdr:row>372</xdr:row>
      <xdr:rowOff>19050</xdr:rowOff>
    </xdr:from>
    <xdr:to>
      <xdr:col>32</xdr:col>
      <xdr:colOff>123825</xdr:colOff>
      <xdr:row>373</xdr:row>
      <xdr:rowOff>161925</xdr:rowOff>
    </xdr:to>
    <xdr:sp macro="" textlink="">
      <xdr:nvSpPr>
        <xdr:cNvPr id="23" name="22 CuadroTexto"/>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 DEMOGRAFÍA</a:t>
          </a:r>
        </a:p>
      </xdr:txBody>
    </xdr:sp>
    <xdr:clientData/>
  </xdr:twoCellAnchor>
  <xdr:twoCellAnchor editAs="oneCell">
    <xdr:from>
      <xdr:col>0</xdr:col>
      <xdr:colOff>0</xdr:colOff>
      <xdr:row>372</xdr:row>
      <xdr:rowOff>0</xdr:rowOff>
    </xdr:from>
    <xdr:to>
      <xdr:col>4</xdr:col>
      <xdr:colOff>126400</xdr:colOff>
      <xdr:row>374</xdr:row>
      <xdr:rowOff>76198</xdr:rowOff>
    </xdr:to>
    <xdr:pic>
      <xdr:nvPicPr>
        <xdr:cNvPr id="28" name="27 Imagen" descr="C:\Users\AUXPLANEACION08\AppData\Local\Microsoft\Windows\Temporary Internet Files\Content.IE5\J21K44C9\Group_people_icon[1].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9940826"/>
          <a:ext cx="659800"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46</xdr:col>
      <xdr:colOff>127000</xdr:colOff>
      <xdr:row>386</xdr:row>
      <xdr:rowOff>161925</xdr:rowOff>
    </xdr:from>
    <xdr:to>
      <xdr:col>92</xdr:col>
      <xdr:colOff>0</xdr:colOff>
      <xdr:row>402</xdr:row>
      <xdr:rowOff>0</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47</xdr:col>
      <xdr:colOff>57149</xdr:colOff>
      <xdr:row>405</xdr:row>
      <xdr:rowOff>171449</xdr:rowOff>
    </xdr:from>
    <xdr:to>
      <xdr:col>92</xdr:col>
      <xdr:colOff>47625</xdr:colOff>
      <xdr:row>425</xdr:row>
      <xdr:rowOff>180974</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47</xdr:col>
      <xdr:colOff>9525</xdr:colOff>
      <xdr:row>442</xdr:row>
      <xdr:rowOff>501</xdr:rowOff>
    </xdr:from>
    <xdr:to>
      <xdr:col>92</xdr:col>
      <xdr:colOff>9524</xdr:colOff>
      <xdr:row>453</xdr:row>
      <xdr:rowOff>19049</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46</xdr:col>
      <xdr:colOff>104273</xdr:colOff>
      <xdr:row>465</xdr:row>
      <xdr:rowOff>10026</xdr:rowOff>
    </xdr:from>
    <xdr:to>
      <xdr:col>92</xdr:col>
      <xdr:colOff>30079</xdr:colOff>
      <xdr:row>482</xdr:row>
      <xdr:rowOff>0</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5</xdr:col>
      <xdr:colOff>28575</xdr:colOff>
      <xdr:row>538</xdr:row>
      <xdr:rowOff>19050</xdr:rowOff>
    </xdr:from>
    <xdr:to>
      <xdr:col>32</xdr:col>
      <xdr:colOff>123825</xdr:colOff>
      <xdr:row>539</xdr:row>
      <xdr:rowOff>161925</xdr:rowOff>
    </xdr:to>
    <xdr:sp macro="" textlink="">
      <xdr:nvSpPr>
        <xdr:cNvPr id="27" name="26 CuadroTexto"/>
        <xdr:cNvSpPr txBox="1"/>
      </xdr:nvSpPr>
      <xdr:spPr>
        <a:xfrm>
          <a:off x="695325" y="58388250"/>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1II. SALUD Y BIENESTAR</a:t>
          </a:r>
        </a:p>
        <a:p>
          <a:endParaRPr lang="es-CO" sz="1600" b="1">
            <a:solidFill>
              <a:schemeClr val="bg1"/>
            </a:solidFill>
            <a:latin typeface="Gill Sans MT" panose="020B0502020104020203" pitchFamily="34" charset="0"/>
          </a:endParaRPr>
        </a:p>
        <a:p>
          <a:r>
            <a:rPr lang="es-CO" sz="1600" b="1">
              <a:solidFill>
                <a:schemeClr val="bg1"/>
              </a:solidFill>
              <a:latin typeface="Gill Sans MT" panose="020B0502020104020203" pitchFamily="34" charset="0"/>
            </a:rPr>
            <a:t>R</a:t>
          </a:r>
        </a:p>
      </xdr:txBody>
    </xdr:sp>
    <xdr:clientData/>
  </xdr:twoCellAnchor>
  <xdr:twoCellAnchor editAs="oneCell">
    <xdr:from>
      <xdr:col>0</xdr:col>
      <xdr:colOff>0</xdr:colOff>
      <xdr:row>538</xdr:row>
      <xdr:rowOff>1</xdr:rowOff>
    </xdr:from>
    <xdr:to>
      <xdr:col>4</xdr:col>
      <xdr:colOff>122765</xdr:colOff>
      <xdr:row>540</xdr:row>
      <xdr:rowOff>19048</xdr:rowOff>
    </xdr:to>
    <xdr:pic>
      <xdr:nvPicPr>
        <xdr:cNvPr id="35" name="34 Imagen" descr="C:\Users\AUXPLANEACION08\AppData\Local\Microsoft\Windows\Temporary Internet Files\Content.IE5\CBXU0F9Q\buena-salud-para-tu-corazon-620x360[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5334476"/>
          <a:ext cx="656165" cy="38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0</xdr:colOff>
      <xdr:row>374</xdr:row>
      <xdr:rowOff>57150</xdr:rowOff>
    </xdr:from>
    <xdr:to>
      <xdr:col>92</xdr:col>
      <xdr:colOff>9525</xdr:colOff>
      <xdr:row>384</xdr:row>
      <xdr:rowOff>4762</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46</xdr:col>
      <xdr:colOff>116418</xdr:colOff>
      <xdr:row>687</xdr:row>
      <xdr:rowOff>170447</xdr:rowOff>
    </xdr:from>
    <xdr:to>
      <xdr:col>91</xdr:col>
      <xdr:colOff>130343</xdr:colOff>
      <xdr:row>702</xdr:row>
      <xdr:rowOff>30078</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xdr:from>
      <xdr:col>5</xdr:col>
      <xdr:colOff>28575</xdr:colOff>
      <xdr:row>704</xdr:row>
      <xdr:rowOff>19050</xdr:rowOff>
    </xdr:from>
    <xdr:to>
      <xdr:col>32</xdr:col>
      <xdr:colOff>123825</xdr:colOff>
      <xdr:row>705</xdr:row>
      <xdr:rowOff>161925</xdr:rowOff>
    </xdr:to>
    <xdr:sp macro="" textlink="">
      <xdr:nvSpPr>
        <xdr:cNvPr id="30" name="29 CuadroTexto"/>
        <xdr:cNvSpPr txBox="1"/>
      </xdr:nvSpPr>
      <xdr:spPr>
        <a:xfrm>
          <a:off x="695325" y="78838425"/>
          <a:ext cx="37909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1V. EDUCACIÓN</a:t>
          </a:r>
        </a:p>
      </xdr:txBody>
    </xdr:sp>
    <xdr:clientData/>
  </xdr:twoCellAnchor>
  <xdr:twoCellAnchor editAs="oneCell">
    <xdr:from>
      <xdr:col>0</xdr:col>
      <xdr:colOff>0</xdr:colOff>
      <xdr:row>703</xdr:row>
      <xdr:rowOff>161926</xdr:rowOff>
    </xdr:from>
    <xdr:to>
      <xdr:col>4</xdr:col>
      <xdr:colOff>38098</xdr:colOff>
      <xdr:row>706</xdr:row>
      <xdr:rowOff>8842</xdr:rowOff>
    </xdr:to>
    <xdr:pic>
      <xdr:nvPicPr>
        <xdr:cNvPr id="32" name="31 Imagen" descr="C:\Users\AUXPLANEACION08\AppData\Local\Microsoft\Windows\Temporary Internet Files\Content.IE5\POUUPF0M\educacion[1].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155382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93133</xdr:colOff>
      <xdr:row>747</xdr:row>
      <xdr:rowOff>178858</xdr:rowOff>
    </xdr:from>
    <xdr:to>
      <xdr:col>45</xdr:col>
      <xdr:colOff>116417</xdr:colOff>
      <xdr:row>762</xdr:row>
      <xdr:rowOff>160867</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twoCellAnchor>
  <xdr:twoCellAnchor>
    <xdr:from>
      <xdr:col>47</xdr:col>
      <xdr:colOff>0</xdr:colOff>
      <xdr:row>748</xdr:row>
      <xdr:rowOff>0</xdr:rowOff>
    </xdr:from>
    <xdr:to>
      <xdr:col>92</xdr:col>
      <xdr:colOff>0</xdr:colOff>
      <xdr:row>762</xdr:row>
      <xdr:rowOff>171450</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twoCellAnchor>
  <xdr:twoCellAnchor>
    <xdr:from>
      <xdr:col>47</xdr:col>
      <xdr:colOff>1</xdr:colOff>
      <xdr:row>808</xdr:row>
      <xdr:rowOff>171450</xdr:rowOff>
    </xdr:from>
    <xdr:to>
      <xdr:col>92</xdr:col>
      <xdr:colOff>9525</xdr:colOff>
      <xdr:row>826</xdr:row>
      <xdr:rowOff>161925</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40216</xdr:colOff>
      <xdr:row>808</xdr:row>
      <xdr:rowOff>169333</xdr:rowOff>
    </xdr:from>
    <xdr:to>
      <xdr:col>45</xdr:col>
      <xdr:colOff>82549</xdr:colOff>
      <xdr:row>826</xdr:row>
      <xdr:rowOff>178858</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113242</xdr:colOff>
      <xdr:row>830</xdr:row>
      <xdr:rowOff>139700</xdr:rowOff>
    </xdr:from>
    <xdr:to>
      <xdr:col>45</xdr:col>
      <xdr:colOff>127000</xdr:colOff>
      <xdr:row>845</xdr:row>
      <xdr:rowOff>167217</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28575</xdr:colOff>
      <xdr:row>868</xdr:row>
      <xdr:rowOff>19050</xdr:rowOff>
    </xdr:from>
    <xdr:to>
      <xdr:col>32</xdr:col>
      <xdr:colOff>123825</xdr:colOff>
      <xdr:row>869</xdr:row>
      <xdr:rowOff>161925</xdr:rowOff>
    </xdr:to>
    <xdr:sp macro="" textlink="">
      <xdr:nvSpPr>
        <xdr:cNvPr id="41" name="40 CuadroTexto"/>
        <xdr:cNvSpPr txBox="1"/>
      </xdr:nvSpPr>
      <xdr:spPr>
        <a:xfrm>
          <a:off x="695325" y="6146482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 SERVICIOS PÚBLICOS</a:t>
          </a:r>
        </a:p>
      </xdr:txBody>
    </xdr:sp>
    <xdr:clientData/>
  </xdr:twoCellAnchor>
  <xdr:oneCellAnchor>
    <xdr:from>
      <xdr:col>0</xdr:col>
      <xdr:colOff>0</xdr:colOff>
      <xdr:row>867</xdr:row>
      <xdr:rowOff>161926</xdr:rowOff>
    </xdr:from>
    <xdr:ext cx="571498" cy="389840"/>
    <xdr:pic>
      <xdr:nvPicPr>
        <xdr:cNvPr id="42" name="41 Imagen" descr="C:\Users\AUXPLANEACION08\AppData\Local\Microsoft\Windows\Temporary Internet Files\Content.IE5\POUUPF0M\educacion[1].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6144577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xdr:colOff>
      <xdr:row>850</xdr:row>
      <xdr:rowOff>9524</xdr:rowOff>
    </xdr:from>
    <xdr:to>
      <xdr:col>46</xdr:col>
      <xdr:colOff>28576</xdr:colOff>
      <xdr:row>865</xdr:row>
      <xdr:rowOff>0</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101490</xdr:colOff>
      <xdr:row>945</xdr:row>
      <xdr:rowOff>10026</xdr:rowOff>
    </xdr:from>
    <xdr:to>
      <xdr:col>46</xdr:col>
      <xdr:colOff>80210</xdr:colOff>
      <xdr:row>964</xdr:row>
      <xdr:rowOff>20053</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47</xdr:col>
      <xdr:colOff>38101</xdr:colOff>
      <xdr:row>945</xdr:row>
      <xdr:rowOff>0</xdr:rowOff>
    </xdr:from>
    <xdr:to>
      <xdr:col>91</xdr:col>
      <xdr:colOff>142875</xdr:colOff>
      <xdr:row>964</xdr:row>
      <xdr:rowOff>20053</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20275</xdr:colOff>
      <xdr:row>969</xdr:row>
      <xdr:rowOff>5513</xdr:rowOff>
    </xdr:from>
    <xdr:to>
      <xdr:col>46</xdr:col>
      <xdr:colOff>83943</xdr:colOff>
      <xdr:row>986</xdr:row>
      <xdr:rowOff>5514</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47</xdr:col>
      <xdr:colOff>133349</xdr:colOff>
      <xdr:row>969</xdr:row>
      <xdr:rowOff>0</xdr:rowOff>
    </xdr:from>
    <xdr:to>
      <xdr:col>91</xdr:col>
      <xdr:colOff>104775</xdr:colOff>
      <xdr:row>986</xdr:row>
      <xdr:rowOff>19050</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28575</xdr:colOff>
      <xdr:row>988</xdr:row>
      <xdr:rowOff>19050</xdr:rowOff>
    </xdr:from>
    <xdr:to>
      <xdr:col>32</xdr:col>
      <xdr:colOff>123825</xdr:colOff>
      <xdr:row>989</xdr:row>
      <xdr:rowOff>161925</xdr:rowOff>
    </xdr:to>
    <xdr:sp macro="" textlink="">
      <xdr:nvSpPr>
        <xdr:cNvPr id="47" name="46 CuadroTexto"/>
        <xdr:cNvSpPr txBox="1"/>
      </xdr:nvSpPr>
      <xdr:spPr>
        <a:xfrm>
          <a:off x="695325" y="14507527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 VÍAS Y TRANSPORTE</a:t>
          </a:r>
        </a:p>
      </xdr:txBody>
    </xdr:sp>
    <xdr:clientData/>
  </xdr:twoCellAnchor>
  <xdr:twoCellAnchor editAs="oneCell">
    <xdr:from>
      <xdr:col>0</xdr:col>
      <xdr:colOff>1</xdr:colOff>
      <xdr:row>987</xdr:row>
      <xdr:rowOff>161925</xdr:rowOff>
    </xdr:from>
    <xdr:to>
      <xdr:col>4</xdr:col>
      <xdr:colOff>41984</xdr:colOff>
      <xdr:row>990</xdr:row>
      <xdr:rowOff>10627</xdr:rowOff>
    </xdr:to>
    <xdr:pic>
      <xdr:nvPicPr>
        <xdr:cNvPr id="51" name="50 Imagen" descr="C:\Users\AUXPLANEACION08\AppData\Local\Microsoft\Windows\Temporary Internet Files\Content.IE5\QJR6QI2A\Transporte-diego-19102009[1].g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 y="165125400"/>
          <a:ext cx="575383" cy="391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23812</xdr:colOff>
      <xdr:row>1170</xdr:row>
      <xdr:rowOff>5413</xdr:rowOff>
    </xdr:from>
    <xdr:to>
      <xdr:col>92</xdr:col>
      <xdr:colOff>42862</xdr:colOff>
      <xdr:row>1185</xdr:row>
      <xdr:rowOff>158485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47</xdr:col>
      <xdr:colOff>23813</xdr:colOff>
      <xdr:row>1187</xdr:row>
      <xdr:rowOff>176576</xdr:rowOff>
    </xdr:from>
    <xdr:to>
      <xdr:col>92</xdr:col>
      <xdr:colOff>38100</xdr:colOff>
      <xdr:row>1205</xdr:row>
      <xdr:rowOff>8659</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18548</xdr:colOff>
      <xdr:row>1207</xdr:row>
      <xdr:rowOff>9024</xdr:rowOff>
    </xdr:from>
    <xdr:to>
      <xdr:col>34</xdr:col>
      <xdr:colOff>113799</xdr:colOff>
      <xdr:row>1208</xdr:row>
      <xdr:rowOff>151899</xdr:rowOff>
    </xdr:to>
    <xdr:sp macro="" textlink="">
      <xdr:nvSpPr>
        <xdr:cNvPr id="49" name="46 CuadroTexto"/>
        <xdr:cNvSpPr txBox="1"/>
      </xdr:nvSpPr>
      <xdr:spPr>
        <a:xfrm>
          <a:off x="930943" y="184382945"/>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a:t>
          </a:r>
          <a:r>
            <a:rPr lang="es-CO" sz="1600" b="1" baseline="0">
              <a:solidFill>
                <a:schemeClr val="bg1"/>
              </a:solidFill>
              <a:latin typeface="Gill Sans MT" panose="020B0502020104020203" pitchFamily="34" charset="0"/>
            </a:rPr>
            <a:t> EQUIPAMIENTO</a:t>
          </a:r>
        </a:p>
        <a:p>
          <a:endParaRPr lang="es-CO" sz="1600" b="1">
            <a:solidFill>
              <a:schemeClr val="bg1"/>
            </a:solidFill>
            <a:latin typeface="Gill Sans MT" panose="020B0502020104020203" pitchFamily="34" charset="0"/>
          </a:endParaRPr>
        </a:p>
      </xdr:txBody>
    </xdr:sp>
    <xdr:clientData/>
  </xdr:twoCellAnchor>
  <xdr:oneCellAnchor>
    <xdr:from>
      <xdr:col>0</xdr:col>
      <xdr:colOff>100933</xdr:colOff>
      <xdr:row>1206</xdr:row>
      <xdr:rowOff>159919</xdr:rowOff>
    </xdr:from>
    <xdr:ext cx="600783" cy="382103"/>
    <xdr:pic>
      <xdr:nvPicPr>
        <xdr:cNvPr id="50" name="50 Imagen" descr="C:\Users\AUXPLANEACION08\AppData\Local\Microsoft\Windows\Temporary Internet Files\Content.IE5\QJR6QI2A\Transporte-diego-19102009[1].gif"/>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00933" y="180122261"/>
          <a:ext cx="600783" cy="382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78706</xdr:colOff>
      <xdr:row>1270</xdr:row>
      <xdr:rowOff>29076</xdr:rowOff>
    </xdr:from>
    <xdr:to>
      <xdr:col>33</xdr:col>
      <xdr:colOff>43615</xdr:colOff>
      <xdr:row>1271</xdr:row>
      <xdr:rowOff>171951</xdr:rowOff>
    </xdr:to>
    <xdr:sp macro="" textlink="">
      <xdr:nvSpPr>
        <xdr:cNvPr id="48" name="46 CuadroTexto"/>
        <xdr:cNvSpPr txBox="1"/>
      </xdr:nvSpPr>
      <xdr:spPr>
        <a:xfrm>
          <a:off x="730417" y="189095313"/>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VIII.</a:t>
          </a:r>
          <a:r>
            <a:rPr lang="es-CO" sz="1600" b="1" baseline="0">
              <a:solidFill>
                <a:schemeClr val="bg1"/>
              </a:solidFill>
              <a:latin typeface="Gill Sans MT" panose="020B0502020104020203" pitchFamily="34" charset="0"/>
            </a:rPr>
            <a:t> SECTOR AGROPECUARIO</a:t>
          </a:r>
        </a:p>
        <a:p>
          <a:endParaRPr lang="es-CO" sz="1600" b="1">
            <a:solidFill>
              <a:schemeClr val="bg1"/>
            </a:solidFill>
            <a:latin typeface="Gill Sans MT" panose="020B0502020104020203" pitchFamily="34" charset="0"/>
          </a:endParaRPr>
        </a:p>
      </xdr:txBody>
    </xdr:sp>
    <xdr:clientData/>
  </xdr:twoCellAnchor>
  <xdr:twoCellAnchor>
    <xdr:from>
      <xdr:col>5</xdr:col>
      <xdr:colOff>28575</xdr:colOff>
      <xdr:row>1350</xdr:row>
      <xdr:rowOff>19050</xdr:rowOff>
    </xdr:from>
    <xdr:to>
      <xdr:col>42</xdr:col>
      <xdr:colOff>66675</xdr:colOff>
      <xdr:row>1351</xdr:row>
      <xdr:rowOff>161925</xdr:rowOff>
    </xdr:to>
    <xdr:sp macro="" textlink="">
      <xdr:nvSpPr>
        <xdr:cNvPr id="53" name="52 CuadroTexto"/>
        <xdr:cNvSpPr txBox="1"/>
      </xdr:nvSpPr>
      <xdr:spPr>
        <a:xfrm>
          <a:off x="695325" y="1850707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 CATASTRO Y PROPIEDAD RAÍZ </a:t>
          </a:r>
        </a:p>
      </xdr:txBody>
    </xdr:sp>
    <xdr:clientData/>
  </xdr:twoCellAnchor>
  <xdr:oneCellAnchor>
    <xdr:from>
      <xdr:col>0</xdr:col>
      <xdr:colOff>0</xdr:colOff>
      <xdr:row>1349</xdr:row>
      <xdr:rowOff>161926</xdr:rowOff>
    </xdr:from>
    <xdr:ext cx="571498" cy="389840"/>
    <xdr:pic>
      <xdr:nvPicPr>
        <xdr:cNvPr id="54" name="53 Imagen" descr="C:\Users\AUXPLANEACION08\AppData\Local\Microsoft\Windows\Temporary Internet Files\Content.IE5\POUUPF0M\educacion[1].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850326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1398</xdr:row>
      <xdr:rowOff>19050</xdr:rowOff>
    </xdr:from>
    <xdr:to>
      <xdr:col>42</xdr:col>
      <xdr:colOff>66675</xdr:colOff>
      <xdr:row>1399</xdr:row>
      <xdr:rowOff>161925</xdr:rowOff>
    </xdr:to>
    <xdr:sp macro="" textlink="">
      <xdr:nvSpPr>
        <xdr:cNvPr id="55" name="54 CuadroTexto"/>
        <xdr:cNvSpPr txBox="1"/>
      </xdr:nvSpPr>
      <xdr:spPr>
        <a:xfrm>
          <a:off x="695325" y="1915858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a:t>
          </a:r>
          <a:r>
            <a:rPr lang="es-CO" sz="1600" b="1" baseline="0">
              <a:solidFill>
                <a:schemeClr val="bg1"/>
              </a:solidFill>
              <a:latin typeface="Gill Sans MT" panose="020B0502020104020203" pitchFamily="34" charset="0"/>
            </a:rPr>
            <a:t> TURISMO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1397</xdr:row>
      <xdr:rowOff>152401</xdr:rowOff>
    </xdr:from>
    <xdr:ext cx="571498" cy="389840"/>
    <xdr:pic>
      <xdr:nvPicPr>
        <xdr:cNvPr id="56" name="55 Imagen" descr="C:\Users\AUXPLANEACION08\AppData\Local\Microsoft\Windows\Temporary Internet Files\Content.IE5\POUUPF0M\educacion[1].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91538226"/>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1439</xdr:row>
      <xdr:rowOff>19050</xdr:rowOff>
    </xdr:from>
    <xdr:to>
      <xdr:col>42</xdr:col>
      <xdr:colOff>66675</xdr:colOff>
      <xdr:row>1440</xdr:row>
      <xdr:rowOff>161925</xdr:rowOff>
    </xdr:to>
    <xdr:sp macro="" textlink="">
      <xdr:nvSpPr>
        <xdr:cNvPr id="57" name="56 CuadroTexto"/>
        <xdr:cNvSpPr txBox="1"/>
      </xdr:nvSpPr>
      <xdr:spPr>
        <a:xfrm>
          <a:off x="678007" y="208668505"/>
          <a:ext cx="4973782" cy="32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a:t>
          </a:r>
          <a:r>
            <a:rPr lang="es-CO" sz="1600" b="1" baseline="0">
              <a:solidFill>
                <a:schemeClr val="bg1"/>
              </a:solidFill>
              <a:latin typeface="Gill Sans MT" panose="020B0502020104020203" pitchFamily="34" charset="0"/>
            </a:rPr>
            <a:t> FINANZAS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1438</xdr:row>
      <xdr:rowOff>152401</xdr:rowOff>
    </xdr:from>
    <xdr:ext cx="571498" cy="389840"/>
    <xdr:pic>
      <xdr:nvPicPr>
        <xdr:cNvPr id="58" name="57 Imagen" descr="C:\Users\AUXPLANEACION08\AppData\Local\Microsoft\Windows\Temporary Internet Files\Content.IE5\POUUPF0M\educacion[1].pn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20862001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127556</xdr:colOff>
      <xdr:row>1476</xdr:row>
      <xdr:rowOff>158193</xdr:rowOff>
    </xdr:from>
    <xdr:to>
      <xdr:col>46</xdr:col>
      <xdr:colOff>21723</xdr:colOff>
      <xdr:row>1493</xdr:row>
      <xdr:rowOff>20609</xdr:rowOff>
    </xdr:to>
    <xdr:graphicFrame macro="">
      <xdr:nvGraphicFramePr>
        <xdr:cNvPr id="62" name="6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46</xdr:col>
      <xdr:colOff>120317</xdr:colOff>
      <xdr:row>1476</xdr:row>
      <xdr:rowOff>137360</xdr:rowOff>
    </xdr:from>
    <xdr:to>
      <xdr:col>91</xdr:col>
      <xdr:colOff>130342</xdr:colOff>
      <xdr:row>1492</xdr:row>
      <xdr:rowOff>160421</xdr:rowOff>
    </xdr:to>
    <xdr:graphicFrame macro="">
      <xdr:nvGraphicFramePr>
        <xdr:cNvPr id="64" name="6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130341</xdr:colOff>
      <xdr:row>524</xdr:row>
      <xdr:rowOff>1</xdr:rowOff>
    </xdr:from>
    <xdr:to>
      <xdr:col>92</xdr:col>
      <xdr:colOff>30078</xdr:colOff>
      <xdr:row>535</xdr:row>
      <xdr:rowOff>1</xdr:rowOff>
    </xdr:to>
    <xdr:graphicFrame macro="">
      <xdr:nvGraphicFramePr>
        <xdr:cNvPr id="59" name="5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twoCellAnchor>
  <xdr:twoCellAnchor>
    <xdr:from>
      <xdr:col>46</xdr:col>
      <xdr:colOff>84663</xdr:colOff>
      <xdr:row>654</xdr:row>
      <xdr:rowOff>105833</xdr:rowOff>
    </xdr:from>
    <xdr:to>
      <xdr:col>91</xdr:col>
      <xdr:colOff>127000</xdr:colOff>
      <xdr:row>661</xdr:row>
      <xdr:rowOff>148167</xdr:rowOff>
    </xdr:to>
    <xdr:graphicFrame macro="">
      <xdr:nvGraphicFramePr>
        <xdr:cNvPr id="67" name="6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twoCellAnchor>
  <xdr:twoCellAnchor>
    <xdr:from>
      <xdr:col>48</xdr:col>
      <xdr:colOff>63500</xdr:colOff>
      <xdr:row>67</xdr:row>
      <xdr:rowOff>137584</xdr:rowOff>
    </xdr:from>
    <xdr:to>
      <xdr:col>65</xdr:col>
      <xdr:colOff>84667</xdr:colOff>
      <xdr:row>94</xdr:row>
      <xdr:rowOff>30079</xdr:rowOff>
    </xdr:to>
    <xdr:sp macro="" textlink="">
      <xdr:nvSpPr>
        <xdr:cNvPr id="72" name="15 CuadroTexto"/>
        <xdr:cNvSpPr txBox="1"/>
      </xdr:nvSpPr>
      <xdr:spPr>
        <a:xfrm>
          <a:off x="6520447" y="12209268"/>
          <a:ext cx="2236983" cy="47652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AR" sz="1000" b="0" i="1">
              <a:solidFill>
                <a:schemeClr val="dk1"/>
              </a:solidFill>
              <a:effectLst/>
              <a:latin typeface="+mn-lt"/>
              <a:ea typeface="+mn-ea"/>
              <a:cs typeface="+mn-cs"/>
            </a:rPr>
            <a:t>Del cacique temible heredaste,</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La bravura el coraje, el valor,</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De la patria eres hija mimada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Que pregona riqueza, esplendor.</a:t>
          </a:r>
        </a:p>
        <a:p>
          <a:endParaRPr lang="es-ES" sz="1000" b="0">
            <a:solidFill>
              <a:schemeClr val="dk1"/>
            </a:solidFill>
            <a:effectLst/>
            <a:latin typeface="+mn-lt"/>
            <a:ea typeface="+mn-ea"/>
            <a:cs typeface="+mn-cs"/>
          </a:endParaRPr>
        </a:p>
        <a:p>
          <a:r>
            <a:rPr lang="es-AR" sz="1000" b="0" i="1">
              <a:solidFill>
                <a:schemeClr val="dk1"/>
              </a:solidFill>
              <a:effectLst/>
              <a:latin typeface="+mn-lt"/>
              <a:ea typeface="+mn-ea"/>
              <a:cs typeface="+mn-cs"/>
            </a:rPr>
            <a:t>A tus campos, colinas y valles</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Con derroche natura premió</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y eres joven gentil y galante</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que en la fronda del valle surgió.</a:t>
          </a:r>
        </a:p>
        <a:p>
          <a:endParaRPr lang="es-ES" sz="1000" b="0">
            <a:solidFill>
              <a:schemeClr val="dk1"/>
            </a:solidFill>
            <a:effectLst/>
            <a:latin typeface="+mn-lt"/>
            <a:ea typeface="+mn-ea"/>
            <a:cs typeface="+mn-cs"/>
          </a:endParaRPr>
        </a:p>
        <a:p>
          <a:r>
            <a:rPr lang="es-AR" sz="1000" b="0" i="1">
              <a:solidFill>
                <a:schemeClr val="dk1"/>
              </a:solidFill>
              <a:effectLst/>
              <a:latin typeface="+mn-lt"/>
              <a:ea typeface="+mn-ea"/>
              <a:cs typeface="+mn-cs"/>
            </a:rPr>
            <a:t>Tus colinas, entrañas de oro,</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por los ríos lo dejas correr</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y tus campos de verde esmeralda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los matiza de rojo el café.</a:t>
          </a:r>
        </a:p>
        <a:p>
          <a:endParaRPr lang="es-ES" sz="1000" b="0">
            <a:solidFill>
              <a:schemeClr val="dk1"/>
            </a:solidFill>
            <a:effectLst/>
            <a:latin typeface="+mn-lt"/>
            <a:ea typeface="+mn-ea"/>
            <a:cs typeface="+mn-cs"/>
          </a:endParaRPr>
        </a:p>
        <a:p>
          <a:r>
            <a:rPr lang="es-AR" sz="1000" b="0" i="1">
              <a:solidFill>
                <a:schemeClr val="dk1"/>
              </a:solidFill>
              <a:effectLst/>
              <a:latin typeface="+mn-lt"/>
              <a:ea typeface="+mn-ea"/>
              <a:cs typeface="+mn-cs"/>
            </a:rPr>
            <a:t>El trabajo estimula a tus hijos</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que en civismo no tienen rival,</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y en matronas de noble linaje</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su orgullo fundó la ciudad.</a:t>
          </a:r>
        </a:p>
        <a:p>
          <a:endParaRPr lang="es-ES" sz="1000" b="0">
            <a:solidFill>
              <a:schemeClr val="dk1"/>
            </a:solidFill>
            <a:effectLst/>
            <a:latin typeface="+mn-lt"/>
            <a:ea typeface="+mn-ea"/>
            <a:cs typeface="+mn-cs"/>
          </a:endParaRPr>
        </a:p>
        <a:p>
          <a:r>
            <a:rPr lang="es-AR" sz="1000" b="0" i="1">
              <a:solidFill>
                <a:schemeClr val="dk1"/>
              </a:solidFill>
              <a:effectLst/>
              <a:latin typeface="+mn-lt"/>
              <a:ea typeface="+mn-ea"/>
              <a:cs typeface="+mn-cs"/>
            </a:rPr>
            <a:t>En la paz del cortijo se amasa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con fecundo sudor nuestro pan,</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y la sierra, el plantío y la vaga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son un himno al trabajo, al afán.</a:t>
          </a:r>
        </a:p>
        <a:p>
          <a:endParaRPr lang="es-ES" sz="1000" b="0">
            <a:solidFill>
              <a:schemeClr val="dk1"/>
            </a:solidFill>
            <a:effectLst/>
            <a:latin typeface="+mn-lt"/>
            <a:ea typeface="+mn-ea"/>
            <a:cs typeface="+mn-cs"/>
          </a:endParaRPr>
        </a:p>
      </xdr:txBody>
    </xdr:sp>
    <xdr:clientData/>
  </xdr:twoCellAnchor>
  <xdr:twoCellAnchor>
    <xdr:from>
      <xdr:col>67</xdr:col>
      <xdr:colOff>31750</xdr:colOff>
      <xdr:row>69</xdr:row>
      <xdr:rowOff>130342</xdr:rowOff>
    </xdr:from>
    <xdr:to>
      <xdr:col>83</xdr:col>
      <xdr:colOff>40105</xdr:colOff>
      <xdr:row>79</xdr:row>
      <xdr:rowOff>120316</xdr:rowOff>
    </xdr:to>
    <xdr:sp macro="" textlink="">
      <xdr:nvSpPr>
        <xdr:cNvPr id="74" name="15 CuadroTexto"/>
        <xdr:cNvSpPr txBox="1"/>
      </xdr:nvSpPr>
      <xdr:spPr>
        <a:xfrm>
          <a:off x="8965197" y="12562974"/>
          <a:ext cx="2194092" cy="17947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AR" sz="1000" b="0" i="1">
              <a:solidFill>
                <a:schemeClr val="dk1"/>
              </a:solidFill>
              <a:effectLst/>
              <a:latin typeface="+mn-lt"/>
              <a:ea typeface="+mn-ea"/>
              <a:cs typeface="+mn-cs"/>
            </a:rPr>
            <a:t>Por doquier, tu nombre blasona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de la raza civismo y poder,</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porque tienes anhelos de gloria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y es prolijo tu afán de ascender.</a:t>
          </a:r>
        </a:p>
        <a:p>
          <a:endParaRPr lang="es-ES" sz="1000">
            <a:effectLst/>
          </a:endParaRPr>
        </a:p>
        <a:p>
          <a:r>
            <a:rPr lang="es-AR" sz="1000" b="0" i="1">
              <a:solidFill>
                <a:schemeClr val="dk1"/>
              </a:solidFill>
              <a:effectLst/>
              <a:latin typeface="+mn-lt"/>
              <a:ea typeface="+mn-ea"/>
              <a:cs typeface="+mn-cs"/>
            </a:rPr>
            <a:t>Te fundaron valientes sin odio4</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veteranos patriarcas del bien</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que la patria consagra orgullosa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como ejemplo a tus hijos también</a:t>
          </a:r>
          <a:endParaRPr lang="es-ES" sz="1000">
            <a:effectLst/>
          </a:endParaRPr>
        </a:p>
        <a:p>
          <a:endParaRPr lang="es-CO" sz="1050">
            <a:effectLst/>
          </a:endParaRPr>
        </a:p>
      </xdr:txBody>
    </xdr:sp>
    <xdr:clientData/>
  </xdr:twoCellAnchor>
  <xdr:twoCellAnchor>
    <xdr:from>
      <xdr:col>46</xdr:col>
      <xdr:colOff>74083</xdr:colOff>
      <xdr:row>647</xdr:row>
      <xdr:rowOff>42332</xdr:rowOff>
    </xdr:from>
    <xdr:to>
      <xdr:col>91</xdr:col>
      <xdr:colOff>116416</xdr:colOff>
      <xdr:row>654</xdr:row>
      <xdr:rowOff>84667</xdr:rowOff>
    </xdr:to>
    <xdr:graphicFrame macro="">
      <xdr:nvGraphicFramePr>
        <xdr:cNvPr id="60" name="6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twoCellAnchor>
  <xdr:twoCellAnchor editAs="oneCell">
    <xdr:from>
      <xdr:col>37</xdr:col>
      <xdr:colOff>80210</xdr:colOff>
      <xdr:row>6</xdr:row>
      <xdr:rowOff>70183</xdr:rowOff>
    </xdr:from>
    <xdr:to>
      <xdr:col>62</xdr:col>
      <xdr:colOff>124016</xdr:colOff>
      <xdr:row>19</xdr:row>
      <xdr:rowOff>120314</xdr:rowOff>
    </xdr:to>
    <xdr:pic>
      <xdr:nvPicPr>
        <xdr:cNvPr id="63" name="Imagen 62" descr="D:\ARCHIVOS 2011\ESTADISTICO 2011\RESPUESTAS ESTADISTICAS\Planos\1 PERIMETRO CABECERA MUNICIPAL-Model.pn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5053263" y="1132972"/>
          <a:ext cx="3659605" cy="2396289"/>
        </a:xfrm>
        <a:prstGeom prst="rect">
          <a:avLst/>
        </a:prstGeom>
        <a:noFill/>
        <a:ln w="9525">
          <a:noFill/>
          <a:miter lim="800000"/>
          <a:headEnd/>
          <a:tailEnd/>
        </a:ln>
      </xdr:spPr>
    </xdr:pic>
    <xdr:clientData/>
  </xdr:twoCellAnchor>
  <xdr:twoCellAnchor editAs="oneCell">
    <xdr:from>
      <xdr:col>7</xdr:col>
      <xdr:colOff>50131</xdr:colOff>
      <xdr:row>66</xdr:row>
      <xdr:rowOff>90236</xdr:rowOff>
    </xdr:from>
    <xdr:to>
      <xdr:col>23</xdr:col>
      <xdr:colOff>70186</xdr:colOff>
      <xdr:row>74</xdr:row>
      <xdr:rowOff>150395</xdr:rowOff>
    </xdr:to>
    <xdr:pic>
      <xdr:nvPicPr>
        <xdr:cNvPr id="65" name="Imagen 64" descr="Resultado de imagen para bandera calarca quindio"/>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962526" y="11981447"/>
          <a:ext cx="2105528" cy="1503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60156</xdr:colOff>
      <xdr:row>79</xdr:row>
      <xdr:rowOff>30079</xdr:rowOff>
    </xdr:from>
    <xdr:to>
      <xdr:col>20</xdr:col>
      <xdr:colOff>80211</xdr:colOff>
      <xdr:row>89</xdr:row>
      <xdr:rowOff>110290</xdr:rowOff>
    </xdr:to>
    <xdr:pic>
      <xdr:nvPicPr>
        <xdr:cNvPr id="66" name="Imagen 65" descr="foto escudo"/>
        <xdr:cNvPicPr/>
      </xdr:nvPicPr>
      <xdr:blipFill>
        <a:blip xmlns:r="http://schemas.openxmlformats.org/officeDocument/2006/relationships" r:embed="rId32" cstate="print"/>
        <a:srcRect/>
        <a:stretch>
          <a:fillRect/>
        </a:stretch>
      </xdr:blipFill>
      <xdr:spPr bwMode="auto">
        <a:xfrm>
          <a:off x="1102893" y="14267447"/>
          <a:ext cx="1584160" cy="1884948"/>
        </a:xfrm>
        <a:prstGeom prst="rect">
          <a:avLst/>
        </a:prstGeom>
        <a:noFill/>
        <a:ln w="9525">
          <a:noFill/>
          <a:miter lim="800000"/>
          <a:headEnd/>
          <a:tailEnd/>
        </a:ln>
      </xdr:spPr>
    </xdr:pic>
    <xdr:clientData/>
  </xdr:twoCellAnchor>
</xdr:wsDr>
</file>

<file path=xl/drawings/drawing2.xml><?xml version="1.0" encoding="utf-8"?>
<c:userShapes xmlns:c="http://schemas.openxmlformats.org/drawingml/2006/chart">
  <cdr:relSizeAnchor xmlns:cdr="http://schemas.openxmlformats.org/drawingml/2006/chartDrawing">
    <cdr:from>
      <cdr:x>0.55692</cdr:x>
      <cdr:y>0.11613</cdr:y>
    </cdr:from>
    <cdr:to>
      <cdr:x>0.70823</cdr:x>
      <cdr:y>0.44946</cdr:y>
    </cdr:to>
    <cdr:sp macro="" textlink="">
      <cdr:nvSpPr>
        <cdr:cNvPr id="2" name="1 CuadroTexto"/>
        <cdr:cNvSpPr txBox="1"/>
      </cdr:nvSpPr>
      <cdr:spPr>
        <a:xfrm xmlns:a="http://schemas.openxmlformats.org/drawingml/2006/main">
          <a:off x="3365501" y="31855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K3766"/>
  <sheetViews>
    <sheetView tabSelected="1" view="pageBreakPreview" zoomScale="80" zoomScaleNormal="95" zoomScaleSheetLayoutView="80" workbookViewId="0">
      <selection activeCell="G8" sqref="G8:Q8"/>
    </sheetView>
  </sheetViews>
  <sheetFormatPr baseColWidth="10" defaultRowHeight="17.25" x14ac:dyDescent="0.35"/>
  <cols>
    <col min="1" max="4" width="2" style="1" customWidth="1"/>
    <col min="5" max="5" width="2.85546875" style="1" customWidth="1"/>
    <col min="6" max="6" width="3.140625" style="1" customWidth="1"/>
    <col min="7" max="26" width="2" style="1" customWidth="1"/>
    <col min="27" max="28" width="3.140625" style="1" customWidth="1"/>
    <col min="29" max="29" width="2" style="1" customWidth="1"/>
    <col min="30" max="30" width="2.140625" style="1" customWidth="1"/>
    <col min="31" max="31" width="2" style="1" customWidth="1"/>
    <col min="32" max="32" width="2.140625" style="1" customWidth="1"/>
    <col min="33" max="41" width="2" style="1" customWidth="1"/>
    <col min="42" max="42" width="2.140625" style="1" customWidth="1"/>
    <col min="43" max="45" width="2" style="1" customWidth="1"/>
    <col min="46" max="46" width="2.5703125" style="1" customWidth="1"/>
    <col min="47" max="51" width="2" style="1" customWidth="1"/>
    <col min="52" max="52" width="5.5703125" style="1" customWidth="1"/>
    <col min="53" max="56" width="2" style="1" customWidth="1"/>
    <col min="57" max="57" width="3" style="1" customWidth="1"/>
    <col min="58" max="74" width="2" style="1" customWidth="1"/>
    <col min="75" max="75" width="2.7109375" style="1" customWidth="1"/>
    <col min="76" max="76" width="2" style="1" customWidth="1"/>
    <col min="77" max="77" width="2.7109375" style="1" customWidth="1"/>
    <col min="78" max="80" width="2" style="1" customWidth="1"/>
    <col min="81" max="81" width="2.5703125" style="1" customWidth="1"/>
    <col min="82" max="83" width="2" style="1" customWidth="1"/>
    <col min="84" max="84" width="3" style="1" customWidth="1"/>
    <col min="85" max="88" width="2" style="1" customWidth="1"/>
    <col min="89" max="89" width="2.42578125" style="1" customWidth="1"/>
    <col min="90" max="90" width="2" style="1" customWidth="1"/>
    <col min="91" max="91" width="2.140625" style="1" customWidth="1"/>
    <col min="92" max="92" width="2.28515625" style="1" customWidth="1"/>
    <col min="93" max="93" width="5" style="1" customWidth="1"/>
    <col min="94" max="137" width="11.42578125" style="170"/>
    <col min="138" max="138" width="43.7109375" style="170" customWidth="1"/>
    <col min="139" max="142" width="11.42578125" style="170"/>
    <col min="143" max="143" width="10.5703125" style="170" customWidth="1"/>
    <col min="144" max="144" width="15.42578125" style="170" customWidth="1"/>
    <col min="145" max="145" width="15.5703125" style="170" customWidth="1"/>
    <col min="146" max="146" width="16.85546875" style="170" customWidth="1"/>
    <col min="147" max="147" width="12" style="170" customWidth="1"/>
    <col min="148" max="16384" width="11.42578125" style="170"/>
  </cols>
  <sheetData>
    <row r="4" spans="1:92" ht="12.75" customHeight="1" x14ac:dyDescent="0.35">
      <c r="A4" s="450"/>
      <c r="B4" s="450"/>
      <c r="C4" s="450"/>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0"/>
      <c r="BG4" s="450"/>
      <c r="BH4" s="450"/>
      <c r="BI4" s="450"/>
      <c r="BJ4" s="450"/>
      <c r="BK4" s="450"/>
      <c r="BL4" s="450"/>
      <c r="BM4" s="450"/>
      <c r="BN4" s="450"/>
      <c r="BO4" s="450"/>
      <c r="BP4" s="450"/>
      <c r="BQ4" s="450"/>
      <c r="BR4" s="450"/>
      <c r="BS4" s="450"/>
      <c r="BT4" s="450"/>
      <c r="BU4" s="450"/>
      <c r="BV4" s="450"/>
      <c r="BW4" s="450"/>
      <c r="BX4" s="450"/>
      <c r="BY4" s="450"/>
      <c r="BZ4" s="450"/>
      <c r="CA4" s="450"/>
      <c r="CB4" s="450"/>
      <c r="CC4" s="450"/>
      <c r="CD4" s="450"/>
      <c r="CE4" s="450"/>
      <c r="CF4" s="450"/>
      <c r="CG4" s="450"/>
      <c r="CH4" s="450"/>
      <c r="CI4" s="450"/>
      <c r="CJ4" s="450"/>
      <c r="CK4" s="450"/>
      <c r="CL4" s="450"/>
      <c r="CM4" s="450"/>
      <c r="CN4" s="450"/>
    </row>
    <row r="5" spans="1:92" ht="14.25" customHeight="1" x14ac:dyDescent="0.35">
      <c r="A5" s="450"/>
      <c r="B5" s="450"/>
      <c r="C5" s="450"/>
      <c r="D5" s="450"/>
      <c r="E5" s="450"/>
      <c r="F5" s="450"/>
      <c r="G5" s="450"/>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450"/>
      <c r="AW5" s="450"/>
      <c r="AX5" s="450"/>
      <c r="AY5" s="450"/>
      <c r="AZ5" s="450"/>
      <c r="BA5" s="450"/>
      <c r="BB5" s="450"/>
      <c r="BC5" s="450"/>
      <c r="BD5" s="450"/>
      <c r="BE5" s="450"/>
      <c r="BF5" s="450"/>
      <c r="BG5" s="450"/>
      <c r="BH5" s="450"/>
      <c r="BI5" s="450"/>
      <c r="BJ5" s="450"/>
      <c r="BK5" s="450"/>
      <c r="BL5" s="450"/>
      <c r="BM5" s="450"/>
      <c r="BN5" s="450"/>
      <c r="BO5" s="450"/>
      <c r="BP5" s="450"/>
      <c r="BQ5" s="450"/>
      <c r="BR5" s="450"/>
      <c r="BS5" s="450"/>
      <c r="BT5" s="450"/>
      <c r="BU5" s="450"/>
      <c r="BV5" s="450"/>
      <c r="BW5" s="450"/>
      <c r="BX5" s="450"/>
      <c r="BY5" s="450"/>
      <c r="BZ5" s="450"/>
      <c r="CA5" s="450"/>
      <c r="CB5" s="450"/>
      <c r="CC5" s="450"/>
      <c r="CD5" s="450"/>
      <c r="CE5" s="450"/>
      <c r="CF5" s="450"/>
      <c r="CG5" s="450"/>
      <c r="CH5" s="450"/>
      <c r="CI5" s="450"/>
      <c r="CJ5" s="450"/>
      <c r="CK5" s="450"/>
      <c r="CL5" s="450"/>
      <c r="CM5" s="450"/>
      <c r="CN5" s="450"/>
    </row>
    <row r="6" spans="1:92" ht="14.25" customHeight="1" x14ac:dyDescent="0.3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row>
    <row r="7" spans="1:92" ht="14.25" customHeight="1" x14ac:dyDescent="0.35"/>
    <row r="8" spans="1:92" ht="14.25" customHeight="1" x14ac:dyDescent="0.55000000000000004">
      <c r="G8" s="521" t="s">
        <v>0</v>
      </c>
      <c r="H8" s="521"/>
      <c r="I8" s="521"/>
      <c r="J8" s="521"/>
      <c r="K8" s="521"/>
      <c r="L8" s="521"/>
      <c r="M8" s="521"/>
      <c r="N8" s="521"/>
      <c r="O8" s="521"/>
      <c r="P8" s="521"/>
      <c r="Q8" s="521"/>
      <c r="R8" s="18"/>
      <c r="S8" s="522" t="s">
        <v>1</v>
      </c>
      <c r="T8" s="522"/>
      <c r="U8" s="522"/>
      <c r="V8" s="522"/>
      <c r="W8" s="522"/>
      <c r="X8" s="522"/>
      <c r="Y8" s="522"/>
      <c r="Z8" s="522"/>
      <c r="AA8" s="522"/>
      <c r="AB8" s="522"/>
    </row>
    <row r="9" spans="1:92" ht="14.25" customHeight="1" x14ac:dyDescent="0.55000000000000004">
      <c r="G9" s="17"/>
      <c r="H9" s="17"/>
      <c r="I9" s="17"/>
      <c r="J9" s="17"/>
      <c r="K9" s="17"/>
      <c r="L9" s="17"/>
      <c r="M9" s="17"/>
      <c r="N9" s="17"/>
      <c r="O9" s="17"/>
      <c r="P9" s="17"/>
      <c r="Q9" s="17"/>
      <c r="R9" s="19"/>
      <c r="S9" s="19"/>
      <c r="T9" s="19"/>
      <c r="U9" s="19"/>
      <c r="V9" s="19"/>
      <c r="W9" s="19"/>
      <c r="X9" s="19"/>
      <c r="Y9" s="19"/>
      <c r="Z9" s="19"/>
      <c r="AA9" s="19"/>
      <c r="AB9" s="19"/>
    </row>
    <row r="10" spans="1:92" ht="14.25" customHeight="1" x14ac:dyDescent="0.55000000000000004">
      <c r="G10" s="523" t="s">
        <v>2</v>
      </c>
      <c r="H10" s="523"/>
      <c r="I10" s="523"/>
      <c r="J10" s="523"/>
      <c r="K10" s="523"/>
      <c r="L10" s="523"/>
      <c r="M10" s="523"/>
      <c r="N10" s="523"/>
      <c r="O10" s="523"/>
      <c r="P10" s="523"/>
      <c r="Q10" s="523"/>
      <c r="R10" s="20"/>
      <c r="S10" s="522" t="s">
        <v>990</v>
      </c>
      <c r="T10" s="522"/>
      <c r="U10" s="522"/>
      <c r="V10" s="522"/>
      <c r="W10" s="522"/>
      <c r="X10" s="522"/>
      <c r="Y10" s="522"/>
      <c r="Z10" s="522"/>
      <c r="AA10" s="522"/>
      <c r="AB10" s="522"/>
    </row>
    <row r="11" spans="1:92" ht="14.25" customHeight="1" x14ac:dyDescent="0.35">
      <c r="G11" s="15"/>
      <c r="H11" s="15"/>
      <c r="I11" s="15"/>
      <c r="J11" s="15"/>
      <c r="K11" s="15"/>
      <c r="L11" s="15"/>
      <c r="M11" s="15"/>
      <c r="N11" s="15"/>
      <c r="O11" s="15"/>
      <c r="P11" s="15"/>
      <c r="Q11" s="15"/>
      <c r="R11" s="15"/>
      <c r="S11" s="15"/>
      <c r="T11" s="15"/>
      <c r="U11" s="15"/>
      <c r="V11" s="15"/>
      <c r="W11" s="15"/>
      <c r="X11" s="15"/>
      <c r="Y11" s="15"/>
      <c r="Z11" s="15"/>
      <c r="AA11" s="15"/>
      <c r="AB11" s="15"/>
      <c r="AO11" s="1" t="s">
        <v>8</v>
      </c>
    </row>
    <row r="12" spans="1:92" ht="14.25" customHeight="1" x14ac:dyDescent="0.35">
      <c r="G12" s="517" t="s">
        <v>3</v>
      </c>
      <c r="H12" s="517"/>
      <c r="I12" s="517"/>
      <c r="J12" s="517"/>
      <c r="K12" s="517"/>
      <c r="L12" s="517"/>
      <c r="M12" s="517"/>
      <c r="N12" s="517"/>
      <c r="O12" s="517"/>
      <c r="P12" s="517"/>
      <c r="Q12" s="517"/>
      <c r="R12" s="16"/>
      <c r="S12" s="518">
        <v>63130</v>
      </c>
      <c r="T12" s="518"/>
      <c r="U12" s="518"/>
      <c r="V12" s="518"/>
      <c r="W12" s="518"/>
      <c r="X12" s="518"/>
      <c r="Y12" s="518"/>
      <c r="Z12" s="518"/>
      <c r="AA12" s="518"/>
      <c r="AB12" s="518"/>
    </row>
    <row r="13" spans="1:92" ht="14.25" customHeight="1" x14ac:dyDescent="0.35">
      <c r="G13" s="15"/>
      <c r="H13" s="15"/>
      <c r="I13" s="15"/>
      <c r="J13" s="15"/>
      <c r="K13" s="15"/>
      <c r="L13" s="15"/>
      <c r="M13" s="15"/>
      <c r="N13" s="15"/>
      <c r="O13" s="15"/>
      <c r="P13" s="15"/>
      <c r="Q13" s="15"/>
      <c r="R13" s="15"/>
      <c r="S13" s="15"/>
      <c r="T13" s="15"/>
      <c r="U13" s="15"/>
      <c r="V13" s="15"/>
      <c r="W13" s="15"/>
      <c r="X13" s="15"/>
      <c r="Y13" s="15"/>
      <c r="Z13" s="15"/>
      <c r="AA13" s="15"/>
      <c r="AB13" s="15"/>
    </row>
    <row r="14" spans="1:92" ht="14.25" customHeight="1" x14ac:dyDescent="0.35">
      <c r="G14" s="517" t="s">
        <v>4</v>
      </c>
      <c r="H14" s="517"/>
      <c r="I14" s="517"/>
      <c r="J14" s="517"/>
      <c r="K14" s="517"/>
      <c r="L14" s="517"/>
      <c r="M14" s="517"/>
      <c r="N14" s="517"/>
      <c r="O14" s="517"/>
      <c r="P14" s="517"/>
      <c r="Q14" s="517"/>
      <c r="R14" s="16"/>
      <c r="S14" s="518" t="s">
        <v>718</v>
      </c>
      <c r="T14" s="518"/>
      <c r="U14" s="518"/>
      <c r="V14" s="518"/>
      <c r="W14" s="518"/>
      <c r="X14" s="518"/>
      <c r="Y14" s="518"/>
      <c r="Z14" s="518"/>
      <c r="AA14" s="518"/>
      <c r="AB14" s="518"/>
    </row>
    <row r="15" spans="1:92" ht="14.25" customHeight="1" x14ac:dyDescent="0.35">
      <c r="G15" s="15"/>
      <c r="H15" s="15"/>
      <c r="I15" s="15"/>
      <c r="J15" s="15"/>
      <c r="K15" s="15"/>
      <c r="L15" s="15"/>
      <c r="M15" s="15"/>
      <c r="N15" s="15"/>
      <c r="O15" s="15"/>
      <c r="P15" s="15"/>
      <c r="Q15" s="15"/>
      <c r="R15" s="15"/>
      <c r="S15" s="15"/>
      <c r="T15" s="15"/>
      <c r="U15" s="15"/>
      <c r="V15" s="15"/>
      <c r="W15" s="15"/>
      <c r="X15" s="15"/>
      <c r="Y15" s="15"/>
      <c r="Z15" s="15"/>
      <c r="AA15" s="15"/>
      <c r="AB15" s="15"/>
    </row>
    <row r="16" spans="1:92" ht="14.25" customHeight="1" x14ac:dyDescent="0.35">
      <c r="G16" s="517" t="s">
        <v>5</v>
      </c>
      <c r="H16" s="517"/>
      <c r="I16" s="517"/>
      <c r="J16" s="517"/>
      <c r="K16" s="517"/>
      <c r="L16" s="517"/>
      <c r="M16" s="517"/>
      <c r="N16" s="517"/>
      <c r="O16" s="517"/>
      <c r="P16" s="517"/>
      <c r="Q16" s="517"/>
      <c r="R16" s="16"/>
      <c r="S16" s="518" t="s">
        <v>719</v>
      </c>
      <c r="T16" s="518"/>
      <c r="U16" s="518"/>
      <c r="V16" s="518"/>
      <c r="W16" s="518"/>
      <c r="X16" s="518"/>
      <c r="Y16" s="518"/>
      <c r="Z16" s="518"/>
      <c r="AA16" s="518"/>
      <c r="AB16" s="518"/>
    </row>
    <row r="17" spans="1:92" ht="14.25" customHeight="1" x14ac:dyDescent="0.35">
      <c r="G17" s="15"/>
      <c r="H17" s="15"/>
      <c r="I17" s="15"/>
      <c r="J17" s="15"/>
      <c r="K17" s="15"/>
      <c r="L17" s="15"/>
      <c r="M17" s="15"/>
      <c r="N17" s="15"/>
      <c r="O17" s="15"/>
      <c r="P17" s="15"/>
      <c r="Q17" s="15"/>
      <c r="R17" s="15"/>
      <c r="S17" s="15"/>
      <c r="T17" s="15"/>
      <c r="U17" s="15"/>
      <c r="V17" s="15"/>
      <c r="W17" s="15"/>
      <c r="X17" s="15"/>
      <c r="Y17" s="15"/>
      <c r="Z17" s="15"/>
      <c r="AA17" s="15"/>
      <c r="AB17" s="15"/>
    </row>
    <row r="18" spans="1:92" ht="14.25" customHeight="1" x14ac:dyDescent="0.35">
      <c r="G18" s="519" t="s">
        <v>6</v>
      </c>
      <c r="H18" s="519"/>
      <c r="I18" s="519"/>
      <c r="J18" s="519"/>
      <c r="K18" s="519"/>
      <c r="L18" s="519"/>
      <c r="M18" s="519"/>
      <c r="N18" s="519"/>
      <c r="O18" s="519"/>
      <c r="P18" s="519"/>
      <c r="Q18" s="519"/>
      <c r="R18" s="16"/>
      <c r="S18" s="518" t="s">
        <v>720</v>
      </c>
      <c r="T18" s="518"/>
      <c r="U18" s="518"/>
      <c r="V18" s="518"/>
      <c r="W18" s="518"/>
      <c r="X18" s="518"/>
      <c r="Y18" s="518"/>
      <c r="Z18" s="518"/>
      <c r="AA18" s="518"/>
      <c r="AB18" s="518"/>
    </row>
    <row r="19" spans="1:92" ht="14.25" customHeight="1" x14ac:dyDescent="0.35">
      <c r="G19" s="15"/>
      <c r="H19" s="15"/>
      <c r="I19" s="15"/>
      <c r="J19" s="15"/>
      <c r="K19" s="15"/>
      <c r="L19" s="15"/>
      <c r="M19" s="15"/>
      <c r="N19" s="15"/>
      <c r="O19" s="15"/>
      <c r="P19" s="15"/>
      <c r="Q19" s="15"/>
      <c r="R19" s="15"/>
      <c r="S19" s="15"/>
      <c r="T19" s="15"/>
      <c r="U19" s="15"/>
      <c r="V19" s="15"/>
      <c r="W19" s="15"/>
      <c r="X19" s="15"/>
      <c r="Y19" s="15"/>
      <c r="Z19" s="15"/>
      <c r="AA19" s="15"/>
      <c r="AB19" s="15"/>
    </row>
    <row r="20" spans="1:92" ht="14.25" customHeight="1" x14ac:dyDescent="0.35">
      <c r="G20" s="517" t="s">
        <v>7</v>
      </c>
      <c r="H20" s="517"/>
      <c r="I20" s="517"/>
      <c r="J20" s="517"/>
      <c r="K20" s="517"/>
      <c r="L20" s="517"/>
      <c r="M20" s="517"/>
      <c r="N20" s="517"/>
      <c r="O20" s="517"/>
      <c r="P20" s="517"/>
      <c r="Q20" s="517"/>
      <c r="R20" s="16"/>
      <c r="S20" s="518" t="s">
        <v>721</v>
      </c>
      <c r="T20" s="518"/>
      <c r="U20" s="518"/>
      <c r="V20" s="518"/>
      <c r="W20" s="518"/>
      <c r="X20" s="518"/>
      <c r="Y20" s="518"/>
      <c r="Z20" s="518"/>
      <c r="AA20" s="518"/>
      <c r="AB20" s="518"/>
    </row>
    <row r="21" spans="1:92" ht="14.25" customHeight="1" x14ac:dyDescent="0.35"/>
    <row r="22" spans="1:92" ht="14.25" customHeight="1" x14ac:dyDescent="0.35">
      <c r="A22" s="450"/>
      <c r="B22" s="450"/>
      <c r="C22" s="450"/>
      <c r="D22" s="450"/>
      <c r="E22" s="450"/>
      <c r="F22" s="450"/>
      <c r="G22" s="450"/>
      <c r="H22" s="450"/>
      <c r="I22" s="450"/>
      <c r="J22" s="450"/>
      <c r="K22" s="450"/>
      <c r="L22" s="450"/>
      <c r="M22" s="450"/>
      <c r="N22" s="450"/>
      <c r="O22" s="450"/>
      <c r="P22" s="450"/>
      <c r="Q22" s="450"/>
      <c r="R22" s="450"/>
      <c r="S22" s="450"/>
      <c r="T22" s="450"/>
      <c r="U22" s="450"/>
      <c r="V22" s="450"/>
      <c r="W22" s="450"/>
      <c r="X22" s="450"/>
      <c r="Y22" s="450"/>
      <c r="Z22" s="450"/>
      <c r="AA22" s="450"/>
      <c r="AB22" s="450"/>
      <c r="AC22" s="450"/>
      <c r="AD22" s="450"/>
      <c r="AE22" s="450"/>
      <c r="AF22" s="450"/>
      <c r="AG22" s="450"/>
      <c r="AH22" s="450"/>
      <c r="AI22" s="450"/>
      <c r="AJ22" s="450"/>
      <c r="AK22" s="450"/>
      <c r="AL22" s="450"/>
      <c r="AM22" s="450"/>
      <c r="AN22" s="450"/>
      <c r="AO22" s="450"/>
      <c r="AP22" s="450"/>
      <c r="AQ22" s="450"/>
      <c r="AR22" s="450"/>
      <c r="AS22" s="450"/>
      <c r="AT22" s="450"/>
      <c r="AU22" s="450"/>
      <c r="AV22" s="450"/>
      <c r="AW22" s="450"/>
      <c r="AX22" s="450"/>
      <c r="AY22" s="450"/>
      <c r="AZ22" s="450"/>
      <c r="BA22" s="450"/>
      <c r="BB22" s="450"/>
      <c r="BC22" s="450"/>
      <c r="BD22" s="450"/>
      <c r="BE22" s="450"/>
      <c r="BF22" s="450"/>
      <c r="BG22" s="450"/>
      <c r="BH22" s="450"/>
      <c r="BI22" s="450"/>
      <c r="BJ22" s="450"/>
      <c r="BK22" s="450"/>
      <c r="BL22" s="450"/>
      <c r="BM22" s="450"/>
      <c r="BN22" s="450"/>
      <c r="BO22" s="450"/>
      <c r="BP22" s="450"/>
      <c r="BQ22" s="450"/>
      <c r="BR22" s="450"/>
      <c r="BS22" s="450"/>
      <c r="BT22" s="450"/>
      <c r="BU22" s="450"/>
      <c r="BV22" s="450"/>
      <c r="BW22" s="450"/>
      <c r="BX22" s="450"/>
      <c r="BY22" s="450"/>
      <c r="BZ22" s="450"/>
      <c r="CA22" s="450"/>
      <c r="CB22" s="450"/>
      <c r="CC22" s="450"/>
      <c r="CD22" s="450"/>
      <c r="CE22" s="450"/>
      <c r="CF22" s="450"/>
      <c r="CG22" s="450"/>
      <c r="CH22" s="450"/>
      <c r="CI22" s="450"/>
      <c r="CJ22" s="450"/>
      <c r="CK22" s="450"/>
      <c r="CL22" s="450"/>
      <c r="CM22" s="450"/>
      <c r="CN22" s="450"/>
    </row>
    <row r="23" spans="1:92" ht="14.25" customHeight="1" x14ac:dyDescent="0.35">
      <c r="A23" s="450"/>
      <c r="B23" s="450"/>
      <c r="C23" s="450"/>
      <c r="D23" s="450"/>
      <c r="E23" s="450"/>
      <c r="F23" s="450"/>
      <c r="G23" s="450"/>
      <c r="H23" s="450"/>
      <c r="I23" s="450"/>
      <c r="J23" s="450"/>
      <c r="K23" s="450"/>
      <c r="L23" s="450"/>
      <c r="M23" s="450"/>
      <c r="N23" s="450"/>
      <c r="O23" s="450"/>
      <c r="P23" s="450"/>
      <c r="Q23" s="450"/>
      <c r="R23" s="450"/>
      <c r="S23" s="450"/>
      <c r="T23" s="450"/>
      <c r="U23" s="450"/>
      <c r="V23" s="450"/>
      <c r="W23" s="450"/>
      <c r="X23" s="450"/>
      <c r="Y23" s="450"/>
      <c r="Z23" s="450"/>
      <c r="AA23" s="450"/>
      <c r="AB23" s="450"/>
      <c r="AC23" s="450"/>
      <c r="AD23" s="450"/>
      <c r="AE23" s="450"/>
      <c r="AF23" s="450"/>
      <c r="AG23" s="450"/>
      <c r="AH23" s="450"/>
      <c r="AI23" s="450"/>
      <c r="AJ23" s="450"/>
      <c r="AK23" s="450"/>
      <c r="AL23" s="450"/>
      <c r="AM23" s="450"/>
      <c r="AN23" s="450"/>
      <c r="AO23" s="450"/>
      <c r="AP23" s="450"/>
      <c r="AQ23" s="450"/>
      <c r="AR23" s="450"/>
      <c r="AS23" s="450"/>
      <c r="AT23" s="450"/>
      <c r="AU23" s="450"/>
      <c r="AV23" s="450"/>
      <c r="AW23" s="450"/>
      <c r="AX23" s="450"/>
      <c r="AY23" s="450"/>
      <c r="AZ23" s="450"/>
      <c r="BA23" s="450"/>
      <c r="BB23" s="450"/>
      <c r="BC23" s="450"/>
      <c r="BD23" s="450"/>
      <c r="BE23" s="450"/>
      <c r="BF23" s="450"/>
      <c r="BG23" s="450"/>
      <c r="BH23" s="450"/>
      <c r="BI23" s="450"/>
      <c r="BJ23" s="450"/>
      <c r="BK23" s="450"/>
      <c r="BL23" s="450"/>
      <c r="BM23" s="450"/>
      <c r="BN23" s="450"/>
      <c r="BO23" s="450"/>
      <c r="BP23" s="450"/>
      <c r="BQ23" s="450"/>
      <c r="BR23" s="450"/>
      <c r="BS23" s="450"/>
      <c r="BT23" s="450"/>
      <c r="BU23" s="450"/>
      <c r="BV23" s="450"/>
      <c r="BW23" s="450"/>
      <c r="BX23" s="450"/>
      <c r="BY23" s="450"/>
      <c r="BZ23" s="450"/>
      <c r="CA23" s="450"/>
      <c r="CB23" s="450"/>
      <c r="CC23" s="450"/>
      <c r="CD23" s="450"/>
      <c r="CE23" s="450"/>
      <c r="CF23" s="450"/>
      <c r="CG23" s="450"/>
      <c r="CH23" s="450"/>
      <c r="CI23" s="450"/>
      <c r="CJ23" s="450"/>
      <c r="CK23" s="450"/>
      <c r="CL23" s="450"/>
      <c r="CM23" s="450"/>
      <c r="CN23" s="450"/>
    </row>
    <row r="24" spans="1:92" ht="14.25" customHeight="1" x14ac:dyDescent="0.35"/>
    <row r="25" spans="1:92" ht="14.25" customHeight="1" x14ac:dyDescent="0.35">
      <c r="D25" s="514" t="s">
        <v>722</v>
      </c>
      <c r="E25" s="514"/>
      <c r="F25" s="514"/>
      <c r="G25" s="514"/>
      <c r="H25" s="514"/>
      <c r="I25" s="514"/>
      <c r="J25" s="514"/>
      <c r="K25" s="514"/>
      <c r="L25" s="514"/>
      <c r="M25" s="514"/>
      <c r="N25" s="514"/>
      <c r="O25" s="514"/>
      <c r="P25" s="514"/>
      <c r="Q25" s="514"/>
      <c r="R25" s="514"/>
      <c r="S25" s="3"/>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514" t="s">
        <v>723</v>
      </c>
      <c r="AW25" s="514"/>
      <c r="AX25" s="514"/>
      <c r="AY25" s="514"/>
      <c r="AZ25" s="514"/>
      <c r="BA25" s="514"/>
      <c r="BB25" s="514"/>
      <c r="BC25" s="514"/>
      <c r="BD25" s="514"/>
      <c r="BE25" s="514"/>
      <c r="BF25" s="514"/>
      <c r="BG25" s="514"/>
      <c r="BH25" s="514"/>
      <c r="BI25" s="514"/>
      <c r="BJ25" s="514"/>
      <c r="BK25" s="4"/>
      <c r="CA25" s="4"/>
      <c r="CB25" s="4"/>
      <c r="CC25" s="4"/>
      <c r="CD25" s="4"/>
      <c r="CE25" s="4"/>
      <c r="CF25" s="4"/>
      <c r="CG25" s="4"/>
      <c r="CH25" s="4"/>
      <c r="CI25" s="4"/>
    </row>
    <row r="26" spans="1:92" ht="14.25" customHeight="1" x14ac:dyDescent="0.35">
      <c r="D26" s="514"/>
      <c r="E26" s="514"/>
      <c r="F26" s="514"/>
      <c r="G26" s="514"/>
      <c r="H26" s="514"/>
      <c r="I26" s="514"/>
      <c r="J26" s="514"/>
      <c r="K26" s="514"/>
      <c r="L26" s="514"/>
      <c r="M26" s="514"/>
      <c r="N26" s="514"/>
      <c r="O26" s="514"/>
      <c r="P26" s="514"/>
      <c r="Q26" s="514"/>
      <c r="R26" s="514"/>
      <c r="S26" s="3"/>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514"/>
      <c r="AW26" s="514"/>
      <c r="AX26" s="514"/>
      <c r="AY26" s="514"/>
      <c r="AZ26" s="514"/>
      <c r="BA26" s="514"/>
      <c r="BB26" s="514"/>
      <c r="BC26" s="514"/>
      <c r="BD26" s="514"/>
      <c r="BE26" s="514"/>
      <c r="BF26" s="514"/>
      <c r="BG26" s="514"/>
      <c r="BH26" s="514"/>
      <c r="BI26" s="514"/>
      <c r="BJ26" s="514"/>
      <c r="BK26" s="4"/>
      <c r="CA26" s="4"/>
      <c r="CB26" s="4"/>
      <c r="CC26" s="4"/>
      <c r="CD26" s="4"/>
      <c r="CE26" s="4"/>
      <c r="CF26" s="4"/>
      <c r="CG26" s="4"/>
      <c r="CH26" s="4"/>
      <c r="CI26" s="4"/>
    </row>
    <row r="27" spans="1:92" ht="14.25" customHeight="1" x14ac:dyDescent="0.35">
      <c r="AV27" s="21"/>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3"/>
    </row>
    <row r="28" spans="1:92" ht="14.25" customHeight="1" x14ac:dyDescent="0.35">
      <c r="AV28" s="24"/>
      <c r="AW28" s="6"/>
      <c r="AX28" s="512" t="s">
        <v>9</v>
      </c>
      <c r="AY28" s="512"/>
      <c r="AZ28" s="512"/>
      <c r="BA28" s="512"/>
      <c r="BB28" s="512"/>
      <c r="BC28" s="512"/>
      <c r="BD28" s="512"/>
      <c r="BE28" s="512"/>
      <c r="BF28" s="512"/>
      <c r="BG28" s="512"/>
      <c r="BH28" s="512"/>
      <c r="BI28" s="512"/>
      <c r="BJ28" s="33"/>
      <c r="BK28" s="33"/>
      <c r="BL28" s="33"/>
      <c r="BM28" s="513">
        <v>1886</v>
      </c>
      <c r="BN28" s="513"/>
      <c r="BO28" s="513"/>
      <c r="BP28" s="513"/>
      <c r="BQ28" s="513"/>
      <c r="BR28" s="513"/>
      <c r="BS28" s="513"/>
      <c r="BT28" s="513"/>
      <c r="BU28" s="513"/>
      <c r="BV28" s="513"/>
      <c r="BW28" s="513"/>
      <c r="BX28" s="513"/>
      <c r="BY28" s="513"/>
      <c r="BZ28" s="513"/>
      <c r="CA28" s="513"/>
      <c r="CB28" s="513"/>
      <c r="CC28" s="33"/>
      <c r="CD28" s="6"/>
      <c r="CE28" s="6"/>
      <c r="CF28" s="6"/>
      <c r="CG28" s="6"/>
      <c r="CH28" s="6"/>
      <c r="CI28" s="6"/>
      <c r="CJ28" s="6"/>
      <c r="CK28" s="6"/>
      <c r="CL28" s="6"/>
      <c r="CM28" s="6"/>
      <c r="CN28" s="25"/>
    </row>
    <row r="29" spans="1:92" ht="14.25" customHeight="1" x14ac:dyDescent="0.35">
      <c r="AV29" s="24"/>
      <c r="AW29" s="6"/>
      <c r="AX29" s="33"/>
      <c r="AY29" s="33"/>
      <c r="AZ29" s="33"/>
      <c r="BA29" s="33"/>
      <c r="BB29" s="33"/>
      <c r="BC29" s="33"/>
      <c r="BD29" s="33"/>
      <c r="BE29" s="33"/>
      <c r="BF29" s="33"/>
      <c r="BG29" s="33"/>
      <c r="BH29" s="33"/>
      <c r="BI29" s="33"/>
      <c r="BJ29" s="33"/>
      <c r="BK29" s="33"/>
      <c r="BL29" s="33"/>
      <c r="BM29" s="513"/>
      <c r="BN29" s="513"/>
      <c r="BO29" s="513"/>
      <c r="BP29" s="513"/>
      <c r="BQ29" s="513"/>
      <c r="BR29" s="513"/>
      <c r="BS29" s="513"/>
      <c r="BT29" s="513"/>
      <c r="BU29" s="513"/>
      <c r="BV29" s="513"/>
      <c r="BW29" s="513"/>
      <c r="BX29" s="513"/>
      <c r="BY29" s="513"/>
      <c r="BZ29" s="513"/>
      <c r="CA29" s="513"/>
      <c r="CB29" s="513"/>
      <c r="CC29" s="33"/>
      <c r="CD29" s="6"/>
      <c r="CE29" s="6"/>
      <c r="CF29" s="6"/>
      <c r="CG29" s="6"/>
      <c r="CH29" s="6"/>
      <c r="CI29" s="6"/>
      <c r="CJ29" s="6"/>
      <c r="CK29" s="6"/>
      <c r="CL29" s="6"/>
      <c r="CM29" s="6"/>
      <c r="CN29" s="25"/>
    </row>
    <row r="30" spans="1:92" ht="14.25" customHeight="1" x14ac:dyDescent="0.35">
      <c r="AV30" s="24"/>
      <c r="AW30" s="6"/>
      <c r="AX30" s="33"/>
      <c r="AY30" s="33"/>
      <c r="AZ30" s="33"/>
      <c r="BA30" s="33"/>
      <c r="BB30" s="33"/>
      <c r="BC30" s="33"/>
      <c r="BD30" s="33"/>
      <c r="BE30" s="33"/>
      <c r="BF30" s="33"/>
      <c r="BG30" s="33"/>
      <c r="BH30" s="33"/>
      <c r="BI30" s="33"/>
      <c r="BJ30" s="33"/>
      <c r="BK30" s="33"/>
      <c r="BL30" s="33"/>
      <c r="BM30" s="513"/>
      <c r="BN30" s="513"/>
      <c r="BO30" s="513"/>
      <c r="BP30" s="513"/>
      <c r="BQ30" s="513"/>
      <c r="BR30" s="513"/>
      <c r="BS30" s="513"/>
      <c r="BT30" s="513"/>
      <c r="BU30" s="513"/>
      <c r="BV30" s="513"/>
      <c r="BW30" s="513"/>
      <c r="BX30" s="513"/>
      <c r="BY30" s="513"/>
      <c r="BZ30" s="513"/>
      <c r="CA30" s="513"/>
      <c r="CB30" s="513"/>
      <c r="CC30" s="33"/>
      <c r="CD30" s="6"/>
      <c r="CE30" s="6"/>
      <c r="CF30" s="6"/>
      <c r="CG30" s="6"/>
      <c r="CH30" s="6"/>
      <c r="CI30" s="6"/>
      <c r="CJ30" s="6"/>
      <c r="CK30" s="6"/>
      <c r="CL30" s="6"/>
      <c r="CM30" s="6"/>
      <c r="CN30" s="25"/>
    </row>
    <row r="31" spans="1:92" ht="14.25" customHeight="1" x14ac:dyDescent="0.35">
      <c r="AV31" s="24"/>
      <c r="AW31" s="6"/>
      <c r="AX31" s="33"/>
      <c r="AY31" s="33"/>
      <c r="AZ31" s="33"/>
      <c r="BA31" s="33"/>
      <c r="BB31" s="33"/>
      <c r="BC31" s="33"/>
      <c r="BD31" s="33"/>
      <c r="BE31" s="33"/>
      <c r="BF31" s="33"/>
      <c r="BG31" s="33"/>
      <c r="BH31" s="33"/>
      <c r="BI31" s="33"/>
      <c r="BJ31" s="33"/>
      <c r="BK31" s="33"/>
      <c r="BL31" s="33"/>
      <c r="BM31" s="513"/>
      <c r="BN31" s="513"/>
      <c r="BO31" s="513"/>
      <c r="BP31" s="513"/>
      <c r="BQ31" s="513"/>
      <c r="BR31" s="513"/>
      <c r="BS31" s="513"/>
      <c r="BT31" s="513"/>
      <c r="BU31" s="513"/>
      <c r="BV31" s="513"/>
      <c r="BW31" s="513"/>
      <c r="BX31" s="513"/>
      <c r="BY31" s="513"/>
      <c r="BZ31" s="513"/>
      <c r="CA31" s="513"/>
      <c r="CB31" s="513"/>
      <c r="CC31" s="33"/>
      <c r="CD31" s="6"/>
      <c r="CE31" s="6"/>
      <c r="CF31" s="6"/>
      <c r="CG31" s="6"/>
      <c r="CH31" s="6"/>
      <c r="CI31" s="6"/>
      <c r="CJ31" s="6"/>
      <c r="CK31" s="6"/>
      <c r="CL31" s="6"/>
      <c r="CM31" s="6"/>
      <c r="CN31" s="25"/>
    </row>
    <row r="32" spans="1:92" ht="14.25" customHeight="1" x14ac:dyDescent="0.35">
      <c r="AV32" s="24"/>
      <c r="AW32" s="6"/>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6"/>
      <c r="CE32" s="6"/>
      <c r="CF32" s="6"/>
      <c r="CG32" s="6"/>
      <c r="CH32" s="6"/>
      <c r="CI32" s="6"/>
      <c r="CJ32" s="6"/>
      <c r="CK32" s="6"/>
      <c r="CL32" s="6"/>
      <c r="CM32" s="6"/>
      <c r="CN32" s="25"/>
    </row>
    <row r="33" spans="48:92" ht="14.25" customHeight="1" x14ac:dyDescent="0.35">
      <c r="AV33" s="24"/>
      <c r="AW33" s="6"/>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6"/>
      <c r="CE33" s="6"/>
      <c r="CF33" s="6"/>
      <c r="CG33" s="6"/>
      <c r="CH33" s="6"/>
      <c r="CI33" s="6"/>
      <c r="CJ33" s="6"/>
      <c r="CK33" s="6"/>
      <c r="CL33" s="6"/>
      <c r="CM33" s="6"/>
      <c r="CN33" s="25"/>
    </row>
    <row r="34" spans="48:92" ht="14.25" customHeight="1" x14ac:dyDescent="0.35">
      <c r="AV34" s="24"/>
      <c r="AW34" s="6"/>
      <c r="AX34" s="34"/>
      <c r="AY34" s="34"/>
      <c r="AZ34" s="34"/>
      <c r="BA34" s="34"/>
      <c r="BB34" s="34"/>
      <c r="BC34" s="34"/>
      <c r="BD34" s="34"/>
      <c r="BE34" s="34"/>
      <c r="BF34" s="34"/>
      <c r="BG34" s="34"/>
      <c r="BH34" s="34"/>
      <c r="BI34" s="34"/>
      <c r="BJ34" s="33"/>
      <c r="BK34" s="33"/>
      <c r="BL34" s="33"/>
      <c r="BM34" s="34"/>
      <c r="BN34" s="34"/>
      <c r="BO34" s="34"/>
      <c r="BP34" s="34"/>
      <c r="BQ34" s="34"/>
      <c r="BR34" s="34"/>
      <c r="BS34" s="34"/>
      <c r="BT34" s="34"/>
      <c r="BU34" s="34"/>
      <c r="BV34" s="34"/>
      <c r="BW34" s="34"/>
      <c r="BX34" s="34"/>
      <c r="BY34" s="34"/>
      <c r="BZ34" s="34"/>
      <c r="CA34" s="34"/>
      <c r="CB34" s="34"/>
      <c r="CC34" s="34"/>
      <c r="CD34" s="6"/>
      <c r="CE34" s="6"/>
      <c r="CF34" s="6"/>
      <c r="CG34" s="6"/>
      <c r="CH34" s="6"/>
      <c r="CI34" s="6"/>
      <c r="CJ34" s="6"/>
      <c r="CK34" s="6"/>
      <c r="CL34" s="6"/>
      <c r="CM34" s="6"/>
      <c r="CN34" s="25"/>
    </row>
    <row r="35" spans="48:92" ht="14.25" customHeight="1" x14ac:dyDescent="0.35">
      <c r="AV35" s="24"/>
      <c r="AW35" s="6"/>
      <c r="AX35" s="512" t="s">
        <v>10</v>
      </c>
      <c r="AY35" s="512"/>
      <c r="AZ35" s="512"/>
      <c r="BA35" s="512"/>
      <c r="BB35" s="512"/>
      <c r="BC35" s="512"/>
      <c r="BD35" s="512"/>
      <c r="BE35" s="512"/>
      <c r="BF35" s="512"/>
      <c r="BG35" s="512"/>
      <c r="BH35" s="512"/>
      <c r="BI35" s="512"/>
      <c r="BJ35" s="33"/>
      <c r="BK35" s="95"/>
      <c r="BL35" s="95"/>
      <c r="BM35" s="98" t="s">
        <v>724</v>
      </c>
      <c r="BN35" s="98"/>
      <c r="BO35" s="98"/>
      <c r="BP35" s="98"/>
      <c r="BQ35" s="98"/>
      <c r="BR35" s="98"/>
      <c r="BS35" s="98"/>
      <c r="BT35" s="98"/>
      <c r="BU35" s="98"/>
      <c r="BV35" s="98"/>
      <c r="BW35" s="98"/>
      <c r="BX35" s="98"/>
      <c r="BY35" s="98"/>
      <c r="BZ35" s="98"/>
      <c r="CA35" s="98"/>
      <c r="CB35" s="98"/>
      <c r="CC35" s="98"/>
      <c r="CD35" s="98"/>
      <c r="CE35" s="95"/>
      <c r="CF35" s="95"/>
      <c r="CG35" s="95"/>
      <c r="CH35" s="95"/>
      <c r="CI35" s="95"/>
      <c r="CJ35" s="95"/>
      <c r="CK35" s="95"/>
      <c r="CL35" s="95"/>
      <c r="CM35" s="95"/>
      <c r="CN35" s="25"/>
    </row>
    <row r="36" spans="48:92" ht="14.25" customHeight="1" x14ac:dyDescent="0.35">
      <c r="AV36" s="24"/>
      <c r="AW36" s="6"/>
      <c r="AX36" s="129"/>
      <c r="AY36" s="129"/>
      <c r="AZ36" s="129"/>
      <c r="BA36" s="129"/>
      <c r="BB36" s="129"/>
      <c r="BC36" s="129"/>
      <c r="BD36" s="129"/>
      <c r="BE36" s="129"/>
      <c r="BF36" s="129"/>
      <c r="BG36" s="129"/>
      <c r="BH36" s="129"/>
      <c r="BI36" s="98"/>
      <c r="BJ36" s="98"/>
      <c r="BK36" s="98"/>
      <c r="BL36" s="98"/>
      <c r="BM36" s="98" t="s">
        <v>725</v>
      </c>
      <c r="BN36" s="98"/>
      <c r="BO36" s="98"/>
      <c r="BP36" s="98"/>
      <c r="BQ36" s="98"/>
      <c r="BR36" s="98"/>
      <c r="BS36" s="98"/>
      <c r="BT36" s="98"/>
      <c r="BU36" s="98"/>
      <c r="BV36" s="98"/>
      <c r="BW36" s="98"/>
      <c r="BX36" s="98"/>
      <c r="BY36" s="98"/>
      <c r="BZ36" s="98"/>
      <c r="CA36" s="98"/>
      <c r="CB36" s="98"/>
      <c r="CC36" s="98"/>
      <c r="CD36" s="98"/>
      <c r="CE36" s="98"/>
      <c r="CF36" s="98"/>
      <c r="CG36" s="95"/>
      <c r="CH36" s="95"/>
      <c r="CI36" s="95"/>
      <c r="CJ36" s="95"/>
      <c r="CK36" s="95"/>
      <c r="CL36" s="95"/>
      <c r="CM36" s="95"/>
      <c r="CN36" s="25"/>
    </row>
    <row r="37" spans="48:92" ht="14.25" customHeight="1" x14ac:dyDescent="0.35">
      <c r="AV37" s="24"/>
      <c r="AW37" s="6"/>
      <c r="AX37" s="129"/>
      <c r="AY37" s="129"/>
      <c r="AZ37" s="129"/>
      <c r="BA37" s="129"/>
      <c r="BB37" s="129"/>
      <c r="BC37" s="129"/>
      <c r="BD37" s="129"/>
      <c r="BE37" s="129"/>
      <c r="BF37" s="129"/>
      <c r="BG37" s="129"/>
      <c r="BH37" s="129"/>
      <c r="BI37" s="129"/>
      <c r="BJ37" s="33"/>
      <c r="BK37" s="98"/>
      <c r="BL37" s="98"/>
      <c r="BM37" s="98" t="s">
        <v>726</v>
      </c>
      <c r="BN37" s="98"/>
      <c r="BO37" s="98"/>
      <c r="BP37" s="98"/>
      <c r="BQ37" s="98"/>
      <c r="BR37" s="98"/>
      <c r="BS37" s="98"/>
      <c r="BT37" s="98"/>
      <c r="BU37" s="98"/>
      <c r="BV37" s="98"/>
      <c r="BW37" s="98"/>
      <c r="BX37" s="98"/>
      <c r="BY37" s="98"/>
      <c r="BZ37" s="98"/>
      <c r="CA37" s="98"/>
      <c r="CB37" s="98"/>
      <c r="CC37" s="98"/>
      <c r="CD37" s="98"/>
      <c r="CE37" s="98"/>
      <c r="CF37" s="98"/>
      <c r="CG37" s="98"/>
      <c r="CH37" s="95"/>
      <c r="CI37" s="95"/>
      <c r="CJ37" s="95"/>
      <c r="CK37" s="95"/>
      <c r="CL37" s="95"/>
      <c r="CM37" s="95"/>
      <c r="CN37" s="25"/>
    </row>
    <row r="38" spans="48:92" ht="14.25" customHeight="1" x14ac:dyDescent="0.35">
      <c r="AV38" s="24"/>
      <c r="AW38" s="6"/>
      <c r="AX38" s="129"/>
      <c r="AY38" s="129"/>
      <c r="AZ38" s="129"/>
      <c r="BA38" s="129"/>
      <c r="BB38" s="129"/>
      <c r="BC38" s="129"/>
      <c r="BD38" s="129"/>
      <c r="BE38" s="129"/>
      <c r="BF38" s="98"/>
      <c r="BG38" s="98"/>
      <c r="BH38" s="98"/>
      <c r="BI38" s="98"/>
      <c r="BJ38" s="98"/>
      <c r="BK38" s="98"/>
      <c r="BL38" s="98"/>
      <c r="BM38" s="98" t="s">
        <v>727</v>
      </c>
      <c r="BN38" s="98"/>
      <c r="BO38" s="98"/>
      <c r="BP38" s="98"/>
      <c r="BQ38" s="98"/>
      <c r="BR38" s="98"/>
      <c r="BS38" s="98"/>
      <c r="BT38" s="98"/>
      <c r="BU38" s="98"/>
      <c r="BV38" s="98"/>
      <c r="BW38" s="98"/>
      <c r="BX38" s="98"/>
      <c r="BY38" s="98"/>
      <c r="BZ38" s="98"/>
      <c r="CA38" s="98"/>
      <c r="CB38" s="98"/>
      <c r="CC38" s="98"/>
      <c r="CD38" s="98"/>
      <c r="CE38" s="98"/>
      <c r="CF38" s="98"/>
      <c r="CG38" s="98"/>
      <c r="CH38" s="98"/>
      <c r="CI38" s="98"/>
      <c r="CJ38" s="98"/>
      <c r="CK38" s="98"/>
      <c r="CL38" s="98"/>
      <c r="CM38" s="98"/>
      <c r="CN38" s="25"/>
    </row>
    <row r="39" spans="48:92" ht="14.25" customHeight="1" x14ac:dyDescent="0.35">
      <c r="AV39" s="24"/>
      <c r="AW39" s="6"/>
      <c r="AX39" s="129"/>
      <c r="AY39" s="129"/>
      <c r="AZ39" s="129"/>
      <c r="BA39" s="129"/>
      <c r="BB39" s="129"/>
      <c r="BC39" s="98"/>
      <c r="BD39" s="98"/>
      <c r="BE39" s="98"/>
      <c r="BF39" s="98"/>
      <c r="BG39" s="98"/>
      <c r="BH39" s="98"/>
      <c r="BI39" s="98"/>
      <c r="BJ39" s="98"/>
      <c r="BK39" s="98"/>
      <c r="BL39" s="98"/>
      <c r="BM39" s="98" t="s">
        <v>728</v>
      </c>
      <c r="BN39" s="98"/>
      <c r="BO39" s="98"/>
      <c r="BP39" s="98"/>
      <c r="BQ39" s="98"/>
      <c r="BR39" s="98"/>
      <c r="BS39" s="98"/>
      <c r="BT39" s="98"/>
      <c r="BU39" s="98"/>
      <c r="BV39" s="98"/>
      <c r="BW39" s="98"/>
      <c r="BX39" s="98"/>
      <c r="BY39" s="98"/>
      <c r="BZ39" s="98"/>
      <c r="CA39" s="98"/>
      <c r="CB39" s="98"/>
      <c r="CC39" s="98"/>
      <c r="CD39" s="98"/>
      <c r="CE39" s="98"/>
      <c r="CF39" s="98"/>
      <c r="CG39" s="98"/>
      <c r="CH39" s="98"/>
      <c r="CI39" s="98"/>
      <c r="CJ39" s="98"/>
      <c r="CK39" s="98"/>
      <c r="CL39" s="98"/>
      <c r="CM39" s="98"/>
      <c r="CN39" s="25"/>
    </row>
    <row r="40" spans="48:92" ht="14.25" customHeight="1" x14ac:dyDescent="0.35">
      <c r="AV40" s="24"/>
      <c r="AW40" s="6"/>
      <c r="AX40" s="35"/>
      <c r="AY40" s="35"/>
      <c r="AZ40" s="35"/>
      <c r="BA40" s="35"/>
      <c r="BB40" s="35"/>
      <c r="BC40" s="35"/>
      <c r="BD40" s="35"/>
      <c r="BE40" s="35"/>
      <c r="BF40" s="35"/>
      <c r="BG40" s="98"/>
      <c r="BH40" s="98"/>
      <c r="BI40" s="98"/>
      <c r="BJ40" s="98"/>
      <c r="BK40" s="98"/>
      <c r="BL40" s="98"/>
      <c r="BM40" s="98" t="s">
        <v>729</v>
      </c>
      <c r="BN40" s="98"/>
      <c r="BO40" s="98"/>
      <c r="BP40" s="98"/>
      <c r="BQ40" s="98"/>
      <c r="BR40" s="98"/>
      <c r="BS40" s="98"/>
      <c r="BT40" s="98"/>
      <c r="BU40" s="98"/>
      <c r="BV40" s="98"/>
      <c r="BW40" s="98"/>
      <c r="BX40" s="98"/>
      <c r="BY40" s="98"/>
      <c r="BZ40" s="98"/>
      <c r="CA40" s="98"/>
      <c r="CB40" s="98"/>
      <c r="CC40" s="98"/>
      <c r="CD40" s="98"/>
      <c r="CE40" s="98"/>
      <c r="CF40" s="98"/>
      <c r="CG40" s="95"/>
      <c r="CH40" s="95"/>
      <c r="CI40" s="95"/>
      <c r="CJ40" s="95"/>
      <c r="CK40" s="95"/>
      <c r="CL40" s="95"/>
      <c r="CM40" s="95"/>
      <c r="CN40" s="25"/>
    </row>
    <row r="41" spans="48:92" ht="14.25" customHeight="1" x14ac:dyDescent="0.35">
      <c r="AV41" s="24"/>
      <c r="AW41" s="6"/>
      <c r="AX41" s="35"/>
      <c r="AY41" s="35"/>
      <c r="AZ41" s="35"/>
      <c r="BA41" s="35"/>
      <c r="BB41" s="35"/>
      <c r="BC41" s="35"/>
      <c r="BD41" s="35"/>
      <c r="BE41" s="35"/>
      <c r="BF41" s="35"/>
      <c r="BG41" s="98"/>
      <c r="BH41" s="98"/>
      <c r="BI41" s="98"/>
      <c r="BJ41" s="98"/>
      <c r="BK41" s="98"/>
      <c r="BL41" s="98"/>
      <c r="BM41" s="98" t="s">
        <v>730</v>
      </c>
      <c r="BN41" s="98"/>
      <c r="BO41" s="98"/>
      <c r="BP41" s="98"/>
      <c r="BQ41" s="98"/>
      <c r="BR41" s="98"/>
      <c r="BS41" s="98"/>
      <c r="BT41" s="98"/>
      <c r="BU41" s="98"/>
      <c r="BV41" s="98"/>
      <c r="BW41" s="98"/>
      <c r="BX41" s="98"/>
      <c r="BY41" s="98"/>
      <c r="BZ41" s="98"/>
      <c r="CA41" s="98"/>
      <c r="CB41" s="98"/>
      <c r="CC41" s="98"/>
      <c r="CD41" s="98"/>
      <c r="CE41" s="98"/>
      <c r="CF41" s="95"/>
      <c r="CG41" s="95"/>
      <c r="CH41" s="95"/>
      <c r="CI41" s="95"/>
      <c r="CJ41" s="95"/>
      <c r="CK41" s="95"/>
      <c r="CL41" s="95"/>
      <c r="CM41" s="95"/>
      <c r="CN41" s="25"/>
    </row>
    <row r="42" spans="48:92" ht="14.25" customHeight="1" x14ac:dyDescent="0.35">
      <c r="AV42" s="24"/>
      <c r="AW42" s="6"/>
      <c r="AX42" s="35"/>
      <c r="AY42" s="35"/>
      <c r="AZ42" s="35"/>
      <c r="BA42" s="35"/>
      <c r="BB42" s="35"/>
      <c r="BC42" s="35"/>
      <c r="BD42" s="35"/>
      <c r="BE42" s="35"/>
      <c r="BF42" s="35"/>
      <c r="BG42" s="98"/>
      <c r="BH42" s="98"/>
      <c r="BI42" s="98"/>
      <c r="BJ42" s="98"/>
      <c r="BK42" s="98"/>
      <c r="BL42" s="98"/>
      <c r="BM42" s="98" t="s">
        <v>731</v>
      </c>
      <c r="BN42" s="98"/>
      <c r="BO42" s="98"/>
      <c r="BP42" s="98"/>
      <c r="BQ42" s="98"/>
      <c r="BR42" s="98"/>
      <c r="BS42" s="98"/>
      <c r="BT42" s="98"/>
      <c r="BU42" s="98"/>
      <c r="BV42" s="98"/>
      <c r="BW42" s="98"/>
      <c r="BX42" s="98"/>
      <c r="BY42" s="98"/>
      <c r="BZ42" s="98"/>
      <c r="CA42" s="98"/>
      <c r="CB42" s="98"/>
      <c r="CC42" s="98"/>
      <c r="CD42" s="98"/>
      <c r="CE42" s="98"/>
      <c r="CF42" s="98"/>
      <c r="CG42" s="98"/>
      <c r="CH42" s="95"/>
      <c r="CI42" s="95"/>
      <c r="CJ42" s="95"/>
      <c r="CK42" s="95"/>
      <c r="CL42" s="95"/>
      <c r="CM42" s="95"/>
      <c r="CN42" s="25"/>
    </row>
    <row r="43" spans="48:92" ht="14.25" customHeight="1" x14ac:dyDescent="0.35">
      <c r="AV43" s="24"/>
      <c r="AW43" s="6"/>
      <c r="AX43" s="35"/>
      <c r="AY43" s="35"/>
      <c r="AZ43" s="35"/>
      <c r="BA43" s="35"/>
      <c r="BB43" s="35"/>
      <c r="BC43" s="35"/>
      <c r="BD43" s="35"/>
      <c r="BE43" s="35"/>
      <c r="BF43" s="98"/>
      <c r="BG43" s="98"/>
      <c r="BH43" s="98"/>
      <c r="BI43" s="98"/>
      <c r="BJ43" s="98"/>
      <c r="BK43" s="98"/>
      <c r="BL43" s="98"/>
      <c r="BM43" s="98" t="s">
        <v>732</v>
      </c>
      <c r="BN43" s="98"/>
      <c r="BO43" s="98"/>
      <c r="BP43" s="98"/>
      <c r="BQ43" s="98"/>
      <c r="BR43" s="98"/>
      <c r="BS43" s="98"/>
      <c r="BT43" s="98"/>
      <c r="BU43" s="98"/>
      <c r="BV43" s="98"/>
      <c r="BW43" s="98"/>
      <c r="BX43" s="98"/>
      <c r="BY43" s="98"/>
      <c r="BZ43" s="98"/>
      <c r="CA43" s="98"/>
      <c r="CB43" s="98"/>
      <c r="CC43" s="98"/>
      <c r="CD43" s="98"/>
      <c r="CE43" s="98"/>
      <c r="CF43" s="98"/>
      <c r="CG43" s="98"/>
      <c r="CH43" s="98"/>
      <c r="CI43" s="98"/>
      <c r="CJ43" s="98"/>
      <c r="CK43" s="95"/>
      <c r="CL43" s="95"/>
      <c r="CM43" s="95"/>
      <c r="CN43" s="25"/>
    </row>
    <row r="44" spans="48:92" ht="14.25" customHeight="1" x14ac:dyDescent="0.35">
      <c r="AV44" s="24"/>
      <c r="AW44" s="6"/>
      <c r="AX44" s="35"/>
      <c r="AY44" s="35"/>
      <c r="AZ44" s="35"/>
      <c r="BA44" s="35"/>
      <c r="BB44" s="35"/>
      <c r="BC44" s="35"/>
      <c r="BD44" s="35"/>
      <c r="BE44" s="35"/>
      <c r="BF44" s="96"/>
      <c r="BG44" s="96"/>
      <c r="BH44" s="98"/>
      <c r="BI44" s="98"/>
      <c r="BJ44" s="98"/>
      <c r="BK44" s="98"/>
      <c r="BL44" s="98"/>
      <c r="BM44" s="98" t="s">
        <v>733</v>
      </c>
      <c r="BN44" s="98"/>
      <c r="BO44" s="98"/>
      <c r="BP44" s="98"/>
      <c r="BQ44" s="98"/>
      <c r="BR44" s="98"/>
      <c r="BS44" s="98"/>
      <c r="BT44" s="98"/>
      <c r="BU44" s="98"/>
      <c r="BV44" s="98"/>
      <c r="BW44" s="98"/>
      <c r="BX44" s="98"/>
      <c r="BY44" s="98"/>
      <c r="BZ44" s="98"/>
      <c r="CA44" s="98"/>
      <c r="CB44" s="98"/>
      <c r="CC44" s="98"/>
      <c r="CD44" s="98"/>
      <c r="CE44" s="98"/>
      <c r="CF44" s="98"/>
      <c r="CG44" s="98"/>
      <c r="CH44" s="96"/>
      <c r="CI44" s="96"/>
      <c r="CJ44" s="96"/>
      <c r="CK44" s="95"/>
      <c r="CL44" s="95"/>
      <c r="CM44" s="95"/>
      <c r="CN44" s="25"/>
    </row>
    <row r="45" spans="48:92" ht="14.25" customHeight="1" x14ac:dyDescent="0.35">
      <c r="AV45" s="24"/>
      <c r="AW45" s="6"/>
      <c r="AX45" s="35"/>
      <c r="AY45" s="35"/>
      <c r="AZ45" s="35"/>
      <c r="BA45" s="35"/>
      <c r="BB45" s="35"/>
      <c r="BC45" s="35"/>
      <c r="BD45" s="35"/>
      <c r="BE45" s="35"/>
      <c r="BF45" s="96"/>
      <c r="BG45" s="96"/>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6"/>
      <c r="CK45" s="95"/>
      <c r="CL45" s="95"/>
      <c r="CM45" s="95"/>
      <c r="CN45" s="25"/>
    </row>
    <row r="46" spans="48:92" ht="14.25" customHeight="1" x14ac:dyDescent="0.35">
      <c r="AV46" s="24"/>
      <c r="AW46" s="6"/>
      <c r="AX46" s="35"/>
      <c r="AY46" s="35"/>
      <c r="AZ46" s="35"/>
      <c r="BA46" s="35"/>
      <c r="BB46" s="35"/>
      <c r="BC46" s="35"/>
      <c r="BD46" s="35"/>
      <c r="BE46" s="35"/>
      <c r="BF46" s="96"/>
      <c r="BG46" s="96"/>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5"/>
      <c r="CL46" s="95"/>
      <c r="CM46" s="95"/>
      <c r="CN46" s="25"/>
    </row>
    <row r="47" spans="48:92" ht="14.25" customHeight="1" x14ac:dyDescent="0.35">
      <c r="AV47" s="24"/>
      <c r="AW47" s="6"/>
      <c r="AX47" s="35"/>
      <c r="AY47" s="35"/>
      <c r="AZ47" s="35"/>
      <c r="BA47" s="35"/>
      <c r="BB47" s="35"/>
      <c r="BC47" s="35"/>
      <c r="BD47" s="35"/>
      <c r="BE47" s="35"/>
      <c r="BF47" s="96"/>
      <c r="BG47" s="96"/>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6"/>
      <c r="CJ47" s="96"/>
      <c r="CK47" s="95"/>
      <c r="CL47" s="95"/>
      <c r="CM47" s="95"/>
      <c r="CN47" s="25"/>
    </row>
    <row r="48" spans="48:92" ht="14.25" customHeight="1" x14ac:dyDescent="0.35">
      <c r="AV48" s="24"/>
      <c r="AW48" s="6"/>
      <c r="AX48" s="35"/>
      <c r="AY48" s="35"/>
      <c r="AZ48" s="35"/>
      <c r="BA48" s="35"/>
      <c r="BB48" s="35"/>
      <c r="BC48" s="35"/>
      <c r="BD48" s="35"/>
      <c r="BE48" s="35"/>
      <c r="BF48" s="96"/>
      <c r="BG48" s="96"/>
      <c r="BH48" s="96"/>
      <c r="BI48" s="98"/>
      <c r="BJ48" s="98"/>
      <c r="BK48" s="98"/>
      <c r="BL48" s="98"/>
      <c r="BM48" s="98"/>
      <c r="BN48" s="98"/>
      <c r="BO48" s="98"/>
      <c r="BP48" s="98"/>
      <c r="BQ48" s="98"/>
      <c r="BR48" s="98"/>
      <c r="BS48" s="98"/>
      <c r="BT48" s="98"/>
      <c r="BU48" s="98"/>
      <c r="BV48" s="98"/>
      <c r="BW48" s="98"/>
      <c r="BX48" s="98"/>
      <c r="BY48" s="98"/>
      <c r="BZ48" s="98"/>
      <c r="CA48" s="98"/>
      <c r="CB48" s="98"/>
      <c r="CC48" s="98"/>
      <c r="CD48" s="98"/>
      <c r="CE48" s="98"/>
      <c r="CF48" s="98"/>
      <c r="CG48" s="98"/>
      <c r="CH48" s="96"/>
      <c r="CI48" s="96"/>
      <c r="CJ48" s="96"/>
      <c r="CK48" s="95"/>
      <c r="CL48" s="95"/>
      <c r="CM48" s="95"/>
      <c r="CN48" s="25"/>
    </row>
    <row r="49" spans="4:92" ht="14.25" customHeight="1" x14ac:dyDescent="0.35">
      <c r="AV49" s="24"/>
      <c r="AW49" s="6"/>
      <c r="AX49" s="35"/>
      <c r="AY49" s="35"/>
      <c r="AZ49" s="35"/>
      <c r="BA49" s="35"/>
      <c r="BB49" s="35"/>
      <c r="BC49" s="35"/>
      <c r="BD49" s="35"/>
      <c r="BE49" s="35"/>
      <c r="BF49" s="96"/>
      <c r="BG49" s="96"/>
      <c r="BH49" s="96"/>
      <c r="BI49" s="98"/>
      <c r="BJ49" s="98"/>
      <c r="BK49" s="98"/>
      <c r="BL49" s="98"/>
      <c r="BM49" s="98"/>
      <c r="BN49" s="98"/>
      <c r="BO49" s="98"/>
      <c r="BP49" s="98"/>
      <c r="BQ49" s="98"/>
      <c r="BR49" s="98"/>
      <c r="BS49" s="98"/>
      <c r="BT49" s="98"/>
      <c r="BU49" s="98"/>
      <c r="BV49" s="98"/>
      <c r="BW49" s="98"/>
      <c r="BX49" s="98"/>
      <c r="BY49" s="98"/>
      <c r="BZ49" s="98"/>
      <c r="CA49" s="98"/>
      <c r="CB49" s="98"/>
      <c r="CC49" s="98"/>
      <c r="CD49" s="98"/>
      <c r="CE49" s="98"/>
      <c r="CF49" s="98"/>
      <c r="CG49" s="96"/>
      <c r="CH49" s="96"/>
      <c r="CI49" s="96"/>
      <c r="CJ49" s="96"/>
      <c r="CK49" s="95"/>
      <c r="CL49" s="95"/>
      <c r="CM49" s="95"/>
      <c r="CN49" s="25"/>
    </row>
    <row r="50" spans="4:92" ht="14.25" customHeight="1" x14ac:dyDescent="0.35">
      <c r="AV50" s="24"/>
      <c r="AW50" s="6"/>
      <c r="AX50" s="36"/>
      <c r="AY50" s="36"/>
      <c r="AZ50" s="36"/>
      <c r="BA50" s="36"/>
      <c r="BB50" s="36"/>
      <c r="BC50" s="36"/>
      <c r="BD50" s="36"/>
      <c r="BE50" s="36"/>
      <c r="BF50" s="36"/>
      <c r="BG50" s="36"/>
      <c r="BH50" s="36"/>
      <c r="BI50" s="36"/>
      <c r="BJ50" s="33"/>
      <c r="BK50" s="95"/>
      <c r="BL50" s="95"/>
      <c r="BM50" s="95"/>
      <c r="BN50" s="95"/>
      <c r="BO50" s="95"/>
      <c r="BP50" s="95"/>
      <c r="BQ50" s="95"/>
      <c r="BR50" s="95"/>
      <c r="BS50" s="95"/>
      <c r="BT50" s="95"/>
      <c r="BU50" s="95"/>
      <c r="BV50" s="95"/>
      <c r="BW50" s="95"/>
      <c r="BX50" s="95"/>
      <c r="BY50" s="95"/>
      <c r="BZ50" s="95"/>
      <c r="CA50" s="95"/>
      <c r="CB50" s="95"/>
      <c r="CC50" s="95"/>
      <c r="CD50" s="95"/>
      <c r="CE50" s="95"/>
      <c r="CF50" s="95"/>
      <c r="CG50" s="95"/>
      <c r="CH50" s="95"/>
      <c r="CI50" s="95"/>
      <c r="CJ50" s="95"/>
      <c r="CK50" s="95"/>
      <c r="CL50" s="95"/>
      <c r="CM50" s="95"/>
      <c r="CN50" s="25"/>
    </row>
    <row r="51" spans="4:92" ht="14.25" customHeight="1" x14ac:dyDescent="0.35">
      <c r="AV51" s="24"/>
      <c r="AW51" s="6"/>
      <c r="AX51" s="35"/>
      <c r="AY51" s="35"/>
      <c r="AZ51" s="35"/>
      <c r="BA51" s="35"/>
      <c r="BB51" s="35"/>
      <c r="BC51" s="35"/>
      <c r="BD51" s="35"/>
      <c r="BE51" s="35"/>
      <c r="BF51" s="35"/>
      <c r="BG51" s="35"/>
      <c r="BH51" s="35"/>
      <c r="BI51" s="35"/>
      <c r="BJ51" s="33"/>
      <c r="BK51" s="33"/>
      <c r="BL51" s="33"/>
      <c r="BM51" s="34"/>
      <c r="BN51" s="34"/>
      <c r="BO51" s="34"/>
      <c r="BP51" s="34"/>
      <c r="BQ51" s="34"/>
      <c r="BR51" s="34"/>
      <c r="BS51" s="34"/>
      <c r="BT51" s="34"/>
      <c r="BU51" s="34"/>
      <c r="BV51" s="34"/>
      <c r="BW51" s="34"/>
      <c r="BX51" s="34"/>
      <c r="BY51" s="34"/>
      <c r="BZ51" s="34"/>
      <c r="CA51" s="34"/>
      <c r="CB51" s="34"/>
      <c r="CC51" s="33"/>
      <c r="CD51" s="6"/>
      <c r="CE51" s="6"/>
      <c r="CF51" s="6"/>
      <c r="CG51" s="6"/>
      <c r="CH51" s="6"/>
      <c r="CI51" s="6"/>
      <c r="CJ51" s="6"/>
      <c r="CK51" s="6"/>
      <c r="CL51" s="6"/>
      <c r="CM51" s="6"/>
      <c r="CN51" s="25"/>
    </row>
    <row r="52" spans="4:92" ht="14.25" customHeight="1" x14ac:dyDescent="0.35">
      <c r="AV52" s="24"/>
      <c r="AW52" s="6"/>
      <c r="AX52" s="512" t="s">
        <v>11</v>
      </c>
      <c r="AY52" s="512"/>
      <c r="AZ52" s="512"/>
      <c r="BA52" s="512"/>
      <c r="BB52" s="512"/>
      <c r="BC52" s="512"/>
      <c r="BD52" s="512"/>
      <c r="BE52" s="512"/>
      <c r="BF52" s="512"/>
      <c r="BG52" s="512"/>
      <c r="BH52" s="512"/>
      <c r="BI52" s="512"/>
      <c r="BJ52" s="33"/>
      <c r="BK52" s="33"/>
      <c r="BL52" s="33"/>
      <c r="BM52" s="513" t="s">
        <v>734</v>
      </c>
      <c r="BN52" s="513"/>
      <c r="BO52" s="513"/>
      <c r="BP52" s="513"/>
      <c r="BQ52" s="513"/>
      <c r="BR52" s="513"/>
      <c r="BS52" s="513"/>
      <c r="BT52" s="513"/>
      <c r="BU52" s="513"/>
      <c r="BV52" s="513"/>
      <c r="BW52" s="513"/>
      <c r="BX52" s="513"/>
      <c r="BY52" s="513"/>
      <c r="BZ52" s="513"/>
      <c r="CA52" s="513"/>
      <c r="CB52" s="513"/>
      <c r="CC52" s="33"/>
      <c r="CD52" s="6"/>
      <c r="CE52" s="6"/>
      <c r="CF52" s="6"/>
      <c r="CG52" s="6"/>
      <c r="CH52" s="6"/>
      <c r="CI52" s="6"/>
      <c r="CJ52" s="6"/>
      <c r="CK52" s="6"/>
      <c r="CL52" s="6"/>
      <c r="CM52" s="6"/>
      <c r="CN52" s="25"/>
    </row>
    <row r="53" spans="4:92" ht="14.25" customHeight="1" x14ac:dyDescent="0.35">
      <c r="AV53" s="24"/>
      <c r="AW53" s="6"/>
      <c r="AX53" s="35"/>
      <c r="AY53" s="35"/>
      <c r="AZ53" s="35"/>
      <c r="BA53" s="35"/>
      <c r="BB53" s="35"/>
      <c r="BC53" s="35"/>
      <c r="BD53" s="35"/>
      <c r="BE53" s="35"/>
      <c r="BF53" s="35"/>
      <c r="BG53" s="35"/>
      <c r="BH53" s="35"/>
      <c r="BI53" s="35"/>
      <c r="BJ53" s="33"/>
      <c r="BK53" s="33"/>
      <c r="BL53" s="33"/>
      <c r="BM53" s="513"/>
      <c r="BN53" s="513"/>
      <c r="BO53" s="513"/>
      <c r="BP53" s="513"/>
      <c r="BQ53" s="513"/>
      <c r="BR53" s="513"/>
      <c r="BS53" s="513"/>
      <c r="BT53" s="513"/>
      <c r="BU53" s="513"/>
      <c r="BV53" s="513"/>
      <c r="BW53" s="513"/>
      <c r="BX53" s="513"/>
      <c r="BY53" s="513"/>
      <c r="BZ53" s="513"/>
      <c r="CA53" s="513"/>
      <c r="CB53" s="513"/>
      <c r="CC53" s="33"/>
      <c r="CD53" s="6"/>
      <c r="CE53" s="6"/>
      <c r="CF53" s="6"/>
      <c r="CG53" s="6"/>
      <c r="CH53" s="6"/>
      <c r="CI53" s="6"/>
      <c r="CJ53" s="6"/>
      <c r="CK53" s="6"/>
      <c r="CL53" s="6"/>
      <c r="CM53" s="6"/>
      <c r="CN53" s="25"/>
    </row>
    <row r="54" spans="4:92" ht="14.25" customHeight="1" x14ac:dyDescent="0.35">
      <c r="AV54" s="24"/>
      <c r="AW54" s="6"/>
      <c r="AX54" s="33"/>
      <c r="AY54" s="33"/>
      <c r="AZ54" s="33"/>
      <c r="BA54" s="33"/>
      <c r="BB54" s="33"/>
      <c r="BC54" s="33"/>
      <c r="BD54" s="33"/>
      <c r="BE54" s="33"/>
      <c r="BF54" s="33"/>
      <c r="BG54" s="33"/>
      <c r="BH54" s="33"/>
      <c r="BI54" s="33"/>
      <c r="BJ54" s="33"/>
      <c r="BK54" s="33"/>
      <c r="BL54" s="33"/>
      <c r="BM54" s="513"/>
      <c r="BN54" s="513"/>
      <c r="BO54" s="513"/>
      <c r="BP54" s="513"/>
      <c r="BQ54" s="513"/>
      <c r="BR54" s="513"/>
      <c r="BS54" s="513"/>
      <c r="BT54" s="513"/>
      <c r="BU54" s="513"/>
      <c r="BV54" s="513"/>
      <c r="BW54" s="513"/>
      <c r="BX54" s="513"/>
      <c r="BY54" s="513"/>
      <c r="BZ54" s="513"/>
      <c r="CA54" s="513"/>
      <c r="CB54" s="513"/>
      <c r="CC54" s="33"/>
      <c r="CD54" s="6"/>
      <c r="CE54" s="6"/>
      <c r="CF54" s="6"/>
      <c r="CG54" s="6"/>
      <c r="CH54" s="6"/>
      <c r="CI54" s="6"/>
      <c r="CJ54" s="6"/>
      <c r="CK54" s="6"/>
      <c r="CL54" s="6"/>
      <c r="CM54" s="6"/>
      <c r="CN54" s="25"/>
    </row>
    <row r="55" spans="4:92" ht="14.25" customHeight="1" x14ac:dyDescent="0.35">
      <c r="AV55" s="24"/>
      <c r="AW55" s="6"/>
      <c r="AX55" s="33"/>
      <c r="AY55" s="33"/>
      <c r="AZ55" s="33"/>
      <c r="BA55" s="33"/>
      <c r="BB55" s="33"/>
      <c r="BC55" s="33"/>
      <c r="BD55" s="33"/>
      <c r="BE55" s="33"/>
      <c r="BF55" s="33"/>
      <c r="BG55" s="33"/>
      <c r="BH55" s="33"/>
      <c r="BI55" s="33"/>
      <c r="BJ55" s="33"/>
      <c r="BK55" s="33"/>
      <c r="BL55" s="33"/>
      <c r="BM55" s="513"/>
      <c r="BN55" s="513"/>
      <c r="BO55" s="513"/>
      <c r="BP55" s="513"/>
      <c r="BQ55" s="513"/>
      <c r="BR55" s="513"/>
      <c r="BS55" s="513"/>
      <c r="BT55" s="513"/>
      <c r="BU55" s="513"/>
      <c r="BV55" s="513"/>
      <c r="BW55" s="513"/>
      <c r="BX55" s="513"/>
      <c r="BY55" s="513"/>
      <c r="BZ55" s="513"/>
      <c r="CA55" s="513"/>
      <c r="CB55" s="513"/>
      <c r="CC55" s="33"/>
      <c r="CD55" s="6"/>
      <c r="CE55" s="6"/>
      <c r="CF55" s="6"/>
      <c r="CG55" s="6"/>
      <c r="CH55" s="6"/>
      <c r="CI55" s="6"/>
      <c r="CJ55" s="6"/>
      <c r="CK55" s="6"/>
      <c r="CL55" s="6"/>
      <c r="CM55" s="6"/>
      <c r="CN55" s="25"/>
    </row>
    <row r="56" spans="4:92" ht="14.25" customHeight="1" x14ac:dyDescent="0.35">
      <c r="AV56" s="24"/>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25"/>
    </row>
    <row r="57" spans="4:92" ht="14.25" customHeight="1" x14ac:dyDescent="0.35">
      <c r="AV57" s="24"/>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25"/>
    </row>
    <row r="58" spans="4:92" ht="14.25" customHeight="1" x14ac:dyDescent="0.35">
      <c r="AV58" s="24"/>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25"/>
    </row>
    <row r="59" spans="4:92" ht="14.25" customHeight="1" x14ac:dyDescent="0.35">
      <c r="AV59" s="24"/>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25"/>
    </row>
    <row r="60" spans="4:92" ht="14.25" customHeight="1" x14ac:dyDescent="0.35">
      <c r="AV60" s="26"/>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8"/>
    </row>
    <row r="61" spans="4:92" ht="14.25" customHeight="1" x14ac:dyDescent="0.35"/>
    <row r="62" spans="4:92" ht="14.25" customHeight="1" x14ac:dyDescent="0.35">
      <c r="D62" s="213" t="s">
        <v>12</v>
      </c>
      <c r="E62" s="213"/>
      <c r="F62" s="213"/>
      <c r="G62" s="213"/>
      <c r="H62" s="213"/>
      <c r="I62" s="213"/>
      <c r="J62" s="213"/>
      <c r="K62" s="213"/>
      <c r="L62" s="213"/>
      <c r="M62" s="213"/>
      <c r="N62" s="213"/>
      <c r="O62" s="213"/>
      <c r="P62" s="213"/>
      <c r="Q62" s="213"/>
      <c r="R62" s="213"/>
      <c r="S62" s="213"/>
      <c r="T62" s="213"/>
      <c r="U62" s="213"/>
      <c r="V62" s="213"/>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c r="BQ62" s="213"/>
      <c r="BR62" s="213"/>
      <c r="BS62" s="213"/>
      <c r="BT62" s="213"/>
      <c r="BU62" s="213"/>
      <c r="BV62" s="213"/>
      <c r="BW62" s="213"/>
      <c r="BX62" s="213"/>
      <c r="BY62" s="213"/>
      <c r="BZ62" s="213"/>
      <c r="CA62" s="213"/>
      <c r="CB62" s="213"/>
      <c r="CC62" s="213"/>
      <c r="CD62" s="213"/>
      <c r="CE62" s="213"/>
      <c r="CF62" s="213"/>
      <c r="CG62" s="213"/>
      <c r="CH62" s="213"/>
      <c r="CI62" s="213"/>
      <c r="CJ62" s="213"/>
      <c r="CK62" s="213"/>
      <c r="CL62" s="213"/>
      <c r="CM62" s="213"/>
      <c r="CN62" s="213"/>
    </row>
    <row r="63" spans="4:92" ht="14.25" customHeight="1" x14ac:dyDescent="0.35">
      <c r="D63" s="213"/>
      <c r="E63" s="213"/>
      <c r="F63" s="213"/>
      <c r="G63" s="213"/>
      <c r="H63" s="213"/>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c r="BP63" s="213"/>
      <c r="BQ63" s="213"/>
      <c r="BR63" s="213"/>
      <c r="BS63" s="213"/>
      <c r="BT63" s="213"/>
      <c r="BU63" s="213"/>
      <c r="BV63" s="213"/>
      <c r="BW63" s="213"/>
      <c r="BX63" s="213"/>
      <c r="BY63" s="213"/>
      <c r="BZ63" s="213"/>
      <c r="CA63" s="213"/>
      <c r="CB63" s="213"/>
      <c r="CC63" s="213"/>
      <c r="CD63" s="213"/>
      <c r="CE63" s="213"/>
      <c r="CF63" s="213"/>
      <c r="CG63" s="213"/>
      <c r="CH63" s="213"/>
      <c r="CI63" s="213"/>
      <c r="CJ63" s="213"/>
      <c r="CK63" s="213"/>
      <c r="CL63" s="213"/>
      <c r="CM63" s="213"/>
      <c r="CN63" s="213"/>
    </row>
    <row r="64" spans="4:92" ht="14.25" customHeight="1" x14ac:dyDescent="0.35">
      <c r="I64" s="6"/>
      <c r="J64" s="30"/>
      <c r="K64" s="30"/>
      <c r="L64" s="30"/>
      <c r="M64" s="30"/>
      <c r="N64" s="30"/>
      <c r="O64" s="30"/>
      <c r="P64" s="30"/>
      <c r="Q64" s="30"/>
      <c r="R64" s="30"/>
      <c r="S64" s="30"/>
      <c r="T64" s="30"/>
      <c r="U64" s="30"/>
    </row>
    <row r="65" spans="4:92" ht="14.25" customHeight="1" x14ac:dyDescent="0.35">
      <c r="D65" s="21"/>
      <c r="E65" s="22"/>
      <c r="F65" s="22"/>
      <c r="G65" s="22"/>
      <c r="H65" s="22"/>
      <c r="I65" s="31"/>
      <c r="J65" s="31"/>
      <c r="K65" s="31"/>
      <c r="L65" s="31"/>
      <c r="M65" s="31"/>
      <c r="N65" s="31"/>
      <c r="O65" s="31"/>
      <c r="P65" s="31"/>
      <c r="Q65" s="31"/>
      <c r="R65" s="31"/>
      <c r="S65" s="31"/>
      <c r="T65" s="31"/>
      <c r="U65" s="31"/>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3"/>
      <c r="AV65" s="21"/>
      <c r="AW65" s="22"/>
      <c r="AX65" s="22"/>
      <c r="AY65" s="22"/>
      <c r="AZ65" s="22"/>
      <c r="BA65" s="22"/>
      <c r="BB65" s="22"/>
      <c r="BC65" s="22"/>
      <c r="BD65" s="22"/>
      <c r="BE65" s="22"/>
      <c r="BF65" s="22"/>
      <c r="BG65" s="22"/>
      <c r="BH65" s="22"/>
      <c r="BI65" s="22"/>
      <c r="BJ65" s="31"/>
      <c r="BK65" s="31"/>
      <c r="BL65" s="31"/>
      <c r="BM65" s="31"/>
      <c r="BN65" s="31"/>
      <c r="BO65" s="31"/>
      <c r="BP65" s="31"/>
      <c r="BQ65" s="31"/>
      <c r="BR65" s="31"/>
      <c r="BS65" s="31"/>
      <c r="BT65" s="31"/>
      <c r="BU65" s="31"/>
      <c r="BV65" s="22"/>
      <c r="BW65" s="22"/>
      <c r="BX65" s="22"/>
      <c r="BY65" s="22"/>
      <c r="BZ65" s="22"/>
      <c r="CA65" s="22"/>
      <c r="CB65" s="22"/>
      <c r="CC65" s="22"/>
      <c r="CD65" s="22"/>
      <c r="CE65" s="22"/>
      <c r="CF65" s="22"/>
      <c r="CG65" s="22"/>
      <c r="CH65" s="22"/>
      <c r="CI65" s="22"/>
      <c r="CJ65" s="22"/>
      <c r="CK65" s="22"/>
      <c r="CL65" s="22"/>
      <c r="CM65" s="22"/>
      <c r="CN65" s="23"/>
    </row>
    <row r="66" spans="4:92" ht="14.25" customHeight="1" x14ac:dyDescent="0.35">
      <c r="D66" s="24"/>
      <c r="E66" s="6"/>
      <c r="F66" s="6"/>
      <c r="G66" s="6"/>
      <c r="H66" s="6"/>
      <c r="I66" s="32" t="s">
        <v>13</v>
      </c>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25"/>
      <c r="AV66" s="24"/>
      <c r="AW66" s="6"/>
      <c r="AX66" s="6"/>
      <c r="AY66" s="6"/>
      <c r="AZ66" s="30" t="s">
        <v>15</v>
      </c>
      <c r="BA66" s="6"/>
      <c r="BB66" s="6"/>
      <c r="BC66" s="6"/>
      <c r="BD66" s="6"/>
      <c r="BE66" s="6"/>
      <c r="BF66" s="6"/>
      <c r="BG66" s="6"/>
      <c r="BH66" s="6"/>
      <c r="BI66" s="32"/>
      <c r="BJ66" s="32"/>
      <c r="BK66" s="32"/>
      <c r="BL66" s="32"/>
      <c r="BM66" s="32"/>
      <c r="BN66" s="32"/>
      <c r="BO66" s="32"/>
      <c r="BP66" s="32"/>
      <c r="BQ66" s="32"/>
      <c r="BR66" s="32"/>
      <c r="BS66" s="32"/>
      <c r="BT66" s="32"/>
      <c r="BU66" s="32"/>
      <c r="BV66" s="6"/>
      <c r="BW66" s="6"/>
      <c r="BX66" s="6"/>
      <c r="BY66" s="6"/>
      <c r="BZ66" s="6"/>
      <c r="CA66" s="6"/>
      <c r="CB66" s="6"/>
      <c r="CC66" s="6"/>
      <c r="CD66" s="6"/>
      <c r="CE66" s="6"/>
      <c r="CF66" s="6"/>
      <c r="CG66" s="6"/>
      <c r="CH66" s="6"/>
      <c r="CI66" s="6"/>
      <c r="CJ66" s="6"/>
      <c r="CK66" s="6"/>
      <c r="CL66" s="6"/>
      <c r="CM66" s="6"/>
      <c r="CN66" s="25"/>
    </row>
    <row r="67" spans="4:92" ht="14.25" customHeight="1" x14ac:dyDescent="0.35">
      <c r="D67" s="24"/>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25"/>
      <c r="AV67" s="24"/>
      <c r="AW67" s="6"/>
      <c r="AX67" s="524" t="s">
        <v>16</v>
      </c>
      <c r="AY67" s="524"/>
      <c r="AZ67" s="524"/>
      <c r="BA67" s="524"/>
      <c r="BB67" s="524"/>
      <c r="BC67" s="524"/>
      <c r="BD67" s="516" t="s">
        <v>735</v>
      </c>
      <c r="BE67" s="516"/>
      <c r="BF67" s="516"/>
      <c r="BG67" s="516"/>
      <c r="BH67" s="516"/>
      <c r="BI67" s="516"/>
      <c r="BJ67" s="516"/>
      <c r="BK67" s="516"/>
      <c r="BL67" s="516"/>
      <c r="BM67" s="516"/>
      <c r="BN67" s="516"/>
      <c r="BO67" s="516"/>
      <c r="BP67" s="516"/>
      <c r="BQ67" s="516"/>
      <c r="BR67" s="516"/>
      <c r="BS67" s="516"/>
      <c r="BT67" s="516"/>
      <c r="BU67" s="516"/>
      <c r="BV67" s="516"/>
      <c r="BW67" s="516"/>
      <c r="BX67" s="516"/>
      <c r="BY67" s="516"/>
      <c r="BZ67" s="516"/>
      <c r="CA67" s="516"/>
      <c r="CB67" s="516"/>
      <c r="CC67" s="516"/>
      <c r="CD67" s="516"/>
      <c r="CE67" s="516"/>
      <c r="CF67" s="6"/>
      <c r="CG67" s="6"/>
      <c r="CH67" s="6"/>
      <c r="CI67" s="6"/>
      <c r="CJ67" s="6"/>
      <c r="CK67" s="6"/>
      <c r="CL67" s="6"/>
      <c r="CM67" s="6"/>
      <c r="CN67" s="25"/>
    </row>
    <row r="68" spans="4:92" ht="14.25" customHeight="1" x14ac:dyDescent="0.35">
      <c r="D68" s="24"/>
      <c r="E68" s="6"/>
      <c r="F68" s="6"/>
      <c r="G68" s="6"/>
      <c r="H68" s="6"/>
      <c r="I68" s="6"/>
      <c r="J68" s="6"/>
      <c r="K68" s="6"/>
      <c r="L68" s="6"/>
      <c r="M68" s="6"/>
      <c r="N68" s="6"/>
      <c r="O68"/>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25"/>
      <c r="AV68" s="24"/>
      <c r="AW68" s="6"/>
      <c r="AX68" s="524" t="s">
        <v>17</v>
      </c>
      <c r="AY68" s="524"/>
      <c r="AZ68" s="524"/>
      <c r="BA68" s="524"/>
      <c r="BB68" s="524"/>
      <c r="BC68" s="524"/>
      <c r="BD68" s="516" t="s">
        <v>736</v>
      </c>
      <c r="BE68" s="516"/>
      <c r="BF68" s="516"/>
      <c r="BG68" s="516"/>
      <c r="BH68" s="516"/>
      <c r="BI68" s="516"/>
      <c r="BJ68" s="516"/>
      <c r="BK68" s="516"/>
      <c r="BL68" s="516"/>
      <c r="BM68" s="516"/>
      <c r="BN68" s="516"/>
      <c r="BO68" s="516"/>
      <c r="BP68" s="516"/>
      <c r="BQ68" s="516"/>
      <c r="BR68" s="516"/>
      <c r="BS68" s="516"/>
      <c r="BT68" s="516"/>
      <c r="BU68" s="516"/>
      <c r="BV68" s="516"/>
      <c r="BW68" s="516"/>
      <c r="BX68" s="516"/>
      <c r="BY68" s="516"/>
      <c r="BZ68" s="516"/>
      <c r="CA68" s="516"/>
      <c r="CB68" s="516"/>
      <c r="CC68" s="516"/>
      <c r="CD68" s="516"/>
      <c r="CE68" s="516"/>
      <c r="CF68" s="6"/>
      <c r="CG68" s="6"/>
      <c r="CH68" s="6"/>
      <c r="CI68" s="6"/>
      <c r="CJ68" s="6"/>
      <c r="CK68" s="6"/>
      <c r="CL68" s="6"/>
      <c r="CM68" s="6"/>
      <c r="CN68" s="25"/>
    </row>
    <row r="69" spans="4:92" ht="14.25" customHeight="1" x14ac:dyDescent="0.35">
      <c r="D69" s="24"/>
      <c r="E69" s="6"/>
      <c r="F69" s="6"/>
      <c r="G69" s="6"/>
      <c r="H69" s="6"/>
      <c r="I69" s="6"/>
      <c r="J69" s="6"/>
      <c r="K69" s="6"/>
      <c r="L69" s="6"/>
      <c r="M69" s="6"/>
      <c r="N69" s="6"/>
      <c r="O69" s="6"/>
      <c r="P69" s="6"/>
      <c r="Q69" s="6"/>
      <c r="R69" s="6"/>
      <c r="S69" s="6"/>
      <c r="T69" s="13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25"/>
      <c r="AV69" s="24"/>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25"/>
    </row>
    <row r="70" spans="4:92" ht="14.25" customHeight="1" x14ac:dyDescent="0.35">
      <c r="D70" s="24"/>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25"/>
      <c r="AV70" s="24"/>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25"/>
    </row>
    <row r="71" spans="4:92" ht="14.25" customHeight="1" x14ac:dyDescent="0.35">
      <c r="D71" s="24"/>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25"/>
      <c r="AV71" s="24"/>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25"/>
    </row>
    <row r="72" spans="4:92" ht="14.25" customHeight="1" x14ac:dyDescent="0.35">
      <c r="D72" s="24"/>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25"/>
      <c r="AV72" s="24"/>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25"/>
    </row>
    <row r="73" spans="4:92" ht="14.25" customHeight="1" x14ac:dyDescent="0.35">
      <c r="D73" s="24"/>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25"/>
      <c r="AV73" s="24"/>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25"/>
    </row>
    <row r="74" spans="4:92" ht="14.25" customHeight="1" x14ac:dyDescent="0.35">
      <c r="D74" s="24"/>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25"/>
      <c r="AV74" s="24"/>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25"/>
    </row>
    <row r="75" spans="4:92" ht="14.25" customHeight="1" x14ac:dyDescent="0.35">
      <c r="D75" s="24"/>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25"/>
      <c r="AV75" s="24"/>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25"/>
    </row>
    <row r="76" spans="4:92" ht="14.25" customHeight="1" x14ac:dyDescent="0.35">
      <c r="D76" s="24"/>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25"/>
      <c r="AV76" s="24"/>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25"/>
    </row>
    <row r="77" spans="4:92" ht="14.25" customHeight="1" x14ac:dyDescent="0.35">
      <c r="D77" s="24"/>
      <c r="E77" s="6"/>
      <c r="F77" s="6"/>
      <c r="G77" s="6"/>
      <c r="H77" s="6"/>
      <c r="I77" s="32" t="s">
        <v>14</v>
      </c>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25"/>
      <c r="AV77" s="24"/>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25"/>
    </row>
    <row r="78" spans="4:92" ht="14.25" customHeight="1" x14ac:dyDescent="0.35">
      <c r="D78" s="24"/>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25"/>
      <c r="AV78" s="24"/>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25"/>
    </row>
    <row r="79" spans="4:92" ht="14.25" customHeight="1" x14ac:dyDescent="0.35">
      <c r="D79" s="24"/>
      <c r="E79" s="6"/>
      <c r="F79" s="6"/>
      <c r="G79" s="6"/>
      <c r="H79" s="6"/>
      <c r="I79" s="6"/>
      <c r="J79" s="6"/>
      <c r="K79" s="6"/>
      <c r="L79" s="13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25"/>
      <c r="AV79" s="24"/>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25"/>
    </row>
    <row r="80" spans="4:92" ht="14.25" customHeight="1" x14ac:dyDescent="0.35">
      <c r="D80" s="24"/>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25"/>
      <c r="AV80" s="24"/>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25"/>
    </row>
    <row r="81" spans="4:92" ht="14.25" customHeight="1" x14ac:dyDescent="0.35">
      <c r="D81" s="24"/>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25"/>
      <c r="AV81" s="24"/>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25"/>
    </row>
    <row r="82" spans="4:92" ht="14.25" customHeight="1" x14ac:dyDescent="0.35">
      <c r="D82" s="24"/>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25"/>
      <c r="AV82" s="24"/>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25"/>
    </row>
    <row r="83" spans="4:92" ht="14.25" customHeight="1" x14ac:dyDescent="0.35">
      <c r="D83" s="24"/>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25"/>
      <c r="AV83" s="24"/>
      <c r="AW83" s="6"/>
      <c r="AX83" s="6"/>
      <c r="AY83" s="6"/>
      <c r="AZ83" s="6"/>
      <c r="BA83" s="6"/>
      <c r="BB83" s="6"/>
      <c r="BC83" s="6"/>
      <c r="BD83" s="6"/>
      <c r="BE83" s="6"/>
      <c r="BF83" s="6"/>
      <c r="BG83" s="6"/>
      <c r="BH83" s="6"/>
      <c r="BI83" s="3"/>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25"/>
    </row>
    <row r="84" spans="4:92" ht="14.25" customHeight="1" x14ac:dyDescent="0.35">
      <c r="D84" s="24"/>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25"/>
      <c r="AV84" s="24"/>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25"/>
    </row>
    <row r="85" spans="4:92" ht="14.25" customHeight="1" x14ac:dyDescent="0.35">
      <c r="D85" s="24"/>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25"/>
      <c r="AV85" s="24"/>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25"/>
    </row>
    <row r="86" spans="4:92" ht="14.25" customHeight="1" x14ac:dyDescent="0.35">
      <c r="D86" s="24"/>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25"/>
      <c r="AV86" s="24"/>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25"/>
    </row>
    <row r="87" spans="4:92" ht="14.25" customHeight="1" x14ac:dyDescent="0.35">
      <c r="D87" s="24"/>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25"/>
      <c r="AV87" s="24"/>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25"/>
    </row>
    <row r="88" spans="4:92" ht="14.25" customHeight="1" x14ac:dyDescent="0.35">
      <c r="D88" s="24"/>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25"/>
      <c r="AV88" s="24"/>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25"/>
    </row>
    <row r="89" spans="4:92" ht="14.25" customHeight="1" x14ac:dyDescent="0.35">
      <c r="D89" s="24"/>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25"/>
      <c r="AV89" s="24"/>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25"/>
    </row>
    <row r="90" spans="4:92" ht="14.25" customHeight="1" x14ac:dyDescent="0.35">
      <c r="D90" s="24"/>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25"/>
      <c r="AV90" s="24"/>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25"/>
    </row>
    <row r="91" spans="4:92" ht="14.25" customHeight="1" x14ac:dyDescent="0.35">
      <c r="D91" s="24"/>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25"/>
      <c r="AV91" s="24"/>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25"/>
    </row>
    <row r="92" spans="4:92" ht="14.25" customHeight="1" x14ac:dyDescent="0.35">
      <c r="D92" s="24"/>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25"/>
      <c r="AV92" s="24"/>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25"/>
    </row>
    <row r="93" spans="4:92" ht="14.25" customHeight="1" x14ac:dyDescent="0.35">
      <c r="D93" s="24"/>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25"/>
      <c r="AV93" s="24"/>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25"/>
    </row>
    <row r="94" spans="4:92" ht="14.25" customHeight="1" x14ac:dyDescent="0.35">
      <c r="D94" s="24"/>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25"/>
      <c r="AV94" s="24"/>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25"/>
    </row>
    <row r="95" spans="4:92" ht="14.25" customHeight="1" x14ac:dyDescent="0.35">
      <c r="D95" s="26"/>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8"/>
      <c r="AV95" s="26"/>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8"/>
    </row>
    <row r="96" spans="4:92" ht="14.25" customHeight="1" x14ac:dyDescent="0.35">
      <c r="AO96" s="29"/>
      <c r="AP96" s="29"/>
      <c r="AQ96" s="29"/>
      <c r="AR96" s="29"/>
      <c r="AS96" s="29"/>
      <c r="AT96" s="29"/>
      <c r="AU96" s="29"/>
      <c r="AV96" s="29"/>
      <c r="AW96" s="29"/>
      <c r="AX96" s="29"/>
      <c r="AY96" s="29"/>
      <c r="AZ96" s="29"/>
      <c r="BA96" s="29"/>
      <c r="BB96" s="29"/>
      <c r="BC96" s="29"/>
      <c r="BD96" s="29"/>
      <c r="BE96" s="29"/>
      <c r="BF96" s="29"/>
      <c r="BG96" s="29"/>
      <c r="BH96" s="29"/>
      <c r="BI96" s="29"/>
      <c r="BJ96" s="29"/>
    </row>
    <row r="97" spans="4:92" ht="14.25" customHeight="1" x14ac:dyDescent="0.35">
      <c r="D97" s="213" t="s">
        <v>18</v>
      </c>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c r="BI97" s="213"/>
      <c r="BJ97" s="213"/>
      <c r="BK97" s="213"/>
      <c r="BL97" s="213"/>
      <c r="BM97" s="213"/>
      <c r="BN97" s="213"/>
      <c r="BO97" s="213"/>
      <c r="BP97" s="213"/>
      <c r="BQ97" s="213"/>
      <c r="BR97" s="213"/>
      <c r="BS97" s="213"/>
      <c r="BT97" s="213"/>
      <c r="BU97" s="213"/>
      <c r="BV97" s="213"/>
      <c r="BW97" s="213"/>
      <c r="BX97" s="213"/>
      <c r="BY97" s="213"/>
      <c r="BZ97" s="213"/>
      <c r="CA97" s="213"/>
      <c r="CB97" s="213"/>
      <c r="CC97" s="213"/>
      <c r="CD97" s="213"/>
      <c r="CE97" s="213"/>
      <c r="CF97" s="213"/>
      <c r="CG97" s="213"/>
      <c r="CH97" s="213"/>
      <c r="CI97" s="213"/>
      <c r="CJ97" s="213"/>
      <c r="CK97" s="213"/>
      <c r="CL97" s="213"/>
      <c r="CM97" s="213"/>
      <c r="CN97" s="213"/>
    </row>
    <row r="98" spans="4:92" ht="14.25" customHeight="1" x14ac:dyDescent="0.35">
      <c r="D98" s="213"/>
      <c r="E98" s="213"/>
      <c r="F98" s="213"/>
      <c r="G98" s="213"/>
      <c r="H98" s="213"/>
      <c r="I98" s="213"/>
      <c r="J98" s="213"/>
      <c r="K98" s="213"/>
      <c r="L98" s="213"/>
      <c r="M98" s="213"/>
      <c r="N98" s="213"/>
      <c r="O98" s="213"/>
      <c r="P98" s="213"/>
      <c r="Q98" s="213"/>
      <c r="R98" s="213"/>
      <c r="S98" s="213"/>
      <c r="T98" s="213"/>
      <c r="U98" s="213"/>
      <c r="V98" s="213"/>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3"/>
      <c r="AX98" s="213"/>
      <c r="AY98" s="213"/>
      <c r="AZ98" s="213"/>
      <c r="BA98" s="213"/>
      <c r="BB98" s="213"/>
      <c r="BC98" s="213"/>
      <c r="BD98" s="213"/>
      <c r="BE98" s="213"/>
      <c r="BF98" s="213"/>
      <c r="BG98" s="213"/>
      <c r="BH98" s="213"/>
      <c r="BI98" s="213"/>
      <c r="BJ98" s="213"/>
      <c r="BK98" s="213"/>
      <c r="BL98" s="213"/>
      <c r="BM98" s="213"/>
      <c r="BN98" s="213"/>
      <c r="BO98" s="213"/>
      <c r="BP98" s="213"/>
      <c r="BQ98" s="213"/>
      <c r="BR98" s="213"/>
      <c r="BS98" s="213"/>
      <c r="BT98" s="213"/>
      <c r="BU98" s="213"/>
      <c r="BV98" s="213"/>
      <c r="BW98" s="213"/>
      <c r="BX98" s="213"/>
      <c r="BY98" s="213"/>
      <c r="BZ98" s="213"/>
      <c r="CA98" s="213"/>
      <c r="CB98" s="213"/>
      <c r="CC98" s="213"/>
      <c r="CD98" s="213"/>
      <c r="CE98" s="213"/>
      <c r="CF98" s="213"/>
      <c r="CG98" s="213"/>
      <c r="CH98" s="213"/>
      <c r="CI98" s="213"/>
      <c r="CJ98" s="213"/>
      <c r="CK98" s="213"/>
      <c r="CL98" s="213"/>
      <c r="CM98" s="213"/>
      <c r="CN98" s="213"/>
    </row>
    <row r="99" spans="4:92" ht="14.25" customHeight="1" x14ac:dyDescent="0.35"/>
    <row r="100" spans="4:92" ht="14.25" customHeight="1" x14ac:dyDescent="0.35">
      <c r="E100" s="234" t="s">
        <v>19</v>
      </c>
      <c r="F100" s="234"/>
      <c r="G100" s="234"/>
      <c r="H100" s="525" t="s">
        <v>20</v>
      </c>
      <c r="I100" s="526"/>
      <c r="J100" s="526"/>
      <c r="K100" s="526"/>
      <c r="L100" s="526"/>
      <c r="M100" s="526"/>
      <c r="N100" s="526"/>
      <c r="O100" s="526"/>
      <c r="P100" s="526"/>
      <c r="Q100" s="526"/>
      <c r="R100" s="526"/>
      <c r="S100" s="526"/>
      <c r="T100" s="526"/>
      <c r="U100" s="526"/>
      <c r="V100" s="526"/>
      <c r="W100" s="526"/>
      <c r="X100" s="526"/>
      <c r="Y100" s="526"/>
      <c r="Z100" s="526"/>
      <c r="AA100" s="526"/>
      <c r="AB100" s="526"/>
      <c r="AC100" s="526"/>
      <c r="AD100" s="526"/>
      <c r="AE100" s="526"/>
      <c r="AF100" s="526"/>
      <c r="AG100" s="526"/>
      <c r="AH100" s="526"/>
      <c r="AI100" s="526"/>
      <c r="AJ100" s="526"/>
      <c r="AK100" s="526"/>
      <c r="AL100" s="526"/>
      <c r="AM100" s="526"/>
      <c r="AN100" s="526"/>
      <c r="AO100" s="526"/>
      <c r="AP100" s="526"/>
      <c r="AQ100" s="526"/>
      <c r="AR100" s="526"/>
      <c r="AS100" s="526"/>
      <c r="AT100" s="526"/>
      <c r="AU100" s="526"/>
      <c r="AV100" s="527"/>
      <c r="AW100" s="520" t="s">
        <v>21</v>
      </c>
      <c r="AX100" s="520"/>
      <c r="AY100" s="520"/>
      <c r="AZ100" s="520"/>
      <c r="BA100" s="520"/>
      <c r="BB100" s="520"/>
      <c r="BC100" s="520"/>
      <c r="BD100" s="520"/>
      <c r="BE100" s="520"/>
      <c r="BF100" s="520"/>
      <c r="BG100" s="520"/>
      <c r="BH100" s="520"/>
      <c r="BI100" s="520"/>
      <c r="BJ100" s="520"/>
      <c r="BK100" s="520"/>
      <c r="BL100" s="520"/>
      <c r="BM100" s="520"/>
      <c r="BN100" s="520"/>
      <c r="BO100" s="520"/>
      <c r="BP100" s="520"/>
      <c r="BQ100" s="520"/>
      <c r="BR100" s="520"/>
      <c r="BS100" s="520"/>
      <c r="BT100" s="520"/>
      <c r="BU100" s="520"/>
      <c r="BV100" s="520"/>
      <c r="BW100" s="520"/>
      <c r="BX100" s="520"/>
      <c r="BY100" s="520"/>
      <c r="BZ100" s="520"/>
      <c r="CA100" s="520"/>
      <c r="CB100" s="520"/>
      <c r="CC100" s="520"/>
      <c r="CD100" s="520"/>
      <c r="CE100" s="520"/>
      <c r="CF100" s="520"/>
      <c r="CG100" s="520"/>
      <c r="CH100" s="520"/>
      <c r="CI100" s="520"/>
      <c r="CJ100" s="520"/>
      <c r="CK100" s="520"/>
      <c r="CL100" s="520"/>
      <c r="CM100" s="520"/>
      <c r="CN100" s="520"/>
    </row>
    <row r="101" spans="4:92" ht="14.25" customHeight="1" x14ac:dyDescent="0.35">
      <c r="E101" s="234"/>
      <c r="F101" s="234"/>
      <c r="G101" s="234"/>
      <c r="H101" s="528"/>
      <c r="I101" s="529"/>
      <c r="J101" s="529"/>
      <c r="K101" s="529"/>
      <c r="L101" s="529"/>
      <c r="M101" s="529"/>
      <c r="N101" s="529"/>
      <c r="O101" s="529"/>
      <c r="P101" s="529"/>
      <c r="Q101" s="529"/>
      <c r="R101" s="529"/>
      <c r="S101" s="529"/>
      <c r="T101" s="529"/>
      <c r="U101" s="529"/>
      <c r="V101" s="529"/>
      <c r="W101" s="529"/>
      <c r="X101" s="529"/>
      <c r="Y101" s="529"/>
      <c r="Z101" s="529"/>
      <c r="AA101" s="529"/>
      <c r="AB101" s="529"/>
      <c r="AC101" s="529"/>
      <c r="AD101" s="529"/>
      <c r="AE101" s="529"/>
      <c r="AF101" s="529"/>
      <c r="AG101" s="529"/>
      <c r="AH101" s="529"/>
      <c r="AI101" s="529"/>
      <c r="AJ101" s="529"/>
      <c r="AK101" s="529"/>
      <c r="AL101" s="529"/>
      <c r="AM101" s="529"/>
      <c r="AN101" s="529"/>
      <c r="AO101" s="529"/>
      <c r="AP101" s="529"/>
      <c r="AQ101" s="529"/>
      <c r="AR101" s="529"/>
      <c r="AS101" s="529"/>
      <c r="AT101" s="529"/>
      <c r="AU101" s="529"/>
      <c r="AV101" s="530"/>
      <c r="AW101" s="520"/>
      <c r="AX101" s="520"/>
      <c r="AY101" s="520"/>
      <c r="AZ101" s="520"/>
      <c r="BA101" s="520"/>
      <c r="BB101" s="520"/>
      <c r="BC101" s="520"/>
      <c r="BD101" s="520"/>
      <c r="BE101" s="520"/>
      <c r="BF101" s="520"/>
      <c r="BG101" s="520"/>
      <c r="BH101" s="520"/>
      <c r="BI101" s="520"/>
      <c r="BJ101" s="520"/>
      <c r="BK101" s="520"/>
      <c r="BL101" s="520"/>
      <c r="BM101" s="520"/>
      <c r="BN101" s="520"/>
      <c r="BO101" s="520"/>
      <c r="BP101" s="520"/>
      <c r="BQ101" s="520"/>
      <c r="BR101" s="520"/>
      <c r="BS101" s="520"/>
      <c r="BT101" s="520"/>
      <c r="BU101" s="520"/>
      <c r="BV101" s="520"/>
      <c r="BW101" s="520"/>
      <c r="BX101" s="520"/>
      <c r="BY101" s="520"/>
      <c r="BZ101" s="520"/>
      <c r="CA101" s="520"/>
      <c r="CB101" s="520"/>
      <c r="CC101" s="520"/>
      <c r="CD101" s="520"/>
      <c r="CE101" s="520"/>
      <c r="CF101" s="520"/>
      <c r="CG101" s="520"/>
      <c r="CH101" s="520"/>
      <c r="CI101" s="520"/>
      <c r="CJ101" s="520"/>
      <c r="CK101" s="520"/>
      <c r="CL101" s="520"/>
      <c r="CM101" s="520"/>
      <c r="CN101" s="520"/>
    </row>
    <row r="102" spans="4:92" ht="14.25" customHeight="1" x14ac:dyDescent="0.35">
      <c r="E102" s="515">
        <v>1</v>
      </c>
      <c r="F102" s="515"/>
      <c r="G102" s="515"/>
      <c r="H102" s="262"/>
      <c r="I102" s="313"/>
      <c r="J102" s="313"/>
      <c r="K102" s="313"/>
      <c r="L102" s="313"/>
      <c r="M102" s="313"/>
      <c r="N102" s="313"/>
      <c r="O102" s="313"/>
      <c r="P102" s="313"/>
      <c r="Q102" s="313"/>
      <c r="R102" s="313"/>
      <c r="S102" s="313"/>
      <c r="T102" s="313"/>
      <c r="U102" s="313"/>
      <c r="V102" s="313"/>
      <c r="W102" s="313"/>
      <c r="X102" s="313"/>
      <c r="Y102" s="313"/>
      <c r="Z102" s="313"/>
      <c r="AA102" s="313"/>
      <c r="AB102" s="313"/>
      <c r="AC102" s="313"/>
      <c r="AD102" s="313"/>
      <c r="AE102" s="313"/>
      <c r="AF102" s="313"/>
      <c r="AG102" s="313"/>
      <c r="AH102" s="313"/>
      <c r="AI102" s="313"/>
      <c r="AJ102" s="313"/>
      <c r="AK102" s="313"/>
      <c r="AL102" s="313"/>
      <c r="AM102" s="313"/>
      <c r="AN102" s="313"/>
      <c r="AO102" s="313"/>
      <c r="AP102" s="313"/>
      <c r="AQ102" s="313"/>
      <c r="AR102" s="313"/>
      <c r="AS102" s="313"/>
      <c r="AT102" s="313"/>
      <c r="AU102" s="313"/>
      <c r="AV102" s="313"/>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row>
    <row r="103" spans="4:92" ht="14.25" customHeight="1" x14ac:dyDescent="0.35">
      <c r="E103" s="515">
        <v>2</v>
      </c>
      <c r="F103" s="515"/>
      <c r="G103" s="515"/>
      <c r="H103" s="262"/>
      <c r="I103" s="313"/>
      <c r="J103" s="313"/>
      <c r="K103" s="313"/>
      <c r="L103" s="313"/>
      <c r="M103" s="313"/>
      <c r="N103" s="313"/>
      <c r="O103" s="313"/>
      <c r="P103" s="313"/>
      <c r="Q103" s="313"/>
      <c r="R103" s="313"/>
      <c r="S103" s="313"/>
      <c r="T103" s="313"/>
      <c r="U103" s="313"/>
      <c r="V103" s="313"/>
      <c r="W103" s="313"/>
      <c r="X103" s="313"/>
      <c r="Y103" s="313"/>
      <c r="Z103" s="313"/>
      <c r="AA103" s="313"/>
      <c r="AB103" s="313"/>
      <c r="AC103" s="313"/>
      <c r="AD103" s="313"/>
      <c r="AE103" s="313"/>
      <c r="AF103" s="313"/>
      <c r="AG103" s="313"/>
      <c r="AH103" s="313"/>
      <c r="AI103" s="313"/>
      <c r="AJ103" s="313"/>
      <c r="AK103" s="313"/>
      <c r="AL103" s="313"/>
      <c r="AM103" s="313"/>
      <c r="AN103" s="313"/>
      <c r="AO103" s="313"/>
      <c r="AP103" s="313"/>
      <c r="AQ103" s="313"/>
      <c r="AR103" s="313"/>
      <c r="AS103" s="313"/>
      <c r="AT103" s="313"/>
      <c r="AU103" s="313"/>
      <c r="AV103" s="313"/>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row>
    <row r="104" spans="4:92" ht="14.25" customHeight="1" x14ac:dyDescent="0.35">
      <c r="E104" s="515">
        <v>3</v>
      </c>
      <c r="F104" s="515"/>
      <c r="G104" s="515"/>
      <c r="H104" s="262"/>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313"/>
      <c r="AE104" s="313"/>
      <c r="AF104" s="313"/>
      <c r="AG104" s="313"/>
      <c r="AH104" s="313"/>
      <c r="AI104" s="313"/>
      <c r="AJ104" s="313"/>
      <c r="AK104" s="313"/>
      <c r="AL104" s="313"/>
      <c r="AM104" s="313"/>
      <c r="AN104" s="313"/>
      <c r="AO104" s="313"/>
      <c r="AP104" s="313"/>
      <c r="AQ104" s="313"/>
      <c r="AR104" s="313"/>
      <c r="AS104" s="313"/>
      <c r="AT104" s="313"/>
      <c r="AU104" s="313"/>
      <c r="AV104" s="314"/>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row>
    <row r="105" spans="4:92" ht="14.25" customHeight="1" x14ac:dyDescent="0.35">
      <c r="E105" s="515">
        <v>4</v>
      </c>
      <c r="F105" s="515"/>
      <c r="G105" s="515"/>
      <c r="H105" s="262"/>
      <c r="I105" s="313"/>
      <c r="J105" s="313"/>
      <c r="K105" s="313"/>
      <c r="L105" s="313"/>
      <c r="M105" s="313"/>
      <c r="N105" s="313"/>
      <c r="O105" s="313"/>
      <c r="P105" s="313"/>
      <c r="Q105" s="313"/>
      <c r="R105" s="313"/>
      <c r="S105" s="313"/>
      <c r="T105" s="313"/>
      <c r="U105" s="313"/>
      <c r="V105" s="313"/>
      <c r="W105" s="313"/>
      <c r="X105" s="313"/>
      <c r="Y105" s="313"/>
      <c r="Z105" s="313"/>
      <c r="AA105" s="313"/>
      <c r="AB105" s="313"/>
      <c r="AC105" s="313"/>
      <c r="AD105" s="313"/>
      <c r="AE105" s="313"/>
      <c r="AF105" s="313"/>
      <c r="AG105" s="313"/>
      <c r="AH105" s="313"/>
      <c r="AI105" s="313"/>
      <c r="AJ105" s="313"/>
      <c r="AK105" s="313"/>
      <c r="AL105" s="313"/>
      <c r="AM105" s="313"/>
      <c r="AN105" s="313"/>
      <c r="AO105" s="313"/>
      <c r="AP105" s="313"/>
      <c r="AQ105" s="313"/>
      <c r="AR105" s="313"/>
      <c r="AS105" s="313"/>
      <c r="AT105" s="313"/>
      <c r="AU105" s="313"/>
      <c r="AV105" s="314"/>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row>
    <row r="106" spans="4:92" ht="14.25" customHeight="1" x14ac:dyDescent="0.35">
      <c r="E106" s="515">
        <v>5</v>
      </c>
      <c r="F106" s="515"/>
      <c r="G106" s="515"/>
      <c r="H106" s="262"/>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313"/>
      <c r="AE106" s="313"/>
      <c r="AF106" s="313"/>
      <c r="AG106" s="313"/>
      <c r="AH106" s="313"/>
      <c r="AI106" s="313"/>
      <c r="AJ106" s="313"/>
      <c r="AK106" s="313"/>
      <c r="AL106" s="313"/>
      <c r="AM106" s="313"/>
      <c r="AN106" s="313"/>
      <c r="AO106" s="313"/>
      <c r="AP106" s="313"/>
      <c r="AQ106" s="313"/>
      <c r="AR106" s="313"/>
      <c r="AS106" s="313"/>
      <c r="AT106" s="313"/>
      <c r="AU106" s="313"/>
      <c r="AV106" s="313"/>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row>
    <row r="107" spans="4:92" ht="14.25" customHeight="1" x14ac:dyDescent="0.35">
      <c r="E107" s="515">
        <v>6</v>
      </c>
      <c r="F107" s="515"/>
      <c r="G107" s="515"/>
      <c r="H107" s="262"/>
      <c r="I107" s="313"/>
      <c r="J107" s="313"/>
      <c r="K107" s="313"/>
      <c r="L107" s="313"/>
      <c r="M107" s="313"/>
      <c r="N107" s="313"/>
      <c r="O107" s="313"/>
      <c r="P107" s="313"/>
      <c r="Q107" s="313"/>
      <c r="R107" s="313"/>
      <c r="S107" s="313"/>
      <c r="T107" s="313"/>
      <c r="U107" s="313"/>
      <c r="V107" s="313"/>
      <c r="W107" s="313"/>
      <c r="X107" s="313"/>
      <c r="Y107" s="313"/>
      <c r="Z107" s="313"/>
      <c r="AA107" s="313"/>
      <c r="AB107" s="313"/>
      <c r="AC107" s="313"/>
      <c r="AD107" s="313"/>
      <c r="AE107" s="313"/>
      <c r="AF107" s="313"/>
      <c r="AG107" s="313"/>
      <c r="AH107" s="313"/>
      <c r="AI107" s="313"/>
      <c r="AJ107" s="313"/>
      <c r="AK107" s="313"/>
      <c r="AL107" s="313"/>
      <c r="AM107" s="313"/>
      <c r="AN107" s="313"/>
      <c r="AO107" s="313"/>
      <c r="AP107" s="313"/>
      <c r="AQ107" s="313"/>
      <c r="AR107" s="313"/>
      <c r="AS107" s="313"/>
      <c r="AT107" s="313"/>
      <c r="AU107" s="313"/>
      <c r="AV107" s="313"/>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row>
    <row r="108" spans="4:92" ht="14.25" customHeight="1" x14ac:dyDescent="0.35">
      <c r="E108" s="515">
        <v>7</v>
      </c>
      <c r="F108" s="515"/>
      <c r="G108" s="515"/>
      <c r="H108" s="262"/>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313"/>
      <c r="AE108" s="313"/>
      <c r="AF108" s="313"/>
      <c r="AG108" s="313"/>
      <c r="AH108" s="313"/>
      <c r="AI108" s="313"/>
      <c r="AJ108" s="313"/>
      <c r="AK108" s="313"/>
      <c r="AL108" s="313"/>
      <c r="AM108" s="313"/>
      <c r="AN108" s="313"/>
      <c r="AO108" s="313"/>
      <c r="AP108" s="313"/>
      <c r="AQ108" s="313"/>
      <c r="AR108" s="313"/>
      <c r="AS108" s="313"/>
      <c r="AT108" s="313"/>
      <c r="AU108" s="313"/>
      <c r="AV108" s="313"/>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row>
    <row r="109" spans="4:92" ht="14.25" customHeight="1" x14ac:dyDescent="0.35">
      <c r="E109" s="515">
        <v>8</v>
      </c>
      <c r="F109" s="515"/>
      <c r="G109" s="515"/>
      <c r="H109" s="262"/>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313"/>
      <c r="AE109" s="313"/>
      <c r="AF109" s="313"/>
      <c r="AG109" s="313"/>
      <c r="AH109" s="313"/>
      <c r="AI109" s="313"/>
      <c r="AJ109" s="313"/>
      <c r="AK109" s="313"/>
      <c r="AL109" s="313"/>
      <c r="AM109" s="313"/>
      <c r="AN109" s="313"/>
      <c r="AO109" s="313"/>
      <c r="AP109" s="313"/>
      <c r="AQ109" s="313"/>
      <c r="AR109" s="313"/>
      <c r="AS109" s="313"/>
      <c r="AT109" s="313"/>
      <c r="AU109" s="313"/>
      <c r="AV109" s="313"/>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row>
    <row r="110" spans="4:92" ht="14.25" customHeight="1" x14ac:dyDescent="0.35">
      <c r="E110" s="515">
        <v>9</v>
      </c>
      <c r="F110" s="515"/>
      <c r="G110" s="515"/>
      <c r="H110" s="262"/>
      <c r="I110" s="313"/>
      <c r="J110" s="313"/>
      <c r="K110" s="313"/>
      <c r="L110" s="313"/>
      <c r="M110" s="313"/>
      <c r="N110" s="313"/>
      <c r="O110" s="313"/>
      <c r="P110" s="313"/>
      <c r="Q110" s="313"/>
      <c r="R110" s="313"/>
      <c r="S110" s="313"/>
      <c r="T110" s="313"/>
      <c r="U110" s="313"/>
      <c r="V110" s="313"/>
      <c r="W110" s="313"/>
      <c r="X110" s="313"/>
      <c r="Y110" s="313"/>
      <c r="Z110" s="313"/>
      <c r="AA110" s="313"/>
      <c r="AB110" s="313"/>
      <c r="AC110" s="313"/>
      <c r="AD110" s="313"/>
      <c r="AE110" s="313"/>
      <c r="AF110" s="313"/>
      <c r="AG110" s="313"/>
      <c r="AH110" s="313"/>
      <c r="AI110" s="313"/>
      <c r="AJ110" s="313"/>
      <c r="AK110" s="313"/>
      <c r="AL110" s="313"/>
      <c r="AM110" s="313"/>
      <c r="AN110" s="313"/>
      <c r="AO110" s="313"/>
      <c r="AP110" s="313"/>
      <c r="AQ110" s="313"/>
      <c r="AR110" s="313"/>
      <c r="AS110" s="313"/>
      <c r="AT110" s="313"/>
      <c r="AU110" s="313"/>
      <c r="AV110" s="313"/>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row>
    <row r="111" spans="4:92" ht="14.25" customHeight="1" x14ac:dyDescent="0.35">
      <c r="E111" s="515">
        <v>10</v>
      </c>
      <c r="F111" s="515"/>
      <c r="G111" s="515"/>
      <c r="H111" s="262"/>
      <c r="I111" s="313"/>
      <c r="J111" s="313"/>
      <c r="K111" s="313"/>
      <c r="L111" s="313"/>
      <c r="M111" s="313"/>
      <c r="N111" s="313"/>
      <c r="O111" s="313"/>
      <c r="P111" s="313"/>
      <c r="Q111" s="313"/>
      <c r="R111" s="313"/>
      <c r="S111" s="313"/>
      <c r="T111" s="313"/>
      <c r="U111" s="313"/>
      <c r="V111" s="313"/>
      <c r="W111" s="313"/>
      <c r="X111" s="313"/>
      <c r="Y111" s="313"/>
      <c r="Z111" s="313"/>
      <c r="AA111" s="313"/>
      <c r="AB111" s="313"/>
      <c r="AC111" s="313"/>
      <c r="AD111" s="313"/>
      <c r="AE111" s="313"/>
      <c r="AF111" s="313"/>
      <c r="AG111" s="313"/>
      <c r="AH111" s="313"/>
      <c r="AI111" s="313"/>
      <c r="AJ111" s="313"/>
      <c r="AK111" s="313"/>
      <c r="AL111" s="313"/>
      <c r="AM111" s="313"/>
      <c r="AN111" s="313"/>
      <c r="AO111" s="313"/>
      <c r="AP111" s="313"/>
      <c r="AQ111" s="313"/>
      <c r="AR111" s="313"/>
      <c r="AS111" s="313"/>
      <c r="AT111" s="313"/>
      <c r="AU111" s="313"/>
      <c r="AV111" s="313"/>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row>
    <row r="112" spans="4:92" ht="14.25" customHeight="1" x14ac:dyDescent="0.35">
      <c r="E112" s="5" t="s">
        <v>688</v>
      </c>
    </row>
    <row r="113" spans="4:92" ht="14.25" customHeight="1" x14ac:dyDescent="0.35"/>
    <row r="114" spans="4:92" ht="14.25" customHeight="1" x14ac:dyDescent="0.35">
      <c r="D114" s="213" t="s">
        <v>22</v>
      </c>
      <c r="E114" s="213"/>
      <c r="F114" s="213"/>
      <c r="G114" s="213"/>
      <c r="H114" s="213"/>
      <c r="I114" s="213"/>
      <c r="J114" s="213"/>
      <c r="K114" s="213"/>
      <c r="L114" s="213"/>
      <c r="M114" s="213"/>
      <c r="N114" s="213"/>
      <c r="O114" s="213"/>
      <c r="P114" s="213"/>
      <c r="Q114" s="213"/>
      <c r="R114" s="213"/>
      <c r="S114" s="213"/>
      <c r="T114" s="213"/>
      <c r="U114" s="213"/>
      <c r="V114" s="213"/>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c r="BI114" s="213"/>
      <c r="BJ114" s="213"/>
      <c r="BK114" s="213"/>
      <c r="BL114" s="213"/>
      <c r="BM114" s="213"/>
      <c r="BN114" s="213"/>
      <c r="BO114" s="213"/>
      <c r="BP114" s="213"/>
      <c r="BQ114" s="213"/>
      <c r="BR114" s="213"/>
      <c r="BS114" s="213"/>
      <c r="BT114" s="213"/>
      <c r="BU114" s="213"/>
      <c r="BV114" s="213"/>
      <c r="BW114" s="213"/>
      <c r="BX114" s="213"/>
      <c r="BY114" s="213"/>
      <c r="BZ114" s="213"/>
      <c r="CA114" s="213"/>
      <c r="CB114" s="213"/>
      <c r="CC114" s="213"/>
      <c r="CD114" s="213"/>
      <c r="CE114" s="213"/>
      <c r="CF114" s="213"/>
      <c r="CG114" s="213"/>
      <c r="CH114" s="213"/>
      <c r="CI114" s="213"/>
      <c r="CJ114" s="213"/>
      <c r="CK114" s="213"/>
      <c r="CL114" s="213"/>
      <c r="CM114" s="213"/>
      <c r="CN114" s="213"/>
    </row>
    <row r="115" spans="4:92" ht="14.25" customHeight="1" x14ac:dyDescent="0.35">
      <c r="D115" s="213"/>
      <c r="E115" s="213"/>
      <c r="F115" s="213"/>
      <c r="G115" s="213"/>
      <c r="H115" s="213"/>
      <c r="I115" s="213"/>
      <c r="J115" s="213"/>
      <c r="K115" s="213"/>
      <c r="L115" s="213"/>
      <c r="M115" s="213"/>
      <c r="N115" s="213"/>
      <c r="O115" s="213"/>
      <c r="P115" s="213"/>
      <c r="Q115" s="213"/>
      <c r="R115" s="213"/>
      <c r="S115" s="213"/>
      <c r="T115" s="213"/>
      <c r="U115" s="213"/>
      <c r="V115" s="213"/>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c r="BI115" s="213"/>
      <c r="BJ115" s="213"/>
      <c r="BK115" s="213"/>
      <c r="BL115" s="213"/>
      <c r="BM115" s="213"/>
      <c r="BN115" s="213"/>
      <c r="BO115" s="213"/>
      <c r="BP115" s="213"/>
      <c r="BQ115" s="213"/>
      <c r="BR115" s="213"/>
      <c r="BS115" s="213"/>
      <c r="BT115" s="213"/>
      <c r="BU115" s="213"/>
      <c r="BV115" s="213"/>
      <c r="BW115" s="213"/>
      <c r="BX115" s="213"/>
      <c r="BY115" s="213"/>
      <c r="BZ115" s="213"/>
      <c r="CA115" s="213"/>
      <c r="CB115" s="213"/>
      <c r="CC115" s="213"/>
      <c r="CD115" s="213"/>
      <c r="CE115" s="213"/>
      <c r="CF115" s="213"/>
      <c r="CG115" s="213"/>
      <c r="CH115" s="213"/>
      <c r="CI115" s="213"/>
      <c r="CJ115" s="213"/>
      <c r="CK115" s="213"/>
      <c r="CL115" s="213"/>
      <c r="CM115" s="213"/>
      <c r="CN115" s="213"/>
    </row>
    <row r="116" spans="4:92" ht="14.25" customHeight="1" x14ac:dyDescent="0.35"/>
    <row r="117" spans="4:92" ht="14.25" customHeight="1" x14ac:dyDescent="0.35">
      <c r="E117" s="257" t="s">
        <v>82</v>
      </c>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57"/>
      <c r="AE117" s="257"/>
      <c r="AF117" s="257"/>
      <c r="AG117" s="257"/>
      <c r="AH117" s="257"/>
      <c r="AI117" s="257"/>
      <c r="AJ117" s="257"/>
      <c r="AK117" s="257"/>
      <c r="AL117" s="257"/>
      <c r="AM117" s="257"/>
      <c r="AN117" s="257"/>
      <c r="AO117" s="257"/>
      <c r="AP117" s="257"/>
      <c r="AQ117" s="257"/>
      <c r="AR117" s="257"/>
      <c r="AS117" s="257"/>
      <c r="AT117" s="257"/>
      <c r="AU117" s="257"/>
      <c r="AV117" s="257"/>
      <c r="AW117" s="257"/>
    </row>
    <row r="118" spans="4:92" ht="14.25" customHeight="1" x14ac:dyDescent="0.35">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57"/>
      <c r="AE118" s="257"/>
      <c r="AF118" s="257"/>
      <c r="AG118" s="257"/>
      <c r="AH118" s="257"/>
      <c r="AI118" s="257"/>
      <c r="AJ118" s="257"/>
      <c r="AK118" s="257"/>
      <c r="AL118" s="257"/>
      <c r="AM118" s="257"/>
      <c r="AN118" s="257"/>
      <c r="AO118" s="257"/>
      <c r="AP118" s="257"/>
      <c r="AQ118" s="257"/>
      <c r="AR118" s="257"/>
      <c r="AS118" s="257"/>
      <c r="AT118" s="257"/>
      <c r="AU118" s="257"/>
      <c r="AV118" s="257"/>
      <c r="AW118" s="257"/>
    </row>
    <row r="119" spans="4:92" ht="14.25" customHeight="1" x14ac:dyDescent="0.35">
      <c r="E119" s="253" t="s">
        <v>19</v>
      </c>
      <c r="F119" s="253"/>
      <c r="G119" s="259" t="s">
        <v>51</v>
      </c>
      <c r="H119" s="259"/>
      <c r="I119" s="259"/>
      <c r="J119" s="259"/>
      <c r="K119" s="259"/>
      <c r="L119" s="259"/>
      <c r="M119" s="259"/>
      <c r="N119" s="259"/>
      <c r="O119" s="259"/>
      <c r="P119" s="259"/>
      <c r="Q119" s="259"/>
      <c r="R119" s="259"/>
      <c r="S119" s="259"/>
      <c r="T119" s="242" t="s">
        <v>52</v>
      </c>
      <c r="U119" s="242"/>
      <c r="V119" s="242"/>
      <c r="W119" s="242"/>
      <c r="X119" s="242"/>
      <c r="Y119" s="242"/>
      <c r="Z119" s="242"/>
      <c r="AA119" s="242"/>
      <c r="AB119" s="242"/>
      <c r="AC119" s="242"/>
      <c r="AD119" s="242"/>
      <c r="AE119" s="242"/>
      <c r="AF119" s="242"/>
      <c r="AG119" s="242"/>
      <c r="AH119" s="242"/>
      <c r="AI119" s="259" t="s">
        <v>97</v>
      </c>
      <c r="AJ119" s="259"/>
      <c r="AK119" s="259"/>
      <c r="AL119" s="259"/>
      <c r="AM119" s="259"/>
      <c r="AN119" s="259"/>
      <c r="AO119" s="259"/>
      <c r="AP119" s="259" t="s">
        <v>98</v>
      </c>
      <c r="AQ119" s="259"/>
      <c r="AR119" s="259"/>
      <c r="AS119" s="259"/>
      <c r="AT119" s="259"/>
      <c r="AU119" s="259"/>
      <c r="AV119" s="259"/>
      <c r="AW119" s="259" t="s">
        <v>99</v>
      </c>
      <c r="AX119" s="259"/>
      <c r="AY119" s="259"/>
      <c r="AZ119" s="259"/>
      <c r="BA119" s="259"/>
      <c r="BB119" s="259"/>
      <c r="BC119" s="259"/>
      <c r="BD119" s="259" t="s">
        <v>100</v>
      </c>
      <c r="BE119" s="259"/>
      <c r="BF119" s="259"/>
      <c r="BG119" s="259"/>
      <c r="BH119" s="259"/>
      <c r="BI119" s="259"/>
      <c r="BJ119" s="259"/>
      <c r="BK119" s="259" t="s">
        <v>101</v>
      </c>
      <c r="BL119" s="259"/>
      <c r="BM119" s="259"/>
      <c r="BN119" s="259"/>
      <c r="BO119" s="259"/>
      <c r="BP119" s="259"/>
      <c r="BQ119" s="259"/>
      <c r="BR119" s="259" t="s">
        <v>102</v>
      </c>
      <c r="BS119" s="259"/>
      <c r="BT119" s="259"/>
      <c r="BU119" s="259"/>
      <c r="BV119" s="259"/>
      <c r="BW119" s="259"/>
      <c r="BX119" s="259"/>
      <c r="BY119" s="259" t="s">
        <v>103</v>
      </c>
      <c r="BZ119" s="259"/>
      <c r="CA119" s="259"/>
      <c r="CB119" s="259"/>
      <c r="CC119" s="259"/>
      <c r="CD119" s="259"/>
      <c r="CE119" s="259"/>
      <c r="CF119" s="435" t="s">
        <v>53</v>
      </c>
      <c r="CG119" s="435"/>
      <c r="CH119" s="435"/>
      <c r="CI119" s="435"/>
      <c r="CJ119" s="435"/>
      <c r="CK119" s="435"/>
      <c r="CL119" s="435"/>
      <c r="CM119" s="435"/>
      <c r="CN119" s="435"/>
    </row>
    <row r="120" spans="4:92" ht="14.25" customHeight="1" x14ac:dyDescent="0.35">
      <c r="E120" s="253"/>
      <c r="F120" s="253"/>
      <c r="G120" s="259"/>
      <c r="H120" s="259"/>
      <c r="I120" s="259"/>
      <c r="J120" s="259"/>
      <c r="K120" s="259"/>
      <c r="L120" s="259"/>
      <c r="M120" s="259"/>
      <c r="N120" s="259"/>
      <c r="O120" s="259"/>
      <c r="P120" s="259"/>
      <c r="Q120" s="259"/>
      <c r="R120" s="259"/>
      <c r="S120" s="259"/>
      <c r="T120" s="242"/>
      <c r="U120" s="242"/>
      <c r="V120" s="242"/>
      <c r="W120" s="242"/>
      <c r="X120" s="242"/>
      <c r="Y120" s="242"/>
      <c r="Z120" s="242"/>
      <c r="AA120" s="242"/>
      <c r="AB120" s="242"/>
      <c r="AC120" s="242"/>
      <c r="AD120" s="242"/>
      <c r="AE120" s="242"/>
      <c r="AF120" s="242"/>
      <c r="AG120" s="242"/>
      <c r="AH120" s="242"/>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435" t="s">
        <v>54</v>
      </c>
      <c r="CG120" s="435"/>
      <c r="CH120" s="435"/>
      <c r="CI120" s="435"/>
      <c r="CJ120" s="435"/>
      <c r="CK120" s="435" t="s">
        <v>55</v>
      </c>
      <c r="CL120" s="435"/>
      <c r="CM120" s="435"/>
      <c r="CN120" s="435"/>
    </row>
    <row r="121" spans="4:92" ht="14.25" customHeight="1" x14ac:dyDescent="0.35">
      <c r="E121" s="266">
        <v>1</v>
      </c>
      <c r="F121" s="266"/>
      <c r="G121" s="266"/>
      <c r="H121" s="266"/>
      <c r="I121" s="266"/>
      <c r="J121" s="266"/>
      <c r="K121" s="266"/>
      <c r="L121" s="266"/>
      <c r="M121" s="266"/>
      <c r="N121" s="266"/>
      <c r="O121" s="266"/>
      <c r="P121" s="266"/>
      <c r="Q121" s="266"/>
      <c r="R121" s="266"/>
      <c r="S121" s="266"/>
      <c r="T121" s="266" t="s">
        <v>765</v>
      </c>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7"/>
      <c r="BL121" s="268"/>
      <c r="BM121" s="268"/>
      <c r="BN121" s="268"/>
      <c r="BO121" s="268"/>
      <c r="BP121" s="268"/>
      <c r="BQ121" s="269"/>
      <c r="BR121" s="267"/>
      <c r="BS121" s="268"/>
      <c r="BT121" s="268"/>
      <c r="BU121" s="268"/>
      <c r="BV121" s="268"/>
      <c r="BW121" s="268"/>
      <c r="BX121" s="269"/>
      <c r="BY121" s="266">
        <v>25</v>
      </c>
      <c r="BZ121" s="266"/>
      <c r="CA121" s="266"/>
      <c r="CB121" s="266"/>
      <c r="CC121" s="266"/>
      <c r="CD121" s="266"/>
      <c r="CE121" s="266"/>
      <c r="CF121" s="266"/>
      <c r="CG121" s="266"/>
      <c r="CH121" s="266"/>
      <c r="CI121" s="266"/>
      <c r="CJ121" s="266"/>
      <c r="CK121" s="266"/>
      <c r="CL121" s="266"/>
      <c r="CM121" s="266"/>
      <c r="CN121" s="266"/>
    </row>
    <row r="122" spans="4:92" ht="14.25" customHeight="1" x14ac:dyDescent="0.35">
      <c r="E122" s="266">
        <v>2</v>
      </c>
      <c r="F122" s="266"/>
      <c r="G122" s="266"/>
      <c r="H122" s="266"/>
      <c r="I122" s="266"/>
      <c r="J122" s="266"/>
      <c r="K122" s="266"/>
      <c r="L122" s="266"/>
      <c r="M122" s="266"/>
      <c r="N122" s="266"/>
      <c r="O122" s="266"/>
      <c r="P122" s="266"/>
      <c r="Q122" s="266"/>
      <c r="R122" s="266"/>
      <c r="S122" s="266"/>
      <c r="T122" s="266" t="s">
        <v>766</v>
      </c>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7"/>
      <c r="BL122" s="268"/>
      <c r="BM122" s="268"/>
      <c r="BN122" s="268"/>
      <c r="BO122" s="268"/>
      <c r="BP122" s="268"/>
      <c r="BQ122" s="269"/>
      <c r="BR122" s="267"/>
      <c r="BS122" s="268"/>
      <c r="BT122" s="268"/>
      <c r="BU122" s="268"/>
      <c r="BV122" s="268"/>
      <c r="BW122" s="268"/>
      <c r="BX122" s="269"/>
      <c r="BY122" s="266">
        <v>114</v>
      </c>
      <c r="BZ122" s="266"/>
      <c r="CA122" s="266"/>
      <c r="CB122" s="266"/>
      <c r="CC122" s="266"/>
      <c r="CD122" s="266"/>
      <c r="CE122" s="266"/>
      <c r="CF122" s="266"/>
      <c r="CG122" s="266"/>
      <c r="CH122" s="266"/>
      <c r="CI122" s="266"/>
      <c r="CJ122" s="266"/>
      <c r="CK122" s="266"/>
      <c r="CL122" s="266"/>
      <c r="CM122" s="266"/>
      <c r="CN122" s="266"/>
    </row>
    <row r="123" spans="4:92" ht="14.25" customHeight="1" x14ac:dyDescent="0.35">
      <c r="E123" s="266">
        <v>3</v>
      </c>
      <c r="F123" s="266"/>
      <c r="G123" s="266"/>
      <c r="H123" s="266"/>
      <c r="I123" s="266"/>
      <c r="J123" s="266"/>
      <c r="K123" s="266"/>
      <c r="L123" s="266"/>
      <c r="M123" s="266"/>
      <c r="N123" s="266"/>
      <c r="O123" s="266"/>
      <c r="P123" s="266"/>
      <c r="Q123" s="266"/>
      <c r="R123" s="266"/>
      <c r="S123" s="266"/>
      <c r="T123" s="266" t="s">
        <v>767</v>
      </c>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7"/>
      <c r="BL123" s="268"/>
      <c r="BM123" s="268"/>
      <c r="BN123" s="268"/>
      <c r="BO123" s="268"/>
      <c r="BP123" s="268"/>
      <c r="BQ123" s="269"/>
      <c r="BR123" s="267"/>
      <c r="BS123" s="268"/>
      <c r="BT123" s="268"/>
      <c r="BU123" s="268"/>
      <c r="BV123" s="268"/>
      <c r="BW123" s="268"/>
      <c r="BX123" s="269"/>
      <c r="BY123" s="266">
        <v>103</v>
      </c>
      <c r="BZ123" s="266"/>
      <c r="CA123" s="266"/>
      <c r="CB123" s="266"/>
      <c r="CC123" s="266"/>
      <c r="CD123" s="266"/>
      <c r="CE123" s="266"/>
      <c r="CF123" s="266"/>
      <c r="CG123" s="266"/>
      <c r="CH123" s="266"/>
      <c r="CI123" s="266"/>
      <c r="CJ123" s="266"/>
      <c r="CK123" s="266"/>
      <c r="CL123" s="266"/>
      <c r="CM123" s="266"/>
      <c r="CN123" s="266"/>
    </row>
    <row r="124" spans="4:92" ht="14.25" customHeight="1" x14ac:dyDescent="0.35">
      <c r="E124" s="266">
        <v>4</v>
      </c>
      <c r="F124" s="266"/>
      <c r="G124" s="266"/>
      <c r="H124" s="266"/>
      <c r="I124" s="266"/>
      <c r="J124" s="266"/>
      <c r="K124" s="266"/>
      <c r="L124" s="266"/>
      <c r="M124" s="266"/>
      <c r="N124" s="266"/>
      <c r="O124" s="266"/>
      <c r="P124" s="266"/>
      <c r="Q124" s="266"/>
      <c r="R124" s="266"/>
      <c r="S124" s="266"/>
      <c r="T124" s="266" t="s">
        <v>768</v>
      </c>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7"/>
      <c r="BL124" s="268"/>
      <c r="BM124" s="268"/>
      <c r="BN124" s="268"/>
      <c r="BO124" s="268"/>
      <c r="BP124" s="268"/>
      <c r="BQ124" s="269"/>
      <c r="BR124" s="267"/>
      <c r="BS124" s="268"/>
      <c r="BT124" s="268"/>
      <c r="BU124" s="268"/>
      <c r="BV124" s="268"/>
      <c r="BW124" s="268"/>
      <c r="BX124" s="269"/>
      <c r="BY124" s="266">
        <v>494</v>
      </c>
      <c r="BZ124" s="266"/>
      <c r="CA124" s="266"/>
      <c r="CB124" s="266"/>
      <c r="CC124" s="266"/>
      <c r="CD124" s="266"/>
      <c r="CE124" s="266"/>
      <c r="CF124" s="266"/>
      <c r="CG124" s="266"/>
      <c r="CH124" s="266"/>
      <c r="CI124" s="266"/>
      <c r="CJ124" s="266"/>
      <c r="CK124" s="266"/>
      <c r="CL124" s="266"/>
      <c r="CM124" s="266"/>
      <c r="CN124" s="266"/>
    </row>
    <row r="125" spans="4:92" ht="14.25" customHeight="1" x14ac:dyDescent="0.35">
      <c r="E125" s="266">
        <v>5</v>
      </c>
      <c r="F125" s="266"/>
      <c r="G125" s="266"/>
      <c r="H125" s="266"/>
      <c r="I125" s="266"/>
      <c r="J125" s="266"/>
      <c r="K125" s="266"/>
      <c r="L125" s="266"/>
      <c r="M125" s="266"/>
      <c r="N125" s="266"/>
      <c r="O125" s="266"/>
      <c r="P125" s="266"/>
      <c r="Q125" s="266"/>
      <c r="R125" s="266"/>
      <c r="S125" s="266"/>
      <c r="T125" s="266" t="s">
        <v>769</v>
      </c>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7"/>
      <c r="BL125" s="268"/>
      <c r="BM125" s="268"/>
      <c r="BN125" s="268"/>
      <c r="BO125" s="268"/>
      <c r="BP125" s="268"/>
      <c r="BQ125" s="269"/>
      <c r="BR125" s="267"/>
      <c r="BS125" s="268"/>
      <c r="BT125" s="268"/>
      <c r="BU125" s="268"/>
      <c r="BV125" s="268"/>
      <c r="BW125" s="268"/>
      <c r="BX125" s="269"/>
      <c r="BY125" s="266">
        <v>66</v>
      </c>
      <c r="BZ125" s="266"/>
      <c r="CA125" s="266"/>
      <c r="CB125" s="266"/>
      <c r="CC125" s="266"/>
      <c r="CD125" s="266"/>
      <c r="CE125" s="266"/>
      <c r="CF125" s="266"/>
      <c r="CG125" s="266"/>
      <c r="CH125" s="266"/>
      <c r="CI125" s="266"/>
      <c r="CJ125" s="266"/>
      <c r="CK125" s="266"/>
      <c r="CL125" s="266"/>
      <c r="CM125" s="266"/>
      <c r="CN125" s="266"/>
    </row>
    <row r="126" spans="4:92" ht="14.25" customHeight="1" x14ac:dyDescent="0.35">
      <c r="E126" s="266">
        <v>6</v>
      </c>
      <c r="F126" s="266"/>
      <c r="G126" s="266"/>
      <c r="H126" s="266"/>
      <c r="I126" s="266"/>
      <c r="J126" s="266"/>
      <c r="K126" s="266"/>
      <c r="L126" s="266"/>
      <c r="M126" s="266"/>
      <c r="N126" s="266"/>
      <c r="O126" s="266"/>
      <c r="P126" s="266"/>
      <c r="Q126" s="266"/>
      <c r="R126" s="266"/>
      <c r="S126" s="266"/>
      <c r="T126" s="266" t="s">
        <v>770</v>
      </c>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7"/>
      <c r="BL126" s="268"/>
      <c r="BM126" s="268"/>
      <c r="BN126" s="268"/>
      <c r="BO126" s="268"/>
      <c r="BP126" s="268"/>
      <c r="BQ126" s="269"/>
      <c r="BR126" s="267"/>
      <c r="BS126" s="268"/>
      <c r="BT126" s="268"/>
      <c r="BU126" s="268"/>
      <c r="BV126" s="268"/>
      <c r="BW126" s="268"/>
      <c r="BX126" s="269"/>
      <c r="BY126" s="266">
        <v>307</v>
      </c>
      <c r="BZ126" s="266"/>
      <c r="CA126" s="266"/>
      <c r="CB126" s="266"/>
      <c r="CC126" s="266"/>
      <c r="CD126" s="266"/>
      <c r="CE126" s="266"/>
      <c r="CF126" s="266"/>
      <c r="CG126" s="266"/>
      <c r="CH126" s="266"/>
      <c r="CI126" s="266"/>
      <c r="CJ126" s="266"/>
      <c r="CK126" s="266"/>
      <c r="CL126" s="266"/>
      <c r="CM126" s="266"/>
      <c r="CN126" s="266"/>
    </row>
    <row r="127" spans="4:92" ht="14.25" customHeight="1" x14ac:dyDescent="0.35">
      <c r="E127" s="266">
        <v>7</v>
      </c>
      <c r="F127" s="266"/>
      <c r="G127" s="266"/>
      <c r="H127" s="266"/>
      <c r="I127" s="266"/>
      <c r="J127" s="266"/>
      <c r="K127" s="266"/>
      <c r="L127" s="266"/>
      <c r="M127" s="266"/>
      <c r="N127" s="266"/>
      <c r="O127" s="266"/>
      <c r="P127" s="266"/>
      <c r="Q127" s="266"/>
      <c r="R127" s="266"/>
      <c r="S127" s="266"/>
      <c r="T127" s="266" t="s">
        <v>771</v>
      </c>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7"/>
      <c r="BL127" s="268"/>
      <c r="BM127" s="268"/>
      <c r="BN127" s="268"/>
      <c r="BO127" s="268"/>
      <c r="BP127" s="268"/>
      <c r="BQ127" s="269"/>
      <c r="BR127" s="267"/>
      <c r="BS127" s="268"/>
      <c r="BT127" s="268"/>
      <c r="BU127" s="268"/>
      <c r="BV127" s="268"/>
      <c r="BW127" s="268"/>
      <c r="BX127" s="269"/>
      <c r="BY127" s="266">
        <v>48</v>
      </c>
      <c r="BZ127" s="266"/>
      <c r="CA127" s="266"/>
      <c r="CB127" s="266"/>
      <c r="CC127" s="266"/>
      <c r="CD127" s="266"/>
      <c r="CE127" s="266"/>
      <c r="CF127" s="266"/>
      <c r="CG127" s="266"/>
      <c r="CH127" s="266"/>
      <c r="CI127" s="266"/>
      <c r="CJ127" s="266"/>
      <c r="CK127" s="266"/>
      <c r="CL127" s="266"/>
      <c r="CM127" s="266"/>
      <c r="CN127" s="266"/>
    </row>
    <row r="128" spans="4:92" ht="14.25" customHeight="1" x14ac:dyDescent="0.35">
      <c r="E128" s="266">
        <v>8</v>
      </c>
      <c r="F128" s="266"/>
      <c r="G128" s="266"/>
      <c r="H128" s="266"/>
      <c r="I128" s="266"/>
      <c r="J128" s="266"/>
      <c r="K128" s="266"/>
      <c r="L128" s="266"/>
      <c r="M128" s="266"/>
      <c r="N128" s="266"/>
      <c r="O128" s="266"/>
      <c r="P128" s="266"/>
      <c r="Q128" s="266"/>
      <c r="R128" s="266"/>
      <c r="S128" s="266"/>
      <c r="T128" s="266" t="s">
        <v>772</v>
      </c>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7"/>
      <c r="BL128" s="268"/>
      <c r="BM128" s="268"/>
      <c r="BN128" s="268"/>
      <c r="BO128" s="268"/>
      <c r="BP128" s="268"/>
      <c r="BQ128" s="269"/>
      <c r="BR128" s="267"/>
      <c r="BS128" s="268"/>
      <c r="BT128" s="268"/>
      <c r="BU128" s="268"/>
      <c r="BV128" s="268"/>
      <c r="BW128" s="268"/>
      <c r="BX128" s="269"/>
      <c r="BY128" s="266">
        <v>80</v>
      </c>
      <c r="BZ128" s="266"/>
      <c r="CA128" s="266"/>
      <c r="CB128" s="266"/>
      <c r="CC128" s="266"/>
      <c r="CD128" s="266"/>
      <c r="CE128" s="266"/>
      <c r="CF128" s="266"/>
      <c r="CG128" s="266"/>
      <c r="CH128" s="266"/>
      <c r="CI128" s="266"/>
      <c r="CJ128" s="266"/>
      <c r="CK128" s="266"/>
      <c r="CL128" s="266"/>
      <c r="CM128" s="266"/>
      <c r="CN128" s="266"/>
    </row>
    <row r="129" spans="5:92" ht="14.25" customHeight="1" x14ac:dyDescent="0.35">
      <c r="E129" s="266">
        <v>9</v>
      </c>
      <c r="F129" s="266"/>
      <c r="G129" s="266"/>
      <c r="H129" s="266"/>
      <c r="I129" s="266"/>
      <c r="J129" s="266"/>
      <c r="K129" s="266"/>
      <c r="L129" s="266"/>
      <c r="M129" s="266"/>
      <c r="N129" s="266"/>
      <c r="O129" s="266"/>
      <c r="P129" s="266"/>
      <c r="Q129" s="266"/>
      <c r="R129" s="266"/>
      <c r="S129" s="266"/>
      <c r="T129" s="266" t="s">
        <v>773</v>
      </c>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7"/>
      <c r="BL129" s="268"/>
      <c r="BM129" s="268"/>
      <c r="BN129" s="268"/>
      <c r="BO129" s="268"/>
      <c r="BP129" s="268"/>
      <c r="BQ129" s="269"/>
      <c r="BR129" s="267"/>
      <c r="BS129" s="268"/>
      <c r="BT129" s="268"/>
      <c r="BU129" s="268"/>
      <c r="BV129" s="268"/>
      <c r="BW129" s="268"/>
      <c r="BX129" s="269"/>
      <c r="BY129" s="266">
        <v>154</v>
      </c>
      <c r="BZ129" s="266"/>
      <c r="CA129" s="266"/>
      <c r="CB129" s="266"/>
      <c r="CC129" s="266"/>
      <c r="CD129" s="266"/>
      <c r="CE129" s="266"/>
      <c r="CF129" s="266"/>
      <c r="CG129" s="266"/>
      <c r="CH129" s="266"/>
      <c r="CI129" s="266"/>
      <c r="CJ129" s="266"/>
      <c r="CK129" s="266"/>
      <c r="CL129" s="266"/>
      <c r="CM129" s="266"/>
      <c r="CN129" s="266"/>
    </row>
    <row r="130" spans="5:92" ht="14.25" customHeight="1" x14ac:dyDescent="0.35">
      <c r="E130" s="266">
        <v>10</v>
      </c>
      <c r="F130" s="266"/>
      <c r="G130" s="266"/>
      <c r="H130" s="266"/>
      <c r="I130" s="266"/>
      <c r="J130" s="266"/>
      <c r="K130" s="266"/>
      <c r="L130" s="266"/>
      <c r="M130" s="266"/>
      <c r="N130" s="266"/>
      <c r="O130" s="266"/>
      <c r="P130" s="266"/>
      <c r="Q130" s="266"/>
      <c r="R130" s="266"/>
      <c r="S130" s="266"/>
      <c r="T130" s="266" t="s">
        <v>774</v>
      </c>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7"/>
      <c r="BL130" s="268"/>
      <c r="BM130" s="268"/>
      <c r="BN130" s="268"/>
      <c r="BO130" s="268"/>
      <c r="BP130" s="268"/>
      <c r="BQ130" s="269"/>
      <c r="BR130" s="267"/>
      <c r="BS130" s="268"/>
      <c r="BT130" s="268"/>
      <c r="BU130" s="268"/>
      <c r="BV130" s="268"/>
      <c r="BW130" s="268"/>
      <c r="BX130" s="269"/>
      <c r="BY130" s="266">
        <v>119</v>
      </c>
      <c r="BZ130" s="266"/>
      <c r="CA130" s="266"/>
      <c r="CB130" s="266"/>
      <c r="CC130" s="266"/>
      <c r="CD130" s="266"/>
      <c r="CE130" s="266"/>
      <c r="CF130" s="266"/>
      <c r="CG130" s="266"/>
      <c r="CH130" s="266"/>
      <c r="CI130" s="266"/>
      <c r="CJ130" s="266"/>
      <c r="CK130" s="266"/>
      <c r="CL130" s="266"/>
      <c r="CM130" s="266"/>
      <c r="CN130" s="266"/>
    </row>
    <row r="131" spans="5:92" ht="14.25" customHeight="1" x14ac:dyDescent="0.35">
      <c r="E131" s="266">
        <v>11</v>
      </c>
      <c r="F131" s="266"/>
      <c r="G131" s="266"/>
      <c r="H131" s="266"/>
      <c r="I131" s="266"/>
      <c r="J131" s="266"/>
      <c r="K131" s="266"/>
      <c r="L131" s="266"/>
      <c r="M131" s="266"/>
      <c r="N131" s="266"/>
      <c r="O131" s="266"/>
      <c r="P131" s="266"/>
      <c r="Q131" s="266"/>
      <c r="R131" s="266"/>
      <c r="S131" s="266"/>
      <c r="T131" s="266" t="s">
        <v>775</v>
      </c>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7"/>
      <c r="BL131" s="268"/>
      <c r="BM131" s="268"/>
      <c r="BN131" s="268"/>
      <c r="BO131" s="268"/>
      <c r="BP131" s="268"/>
      <c r="BQ131" s="269"/>
      <c r="BR131" s="267"/>
      <c r="BS131" s="268"/>
      <c r="BT131" s="268"/>
      <c r="BU131" s="268"/>
      <c r="BV131" s="268"/>
      <c r="BW131" s="268"/>
      <c r="BX131" s="269"/>
      <c r="BY131" s="266">
        <v>12</v>
      </c>
      <c r="BZ131" s="266"/>
      <c r="CA131" s="266"/>
      <c r="CB131" s="266"/>
      <c r="CC131" s="266"/>
      <c r="CD131" s="266"/>
      <c r="CE131" s="266"/>
      <c r="CF131" s="266"/>
      <c r="CG131" s="266"/>
      <c r="CH131" s="266"/>
      <c r="CI131" s="266"/>
      <c r="CJ131" s="266"/>
      <c r="CK131" s="266"/>
      <c r="CL131" s="266"/>
      <c r="CM131" s="266"/>
      <c r="CN131" s="266"/>
    </row>
    <row r="132" spans="5:92" ht="14.25" customHeight="1" x14ac:dyDescent="0.35">
      <c r="E132" s="266">
        <v>12</v>
      </c>
      <c r="F132" s="266"/>
      <c r="G132" s="266"/>
      <c r="H132" s="266"/>
      <c r="I132" s="266"/>
      <c r="J132" s="266"/>
      <c r="K132" s="266"/>
      <c r="L132" s="266"/>
      <c r="M132" s="266"/>
      <c r="N132" s="266"/>
      <c r="O132" s="266"/>
      <c r="P132" s="266"/>
      <c r="Q132" s="266"/>
      <c r="R132" s="266"/>
      <c r="S132" s="266"/>
      <c r="T132" s="266" t="s">
        <v>776</v>
      </c>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7"/>
      <c r="BL132" s="268"/>
      <c r="BM132" s="268"/>
      <c r="BN132" s="268"/>
      <c r="BO132" s="268"/>
      <c r="BP132" s="268"/>
      <c r="BQ132" s="269"/>
      <c r="BR132" s="267"/>
      <c r="BS132" s="268"/>
      <c r="BT132" s="268"/>
      <c r="BU132" s="268"/>
      <c r="BV132" s="268"/>
      <c r="BW132" s="268"/>
      <c r="BX132" s="269"/>
      <c r="BY132" s="266">
        <v>225</v>
      </c>
      <c r="BZ132" s="266"/>
      <c r="CA132" s="266"/>
      <c r="CB132" s="266"/>
      <c r="CC132" s="266"/>
      <c r="CD132" s="266"/>
      <c r="CE132" s="266"/>
      <c r="CF132" s="266"/>
      <c r="CG132" s="266"/>
      <c r="CH132" s="266"/>
      <c r="CI132" s="266"/>
      <c r="CJ132" s="266"/>
      <c r="CK132" s="266"/>
      <c r="CL132" s="266"/>
      <c r="CM132" s="266"/>
      <c r="CN132" s="266"/>
    </row>
    <row r="133" spans="5:92" ht="14.25" customHeight="1" x14ac:dyDescent="0.35">
      <c r="E133" s="266">
        <v>13</v>
      </c>
      <c r="F133" s="266"/>
      <c r="G133" s="266"/>
      <c r="H133" s="266"/>
      <c r="I133" s="266"/>
      <c r="J133" s="266"/>
      <c r="K133" s="266"/>
      <c r="L133" s="266"/>
      <c r="M133" s="266"/>
      <c r="N133" s="266"/>
      <c r="O133" s="266"/>
      <c r="P133" s="266"/>
      <c r="Q133" s="266"/>
      <c r="R133" s="266"/>
      <c r="S133" s="266"/>
      <c r="T133" s="266" t="s">
        <v>777</v>
      </c>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7"/>
      <c r="BL133" s="268"/>
      <c r="BM133" s="268"/>
      <c r="BN133" s="268"/>
      <c r="BO133" s="268"/>
      <c r="BP133" s="268"/>
      <c r="BQ133" s="269"/>
      <c r="BR133" s="267"/>
      <c r="BS133" s="268"/>
      <c r="BT133" s="268"/>
      <c r="BU133" s="268"/>
      <c r="BV133" s="268"/>
      <c r="BW133" s="268"/>
      <c r="BX133" s="269"/>
      <c r="BY133" s="266">
        <v>73</v>
      </c>
      <c r="BZ133" s="266"/>
      <c r="CA133" s="266"/>
      <c r="CB133" s="266"/>
      <c r="CC133" s="266"/>
      <c r="CD133" s="266"/>
      <c r="CE133" s="266"/>
      <c r="CF133" s="266"/>
      <c r="CG133" s="266"/>
      <c r="CH133" s="266"/>
      <c r="CI133" s="266"/>
      <c r="CJ133" s="266"/>
      <c r="CK133" s="266"/>
      <c r="CL133" s="266"/>
      <c r="CM133" s="266"/>
      <c r="CN133" s="266"/>
    </row>
    <row r="134" spans="5:92" ht="14.25" customHeight="1" x14ac:dyDescent="0.35">
      <c r="E134" s="266">
        <v>14</v>
      </c>
      <c r="F134" s="266"/>
      <c r="G134" s="266"/>
      <c r="H134" s="266"/>
      <c r="I134" s="266"/>
      <c r="J134" s="266"/>
      <c r="K134" s="266"/>
      <c r="L134" s="266"/>
      <c r="M134" s="266"/>
      <c r="N134" s="266"/>
      <c r="O134" s="266"/>
      <c r="P134" s="266"/>
      <c r="Q134" s="266"/>
      <c r="R134" s="266"/>
      <c r="S134" s="266"/>
      <c r="T134" s="266" t="s">
        <v>778</v>
      </c>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7"/>
      <c r="BL134" s="268"/>
      <c r="BM134" s="268"/>
      <c r="BN134" s="268"/>
      <c r="BO134" s="268"/>
      <c r="BP134" s="268"/>
      <c r="BQ134" s="269"/>
      <c r="BR134" s="267"/>
      <c r="BS134" s="268"/>
      <c r="BT134" s="268"/>
      <c r="BU134" s="268"/>
      <c r="BV134" s="268"/>
      <c r="BW134" s="268"/>
      <c r="BX134" s="269"/>
      <c r="BY134" s="266">
        <v>48</v>
      </c>
      <c r="BZ134" s="266"/>
      <c r="CA134" s="266"/>
      <c r="CB134" s="266"/>
      <c r="CC134" s="266"/>
      <c r="CD134" s="266"/>
      <c r="CE134" s="266"/>
      <c r="CF134" s="266"/>
      <c r="CG134" s="266"/>
      <c r="CH134" s="266"/>
      <c r="CI134" s="266"/>
      <c r="CJ134" s="266"/>
      <c r="CK134" s="266"/>
      <c r="CL134" s="266"/>
      <c r="CM134" s="266"/>
      <c r="CN134" s="266"/>
    </row>
    <row r="135" spans="5:92" ht="14.25" customHeight="1" x14ac:dyDescent="0.35">
      <c r="E135" s="266">
        <v>15</v>
      </c>
      <c r="F135" s="266"/>
      <c r="G135" s="266"/>
      <c r="H135" s="266"/>
      <c r="I135" s="266"/>
      <c r="J135" s="266"/>
      <c r="K135" s="266"/>
      <c r="L135" s="266"/>
      <c r="M135" s="266"/>
      <c r="N135" s="266"/>
      <c r="O135" s="266"/>
      <c r="P135" s="266"/>
      <c r="Q135" s="266"/>
      <c r="R135" s="266"/>
      <c r="S135" s="266"/>
      <c r="T135" s="266" t="s">
        <v>779</v>
      </c>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7"/>
      <c r="BL135" s="268"/>
      <c r="BM135" s="268"/>
      <c r="BN135" s="268"/>
      <c r="BO135" s="268"/>
      <c r="BP135" s="268"/>
      <c r="BQ135" s="269"/>
      <c r="BR135" s="267"/>
      <c r="BS135" s="268"/>
      <c r="BT135" s="268"/>
      <c r="BU135" s="268"/>
      <c r="BV135" s="268"/>
      <c r="BW135" s="268"/>
      <c r="BX135" s="269"/>
      <c r="BY135" s="266">
        <v>177</v>
      </c>
      <c r="BZ135" s="266"/>
      <c r="CA135" s="266"/>
      <c r="CB135" s="266"/>
      <c r="CC135" s="266"/>
      <c r="CD135" s="266"/>
      <c r="CE135" s="266"/>
      <c r="CF135" s="266"/>
      <c r="CG135" s="266"/>
      <c r="CH135" s="266"/>
      <c r="CI135" s="266"/>
      <c r="CJ135" s="266"/>
      <c r="CK135" s="266"/>
      <c r="CL135" s="266"/>
      <c r="CM135" s="266"/>
      <c r="CN135" s="266"/>
    </row>
    <row r="136" spans="5:92" ht="14.25" customHeight="1" x14ac:dyDescent="0.35">
      <c r="E136" s="266">
        <v>16</v>
      </c>
      <c r="F136" s="266"/>
      <c r="G136" s="266"/>
      <c r="H136" s="266"/>
      <c r="I136" s="266"/>
      <c r="J136" s="266"/>
      <c r="K136" s="266"/>
      <c r="L136" s="266"/>
      <c r="M136" s="266"/>
      <c r="N136" s="266"/>
      <c r="O136" s="266"/>
      <c r="P136" s="266"/>
      <c r="Q136" s="266"/>
      <c r="R136" s="266"/>
      <c r="S136" s="266"/>
      <c r="T136" s="266" t="s">
        <v>780</v>
      </c>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7"/>
      <c r="BL136" s="268"/>
      <c r="BM136" s="268"/>
      <c r="BN136" s="268"/>
      <c r="BO136" s="268"/>
      <c r="BP136" s="268"/>
      <c r="BQ136" s="269"/>
      <c r="BR136" s="267"/>
      <c r="BS136" s="268"/>
      <c r="BT136" s="268"/>
      <c r="BU136" s="268"/>
      <c r="BV136" s="268"/>
      <c r="BW136" s="268"/>
      <c r="BX136" s="269"/>
      <c r="BY136" s="266">
        <v>42</v>
      </c>
      <c r="BZ136" s="266"/>
      <c r="CA136" s="266"/>
      <c r="CB136" s="266"/>
      <c r="CC136" s="266"/>
      <c r="CD136" s="266"/>
      <c r="CE136" s="266"/>
      <c r="CF136" s="266"/>
      <c r="CG136" s="266"/>
      <c r="CH136" s="266"/>
      <c r="CI136" s="266"/>
      <c r="CJ136" s="266"/>
      <c r="CK136" s="266"/>
      <c r="CL136" s="266"/>
      <c r="CM136" s="266"/>
      <c r="CN136" s="266"/>
    </row>
    <row r="137" spans="5:92" ht="14.25" customHeight="1" x14ac:dyDescent="0.35">
      <c r="E137" s="266">
        <v>17</v>
      </c>
      <c r="F137" s="266"/>
      <c r="G137" s="266"/>
      <c r="H137" s="266"/>
      <c r="I137" s="266"/>
      <c r="J137" s="266"/>
      <c r="K137" s="266"/>
      <c r="L137" s="266"/>
      <c r="M137" s="266"/>
      <c r="N137" s="266"/>
      <c r="O137" s="266"/>
      <c r="P137" s="266"/>
      <c r="Q137" s="266"/>
      <c r="R137" s="266"/>
      <c r="S137" s="266"/>
      <c r="T137" s="266" t="s">
        <v>781</v>
      </c>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7"/>
      <c r="BL137" s="268"/>
      <c r="BM137" s="268"/>
      <c r="BN137" s="268"/>
      <c r="BO137" s="268"/>
      <c r="BP137" s="268"/>
      <c r="BQ137" s="269"/>
      <c r="BR137" s="267"/>
      <c r="BS137" s="268"/>
      <c r="BT137" s="268"/>
      <c r="BU137" s="268"/>
      <c r="BV137" s="268"/>
      <c r="BW137" s="268"/>
      <c r="BX137" s="269"/>
      <c r="BY137" s="266">
        <v>20</v>
      </c>
      <c r="BZ137" s="266"/>
      <c r="CA137" s="266"/>
      <c r="CB137" s="266"/>
      <c r="CC137" s="266"/>
      <c r="CD137" s="266"/>
      <c r="CE137" s="266"/>
      <c r="CF137" s="266"/>
      <c r="CG137" s="266"/>
      <c r="CH137" s="266"/>
      <c r="CI137" s="266"/>
      <c r="CJ137" s="266"/>
      <c r="CK137" s="266"/>
      <c r="CL137" s="266"/>
      <c r="CM137" s="266"/>
      <c r="CN137" s="266"/>
    </row>
    <row r="138" spans="5:92" ht="14.25" customHeight="1" x14ac:dyDescent="0.35">
      <c r="E138" s="266">
        <v>18</v>
      </c>
      <c r="F138" s="266"/>
      <c r="G138" s="266"/>
      <c r="H138" s="266"/>
      <c r="I138" s="266"/>
      <c r="J138" s="266"/>
      <c r="K138" s="266"/>
      <c r="L138" s="266"/>
      <c r="M138" s="266"/>
      <c r="N138" s="266"/>
      <c r="O138" s="266"/>
      <c r="P138" s="266"/>
      <c r="Q138" s="266"/>
      <c r="R138" s="266"/>
      <c r="S138" s="266"/>
      <c r="T138" s="266" t="s">
        <v>782</v>
      </c>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7"/>
      <c r="BL138" s="268"/>
      <c r="BM138" s="268"/>
      <c r="BN138" s="268"/>
      <c r="BO138" s="268"/>
      <c r="BP138" s="268"/>
      <c r="BQ138" s="269"/>
      <c r="BR138" s="267"/>
      <c r="BS138" s="268"/>
      <c r="BT138" s="268"/>
      <c r="BU138" s="268"/>
      <c r="BV138" s="268"/>
      <c r="BW138" s="268"/>
      <c r="BX138" s="269"/>
      <c r="BY138" s="266">
        <v>97</v>
      </c>
      <c r="BZ138" s="266"/>
      <c r="CA138" s="266"/>
      <c r="CB138" s="266"/>
      <c r="CC138" s="266"/>
      <c r="CD138" s="266"/>
      <c r="CE138" s="266"/>
      <c r="CF138" s="266"/>
      <c r="CG138" s="266"/>
      <c r="CH138" s="266"/>
      <c r="CI138" s="266"/>
      <c r="CJ138" s="266"/>
      <c r="CK138" s="266"/>
      <c r="CL138" s="266"/>
      <c r="CM138" s="266"/>
      <c r="CN138" s="266"/>
    </row>
    <row r="139" spans="5:92" ht="14.25" customHeight="1" x14ac:dyDescent="0.35">
      <c r="E139" s="266">
        <v>19</v>
      </c>
      <c r="F139" s="266"/>
      <c r="G139" s="266"/>
      <c r="H139" s="266"/>
      <c r="I139" s="266"/>
      <c r="J139" s="266"/>
      <c r="K139" s="266"/>
      <c r="L139" s="266"/>
      <c r="M139" s="266"/>
      <c r="N139" s="266"/>
      <c r="O139" s="266"/>
      <c r="P139" s="266"/>
      <c r="Q139" s="266"/>
      <c r="R139" s="266"/>
      <c r="S139" s="266"/>
      <c r="T139" s="266" t="s">
        <v>783</v>
      </c>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7"/>
      <c r="BL139" s="268"/>
      <c r="BM139" s="268"/>
      <c r="BN139" s="268"/>
      <c r="BO139" s="268"/>
      <c r="BP139" s="268"/>
      <c r="BQ139" s="269"/>
      <c r="BR139" s="267"/>
      <c r="BS139" s="268"/>
      <c r="BT139" s="268"/>
      <c r="BU139" s="268"/>
      <c r="BV139" s="268"/>
      <c r="BW139" s="268"/>
      <c r="BX139" s="269"/>
      <c r="BY139" s="266">
        <v>53</v>
      </c>
      <c r="BZ139" s="266"/>
      <c r="CA139" s="266"/>
      <c r="CB139" s="266"/>
      <c r="CC139" s="266"/>
      <c r="CD139" s="266"/>
      <c r="CE139" s="266"/>
      <c r="CF139" s="266"/>
      <c r="CG139" s="266"/>
      <c r="CH139" s="266"/>
      <c r="CI139" s="266"/>
      <c r="CJ139" s="266"/>
      <c r="CK139" s="266"/>
      <c r="CL139" s="266"/>
      <c r="CM139" s="266"/>
      <c r="CN139" s="266"/>
    </row>
    <row r="140" spans="5:92" ht="14.25" customHeight="1" x14ac:dyDescent="0.35">
      <c r="E140" s="266">
        <v>20</v>
      </c>
      <c r="F140" s="266"/>
      <c r="G140" s="266"/>
      <c r="H140" s="266"/>
      <c r="I140" s="266"/>
      <c r="J140" s="266"/>
      <c r="K140" s="266"/>
      <c r="L140" s="266"/>
      <c r="M140" s="266"/>
      <c r="N140" s="266"/>
      <c r="O140" s="266"/>
      <c r="P140" s="266"/>
      <c r="Q140" s="266"/>
      <c r="R140" s="266"/>
      <c r="S140" s="266"/>
      <c r="T140" s="266" t="s">
        <v>784</v>
      </c>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7"/>
      <c r="BL140" s="268"/>
      <c r="BM140" s="268"/>
      <c r="BN140" s="268"/>
      <c r="BO140" s="268"/>
      <c r="BP140" s="268"/>
      <c r="BQ140" s="269"/>
      <c r="BR140" s="267"/>
      <c r="BS140" s="268"/>
      <c r="BT140" s="268"/>
      <c r="BU140" s="268"/>
      <c r="BV140" s="268"/>
      <c r="BW140" s="268"/>
      <c r="BX140" s="269"/>
      <c r="BY140" s="266">
        <v>26</v>
      </c>
      <c r="BZ140" s="266"/>
      <c r="CA140" s="266"/>
      <c r="CB140" s="266"/>
      <c r="CC140" s="266"/>
      <c r="CD140" s="266"/>
      <c r="CE140" s="266"/>
      <c r="CF140" s="266"/>
      <c r="CG140" s="266"/>
      <c r="CH140" s="266"/>
      <c r="CI140" s="266"/>
      <c r="CJ140" s="266"/>
      <c r="CK140" s="266"/>
      <c r="CL140" s="266"/>
      <c r="CM140" s="266"/>
      <c r="CN140" s="266"/>
    </row>
    <row r="141" spans="5:92" ht="14.25" customHeight="1" x14ac:dyDescent="0.35">
      <c r="E141" s="266">
        <v>21</v>
      </c>
      <c r="F141" s="266"/>
      <c r="G141" s="266"/>
      <c r="H141" s="266"/>
      <c r="I141" s="266"/>
      <c r="J141" s="266"/>
      <c r="K141" s="266"/>
      <c r="L141" s="266"/>
      <c r="M141" s="266"/>
      <c r="N141" s="266"/>
      <c r="O141" s="266"/>
      <c r="P141" s="266"/>
      <c r="Q141" s="266"/>
      <c r="R141" s="266"/>
      <c r="S141" s="266"/>
      <c r="T141" s="266" t="s">
        <v>785</v>
      </c>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7"/>
      <c r="BL141" s="268"/>
      <c r="BM141" s="268"/>
      <c r="BN141" s="268"/>
      <c r="BO141" s="268"/>
      <c r="BP141" s="268"/>
      <c r="BQ141" s="269"/>
      <c r="BR141" s="267"/>
      <c r="BS141" s="268"/>
      <c r="BT141" s="268"/>
      <c r="BU141" s="268"/>
      <c r="BV141" s="268"/>
      <c r="BW141" s="268"/>
      <c r="BX141" s="269"/>
      <c r="BY141" s="266">
        <v>183</v>
      </c>
      <c r="BZ141" s="266"/>
      <c r="CA141" s="266"/>
      <c r="CB141" s="266"/>
      <c r="CC141" s="266"/>
      <c r="CD141" s="266"/>
      <c r="CE141" s="266"/>
      <c r="CF141" s="266"/>
      <c r="CG141" s="266"/>
      <c r="CH141" s="266"/>
      <c r="CI141" s="266"/>
      <c r="CJ141" s="266"/>
      <c r="CK141" s="266"/>
      <c r="CL141" s="266"/>
      <c r="CM141" s="266"/>
      <c r="CN141" s="266"/>
    </row>
    <row r="142" spans="5:92" ht="14.25" customHeight="1" x14ac:dyDescent="0.35">
      <c r="E142" s="266">
        <v>22</v>
      </c>
      <c r="F142" s="266"/>
      <c r="G142" s="266"/>
      <c r="H142" s="266"/>
      <c r="I142" s="266"/>
      <c r="J142" s="266"/>
      <c r="K142" s="266"/>
      <c r="L142" s="266"/>
      <c r="M142" s="266"/>
      <c r="N142" s="266"/>
      <c r="O142" s="266"/>
      <c r="P142" s="266"/>
      <c r="Q142" s="266"/>
      <c r="R142" s="266"/>
      <c r="S142" s="266"/>
      <c r="T142" s="266" t="s">
        <v>786</v>
      </c>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7"/>
      <c r="BL142" s="268"/>
      <c r="BM142" s="268"/>
      <c r="BN142" s="268"/>
      <c r="BO142" s="268"/>
      <c r="BP142" s="268"/>
      <c r="BQ142" s="269"/>
      <c r="BR142" s="267"/>
      <c r="BS142" s="268"/>
      <c r="BT142" s="268"/>
      <c r="BU142" s="268"/>
      <c r="BV142" s="268"/>
      <c r="BW142" s="268"/>
      <c r="BX142" s="269"/>
      <c r="BY142" s="266">
        <v>35</v>
      </c>
      <c r="BZ142" s="266"/>
      <c r="CA142" s="266"/>
      <c r="CB142" s="266"/>
      <c r="CC142" s="266"/>
      <c r="CD142" s="266"/>
      <c r="CE142" s="266"/>
      <c r="CF142" s="266"/>
      <c r="CG142" s="266"/>
      <c r="CH142" s="266"/>
      <c r="CI142" s="266"/>
      <c r="CJ142" s="266"/>
      <c r="CK142" s="266"/>
      <c r="CL142" s="266"/>
      <c r="CM142" s="266"/>
      <c r="CN142" s="266"/>
    </row>
    <row r="143" spans="5:92" ht="14.25" customHeight="1" x14ac:dyDescent="0.35">
      <c r="E143" s="266">
        <v>23</v>
      </c>
      <c r="F143" s="266"/>
      <c r="G143" s="266"/>
      <c r="H143" s="266"/>
      <c r="I143" s="266"/>
      <c r="J143" s="266"/>
      <c r="K143" s="266"/>
      <c r="L143" s="266"/>
      <c r="M143" s="266"/>
      <c r="N143" s="266"/>
      <c r="O143" s="266"/>
      <c r="P143" s="266"/>
      <c r="Q143" s="266"/>
      <c r="R143" s="266"/>
      <c r="S143" s="266"/>
      <c r="T143" s="266" t="s">
        <v>787</v>
      </c>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7"/>
      <c r="BL143" s="268"/>
      <c r="BM143" s="268"/>
      <c r="BN143" s="268"/>
      <c r="BO143" s="268"/>
      <c r="BP143" s="268"/>
      <c r="BQ143" s="269"/>
      <c r="BR143" s="267"/>
      <c r="BS143" s="268"/>
      <c r="BT143" s="268"/>
      <c r="BU143" s="268"/>
      <c r="BV143" s="268"/>
      <c r="BW143" s="268"/>
      <c r="BX143" s="269"/>
      <c r="BY143" s="266">
        <v>231</v>
      </c>
      <c r="BZ143" s="266"/>
      <c r="CA143" s="266"/>
      <c r="CB143" s="266"/>
      <c r="CC143" s="266"/>
      <c r="CD143" s="266"/>
      <c r="CE143" s="266"/>
      <c r="CF143" s="266"/>
      <c r="CG143" s="266"/>
      <c r="CH143" s="266"/>
      <c r="CI143" s="266"/>
      <c r="CJ143" s="266"/>
      <c r="CK143" s="266"/>
      <c r="CL143" s="266"/>
      <c r="CM143" s="266"/>
      <c r="CN143" s="266"/>
    </row>
    <row r="144" spans="5:92" ht="14.25" customHeight="1" x14ac:dyDescent="0.35">
      <c r="E144" s="266">
        <v>24</v>
      </c>
      <c r="F144" s="266"/>
      <c r="G144" s="266"/>
      <c r="H144" s="266"/>
      <c r="I144" s="266"/>
      <c r="J144" s="266"/>
      <c r="K144" s="266"/>
      <c r="L144" s="266"/>
      <c r="M144" s="266"/>
      <c r="N144" s="266"/>
      <c r="O144" s="266"/>
      <c r="P144" s="266"/>
      <c r="Q144" s="266"/>
      <c r="R144" s="266"/>
      <c r="S144" s="266"/>
      <c r="T144" s="266" t="s">
        <v>788</v>
      </c>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7"/>
      <c r="BL144" s="268"/>
      <c r="BM144" s="268"/>
      <c r="BN144" s="268"/>
      <c r="BO144" s="268"/>
      <c r="BP144" s="268"/>
      <c r="BQ144" s="269"/>
      <c r="BR144" s="267"/>
      <c r="BS144" s="268"/>
      <c r="BT144" s="268"/>
      <c r="BU144" s="268"/>
      <c r="BV144" s="268"/>
      <c r="BW144" s="268"/>
      <c r="BX144" s="269"/>
      <c r="BY144" s="266">
        <v>55</v>
      </c>
      <c r="BZ144" s="266"/>
      <c r="CA144" s="266"/>
      <c r="CB144" s="266"/>
      <c r="CC144" s="266"/>
      <c r="CD144" s="266"/>
      <c r="CE144" s="266"/>
      <c r="CF144" s="266"/>
      <c r="CG144" s="266"/>
      <c r="CH144" s="266"/>
      <c r="CI144" s="266"/>
      <c r="CJ144" s="266"/>
      <c r="CK144" s="266"/>
      <c r="CL144" s="266"/>
      <c r="CM144" s="266"/>
      <c r="CN144" s="266"/>
    </row>
    <row r="145" spans="5:92" ht="14.25" customHeight="1" x14ac:dyDescent="0.35">
      <c r="E145" s="266">
        <v>25</v>
      </c>
      <c r="F145" s="266"/>
      <c r="G145" s="266"/>
      <c r="H145" s="266"/>
      <c r="I145" s="266"/>
      <c r="J145" s="266"/>
      <c r="K145" s="266"/>
      <c r="L145" s="266"/>
      <c r="M145" s="266"/>
      <c r="N145" s="266"/>
      <c r="O145" s="266"/>
      <c r="P145" s="266"/>
      <c r="Q145" s="266"/>
      <c r="R145" s="266"/>
      <c r="S145" s="266"/>
      <c r="T145" s="266" t="s">
        <v>789</v>
      </c>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7"/>
      <c r="BL145" s="268"/>
      <c r="BM145" s="268"/>
      <c r="BN145" s="268"/>
      <c r="BO145" s="268"/>
      <c r="BP145" s="268"/>
      <c r="BQ145" s="269"/>
      <c r="BR145" s="267"/>
      <c r="BS145" s="268"/>
      <c r="BT145" s="268"/>
      <c r="BU145" s="268"/>
      <c r="BV145" s="268"/>
      <c r="BW145" s="268"/>
      <c r="BX145" s="269"/>
      <c r="BY145" s="266">
        <v>495</v>
      </c>
      <c r="BZ145" s="266"/>
      <c r="CA145" s="266"/>
      <c r="CB145" s="266"/>
      <c r="CC145" s="266"/>
      <c r="CD145" s="266"/>
      <c r="CE145" s="266"/>
      <c r="CF145" s="266"/>
      <c r="CG145" s="266"/>
      <c r="CH145" s="266"/>
      <c r="CI145" s="266"/>
      <c r="CJ145" s="266"/>
      <c r="CK145" s="266"/>
      <c r="CL145" s="266"/>
      <c r="CM145" s="266"/>
      <c r="CN145" s="266"/>
    </row>
    <row r="146" spans="5:92" ht="14.25" customHeight="1" x14ac:dyDescent="0.35">
      <c r="E146" s="266">
        <v>26</v>
      </c>
      <c r="F146" s="266"/>
      <c r="G146" s="266"/>
      <c r="H146" s="266"/>
      <c r="I146" s="266"/>
      <c r="J146" s="266"/>
      <c r="K146" s="266"/>
      <c r="L146" s="266"/>
      <c r="M146" s="266"/>
      <c r="N146" s="266"/>
      <c r="O146" s="266"/>
      <c r="P146" s="266"/>
      <c r="Q146" s="266"/>
      <c r="R146" s="266"/>
      <c r="S146" s="266"/>
      <c r="T146" s="266" t="s">
        <v>790</v>
      </c>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7"/>
      <c r="BL146" s="268"/>
      <c r="BM146" s="268"/>
      <c r="BN146" s="268"/>
      <c r="BO146" s="268"/>
      <c r="BP146" s="268"/>
      <c r="BQ146" s="269"/>
      <c r="BR146" s="267"/>
      <c r="BS146" s="268"/>
      <c r="BT146" s="268"/>
      <c r="BU146" s="268"/>
      <c r="BV146" s="268"/>
      <c r="BW146" s="268"/>
      <c r="BX146" s="269"/>
      <c r="BY146" s="266">
        <v>18</v>
      </c>
      <c r="BZ146" s="266"/>
      <c r="CA146" s="266"/>
      <c r="CB146" s="266"/>
      <c r="CC146" s="266"/>
      <c r="CD146" s="266"/>
      <c r="CE146" s="266"/>
      <c r="CF146" s="266"/>
      <c r="CG146" s="266"/>
      <c r="CH146" s="266"/>
      <c r="CI146" s="266"/>
      <c r="CJ146" s="266"/>
      <c r="CK146" s="266"/>
      <c r="CL146" s="266"/>
      <c r="CM146" s="266"/>
      <c r="CN146" s="266"/>
    </row>
    <row r="147" spans="5:92" ht="14.25" customHeight="1" x14ac:dyDescent="0.35">
      <c r="E147" s="266">
        <v>27</v>
      </c>
      <c r="F147" s="266"/>
      <c r="G147" s="266"/>
      <c r="H147" s="266"/>
      <c r="I147" s="266"/>
      <c r="J147" s="266"/>
      <c r="K147" s="266"/>
      <c r="L147" s="266"/>
      <c r="M147" s="266"/>
      <c r="N147" s="266"/>
      <c r="O147" s="266"/>
      <c r="P147" s="266"/>
      <c r="Q147" s="266"/>
      <c r="R147" s="266"/>
      <c r="S147" s="266"/>
      <c r="T147" s="266" t="s">
        <v>791</v>
      </c>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7"/>
      <c r="BL147" s="268"/>
      <c r="BM147" s="268"/>
      <c r="BN147" s="268"/>
      <c r="BO147" s="268"/>
      <c r="BP147" s="268"/>
      <c r="BQ147" s="269"/>
      <c r="BR147" s="267"/>
      <c r="BS147" s="268"/>
      <c r="BT147" s="268"/>
      <c r="BU147" s="268"/>
      <c r="BV147" s="268"/>
      <c r="BW147" s="268"/>
      <c r="BX147" s="269"/>
      <c r="BY147" s="266">
        <v>185</v>
      </c>
      <c r="BZ147" s="266"/>
      <c r="CA147" s="266"/>
      <c r="CB147" s="266"/>
      <c r="CC147" s="266"/>
      <c r="CD147" s="266"/>
      <c r="CE147" s="266"/>
      <c r="CF147" s="266"/>
      <c r="CG147" s="266"/>
      <c r="CH147" s="266"/>
      <c r="CI147" s="266"/>
      <c r="CJ147" s="266"/>
      <c r="CK147" s="266"/>
      <c r="CL147" s="266"/>
      <c r="CM147" s="266"/>
      <c r="CN147" s="266"/>
    </row>
    <row r="148" spans="5:92" ht="14.25" customHeight="1" x14ac:dyDescent="0.35">
      <c r="E148" s="266">
        <v>28</v>
      </c>
      <c r="F148" s="266"/>
      <c r="G148" s="266"/>
      <c r="H148" s="266"/>
      <c r="I148" s="266"/>
      <c r="J148" s="266"/>
      <c r="K148" s="266"/>
      <c r="L148" s="266"/>
      <c r="M148" s="266"/>
      <c r="N148" s="266"/>
      <c r="O148" s="266"/>
      <c r="P148" s="266"/>
      <c r="Q148" s="266"/>
      <c r="R148" s="266"/>
      <c r="S148" s="266"/>
      <c r="T148" s="266" t="s">
        <v>792</v>
      </c>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7"/>
      <c r="BL148" s="268"/>
      <c r="BM148" s="268"/>
      <c r="BN148" s="268"/>
      <c r="BO148" s="268"/>
      <c r="BP148" s="268"/>
      <c r="BQ148" s="269"/>
      <c r="BR148" s="267"/>
      <c r="BS148" s="268"/>
      <c r="BT148" s="268"/>
      <c r="BU148" s="268"/>
      <c r="BV148" s="268"/>
      <c r="BW148" s="268"/>
      <c r="BX148" s="269"/>
      <c r="BY148" s="266">
        <v>64</v>
      </c>
      <c r="BZ148" s="266"/>
      <c r="CA148" s="266"/>
      <c r="CB148" s="266"/>
      <c r="CC148" s="266"/>
      <c r="CD148" s="266"/>
      <c r="CE148" s="266"/>
      <c r="CF148" s="266"/>
      <c r="CG148" s="266"/>
      <c r="CH148" s="266"/>
      <c r="CI148" s="266"/>
      <c r="CJ148" s="266"/>
      <c r="CK148" s="266"/>
      <c r="CL148" s="266"/>
      <c r="CM148" s="266"/>
      <c r="CN148" s="266"/>
    </row>
    <row r="149" spans="5:92" ht="14.25" customHeight="1" x14ac:dyDescent="0.35">
      <c r="E149" s="266">
        <v>29</v>
      </c>
      <c r="F149" s="266"/>
      <c r="G149" s="266"/>
      <c r="H149" s="266"/>
      <c r="I149" s="266"/>
      <c r="J149" s="266"/>
      <c r="K149" s="266"/>
      <c r="L149" s="266"/>
      <c r="M149" s="266"/>
      <c r="N149" s="266"/>
      <c r="O149" s="266"/>
      <c r="P149" s="266"/>
      <c r="Q149" s="266"/>
      <c r="R149" s="266"/>
      <c r="S149" s="266"/>
      <c r="T149" s="266" t="s">
        <v>793</v>
      </c>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7"/>
      <c r="BL149" s="268"/>
      <c r="BM149" s="268"/>
      <c r="BN149" s="268"/>
      <c r="BO149" s="268"/>
      <c r="BP149" s="268"/>
      <c r="BQ149" s="269"/>
      <c r="BR149" s="267"/>
      <c r="BS149" s="268"/>
      <c r="BT149" s="268"/>
      <c r="BU149" s="268"/>
      <c r="BV149" s="268"/>
      <c r="BW149" s="268"/>
      <c r="BX149" s="269"/>
      <c r="BY149" s="266">
        <v>206</v>
      </c>
      <c r="BZ149" s="266"/>
      <c r="CA149" s="266"/>
      <c r="CB149" s="266"/>
      <c r="CC149" s="266"/>
      <c r="CD149" s="266"/>
      <c r="CE149" s="266"/>
      <c r="CF149" s="266"/>
      <c r="CG149" s="266"/>
      <c r="CH149" s="266"/>
      <c r="CI149" s="266"/>
      <c r="CJ149" s="266"/>
      <c r="CK149" s="266"/>
      <c r="CL149" s="266"/>
      <c r="CM149" s="266"/>
      <c r="CN149" s="266"/>
    </row>
    <row r="150" spans="5:92" ht="14.25" customHeight="1" x14ac:dyDescent="0.35">
      <c r="E150" s="266">
        <v>30</v>
      </c>
      <c r="F150" s="266"/>
      <c r="G150" s="266"/>
      <c r="H150" s="266"/>
      <c r="I150" s="266"/>
      <c r="J150" s="266"/>
      <c r="K150" s="266"/>
      <c r="L150" s="266"/>
      <c r="M150" s="266"/>
      <c r="N150" s="266"/>
      <c r="O150" s="266"/>
      <c r="P150" s="266"/>
      <c r="Q150" s="266"/>
      <c r="R150" s="266"/>
      <c r="S150" s="266"/>
      <c r="T150" s="266" t="s">
        <v>794</v>
      </c>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7"/>
      <c r="BL150" s="268"/>
      <c r="BM150" s="268"/>
      <c r="BN150" s="268"/>
      <c r="BO150" s="268"/>
      <c r="BP150" s="268"/>
      <c r="BQ150" s="269"/>
      <c r="BR150" s="267"/>
      <c r="BS150" s="268"/>
      <c r="BT150" s="268"/>
      <c r="BU150" s="268"/>
      <c r="BV150" s="268"/>
      <c r="BW150" s="268"/>
      <c r="BX150" s="269"/>
      <c r="BY150" s="266">
        <v>31</v>
      </c>
      <c r="BZ150" s="266"/>
      <c r="CA150" s="266"/>
      <c r="CB150" s="266"/>
      <c r="CC150" s="266"/>
      <c r="CD150" s="266"/>
      <c r="CE150" s="266"/>
      <c r="CF150" s="266"/>
      <c r="CG150" s="266"/>
      <c r="CH150" s="266"/>
      <c r="CI150" s="266"/>
      <c r="CJ150" s="266"/>
      <c r="CK150" s="266"/>
      <c r="CL150" s="266"/>
      <c r="CM150" s="266"/>
      <c r="CN150" s="266"/>
    </row>
    <row r="151" spans="5:92" ht="14.25" customHeight="1" x14ac:dyDescent="0.35">
      <c r="E151" s="266">
        <v>31</v>
      </c>
      <c r="F151" s="266"/>
      <c r="G151" s="266"/>
      <c r="H151" s="266"/>
      <c r="I151" s="266"/>
      <c r="J151" s="266"/>
      <c r="K151" s="266"/>
      <c r="L151" s="266"/>
      <c r="M151" s="266"/>
      <c r="N151" s="266"/>
      <c r="O151" s="266"/>
      <c r="P151" s="266"/>
      <c r="Q151" s="266"/>
      <c r="R151" s="266"/>
      <c r="S151" s="266"/>
      <c r="T151" s="266" t="s">
        <v>795</v>
      </c>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7"/>
      <c r="BL151" s="268"/>
      <c r="BM151" s="268"/>
      <c r="BN151" s="268"/>
      <c r="BO151" s="268"/>
      <c r="BP151" s="268"/>
      <c r="BQ151" s="269"/>
      <c r="BR151" s="267"/>
      <c r="BS151" s="268"/>
      <c r="BT151" s="268"/>
      <c r="BU151" s="268"/>
      <c r="BV151" s="268"/>
      <c r="BW151" s="268"/>
      <c r="BX151" s="269"/>
      <c r="BY151" s="266">
        <v>283</v>
      </c>
      <c r="BZ151" s="266"/>
      <c r="CA151" s="266"/>
      <c r="CB151" s="266"/>
      <c r="CC151" s="266"/>
      <c r="CD151" s="266"/>
      <c r="CE151" s="266"/>
      <c r="CF151" s="266"/>
      <c r="CG151" s="266"/>
      <c r="CH151" s="266"/>
      <c r="CI151" s="266"/>
      <c r="CJ151" s="266"/>
      <c r="CK151" s="266"/>
      <c r="CL151" s="266"/>
      <c r="CM151" s="266"/>
      <c r="CN151" s="266"/>
    </row>
    <row r="152" spans="5:92" ht="14.25" customHeight="1" x14ac:dyDescent="0.35">
      <c r="E152" s="266">
        <v>32</v>
      </c>
      <c r="F152" s="266"/>
      <c r="G152" s="266"/>
      <c r="H152" s="266"/>
      <c r="I152" s="266"/>
      <c r="J152" s="266"/>
      <c r="K152" s="266"/>
      <c r="L152" s="266"/>
      <c r="M152" s="266"/>
      <c r="N152" s="266"/>
      <c r="O152" s="266"/>
      <c r="P152" s="266"/>
      <c r="Q152" s="266"/>
      <c r="R152" s="266"/>
      <c r="S152" s="266"/>
      <c r="T152" s="266" t="s">
        <v>796</v>
      </c>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7"/>
      <c r="BL152" s="268"/>
      <c r="BM152" s="268"/>
      <c r="BN152" s="268"/>
      <c r="BO152" s="268"/>
      <c r="BP152" s="268"/>
      <c r="BQ152" s="269"/>
      <c r="BR152" s="267"/>
      <c r="BS152" s="268"/>
      <c r="BT152" s="268"/>
      <c r="BU152" s="268"/>
      <c r="BV152" s="268"/>
      <c r="BW152" s="268"/>
      <c r="BX152" s="269"/>
      <c r="BY152" s="266">
        <v>71</v>
      </c>
      <c r="BZ152" s="266"/>
      <c r="CA152" s="266"/>
      <c r="CB152" s="266"/>
      <c r="CC152" s="266"/>
      <c r="CD152" s="266"/>
      <c r="CE152" s="266"/>
      <c r="CF152" s="266"/>
      <c r="CG152" s="266"/>
      <c r="CH152" s="266"/>
      <c r="CI152" s="266"/>
      <c r="CJ152" s="266"/>
      <c r="CK152" s="266"/>
      <c r="CL152" s="266"/>
      <c r="CM152" s="266"/>
      <c r="CN152" s="266"/>
    </row>
    <row r="153" spans="5:92" ht="14.25" customHeight="1" x14ac:dyDescent="0.35">
      <c r="E153" s="266">
        <v>33</v>
      </c>
      <c r="F153" s="266"/>
      <c r="G153" s="266"/>
      <c r="H153" s="266"/>
      <c r="I153" s="266"/>
      <c r="J153" s="266"/>
      <c r="K153" s="266"/>
      <c r="L153" s="266"/>
      <c r="M153" s="266"/>
      <c r="N153" s="266"/>
      <c r="O153" s="266"/>
      <c r="P153" s="266"/>
      <c r="Q153" s="266"/>
      <c r="R153" s="266"/>
      <c r="S153" s="266"/>
      <c r="T153" s="266" t="s">
        <v>797</v>
      </c>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7"/>
      <c r="BL153" s="268"/>
      <c r="BM153" s="268"/>
      <c r="BN153" s="268"/>
      <c r="BO153" s="268"/>
      <c r="BP153" s="268"/>
      <c r="BQ153" s="269"/>
      <c r="BR153" s="267"/>
      <c r="BS153" s="268"/>
      <c r="BT153" s="268"/>
      <c r="BU153" s="268"/>
      <c r="BV153" s="268"/>
      <c r="BW153" s="268"/>
      <c r="BX153" s="269"/>
      <c r="BY153" s="266">
        <v>396</v>
      </c>
      <c r="BZ153" s="266"/>
      <c r="CA153" s="266"/>
      <c r="CB153" s="266"/>
      <c r="CC153" s="266"/>
      <c r="CD153" s="266"/>
      <c r="CE153" s="266"/>
      <c r="CF153" s="266"/>
      <c r="CG153" s="266"/>
      <c r="CH153" s="266"/>
      <c r="CI153" s="266"/>
      <c r="CJ153" s="266"/>
      <c r="CK153" s="266"/>
      <c r="CL153" s="266"/>
      <c r="CM153" s="266"/>
      <c r="CN153" s="266"/>
    </row>
    <row r="154" spans="5:92" ht="14.25" customHeight="1" x14ac:dyDescent="0.35">
      <c r="E154" s="266">
        <v>34</v>
      </c>
      <c r="F154" s="266"/>
      <c r="G154" s="266"/>
      <c r="H154" s="266"/>
      <c r="I154" s="266"/>
      <c r="J154" s="266"/>
      <c r="K154" s="266"/>
      <c r="L154" s="266"/>
      <c r="M154" s="266"/>
      <c r="N154" s="266"/>
      <c r="O154" s="266"/>
      <c r="P154" s="266"/>
      <c r="Q154" s="266"/>
      <c r="R154" s="266"/>
      <c r="S154" s="266"/>
      <c r="T154" s="266" t="s">
        <v>798</v>
      </c>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7"/>
      <c r="BL154" s="268"/>
      <c r="BM154" s="268"/>
      <c r="BN154" s="268"/>
      <c r="BO154" s="268"/>
      <c r="BP154" s="268"/>
      <c r="BQ154" s="269"/>
      <c r="BR154" s="267"/>
      <c r="BS154" s="268"/>
      <c r="BT154" s="268"/>
      <c r="BU154" s="268"/>
      <c r="BV154" s="268"/>
      <c r="BW154" s="268"/>
      <c r="BX154" s="269"/>
      <c r="BY154" s="266">
        <v>40</v>
      </c>
      <c r="BZ154" s="266"/>
      <c r="CA154" s="266"/>
      <c r="CB154" s="266"/>
      <c r="CC154" s="266"/>
      <c r="CD154" s="266"/>
      <c r="CE154" s="266"/>
      <c r="CF154" s="266"/>
      <c r="CG154" s="266"/>
      <c r="CH154" s="266"/>
      <c r="CI154" s="266"/>
      <c r="CJ154" s="266"/>
      <c r="CK154" s="266"/>
      <c r="CL154" s="266"/>
      <c r="CM154" s="266"/>
      <c r="CN154" s="266"/>
    </row>
    <row r="155" spans="5:92" ht="14.25" customHeight="1" x14ac:dyDescent="0.35">
      <c r="E155" s="266">
        <v>35</v>
      </c>
      <c r="F155" s="266"/>
      <c r="G155" s="266"/>
      <c r="H155" s="266"/>
      <c r="I155" s="266"/>
      <c r="J155" s="266"/>
      <c r="K155" s="266"/>
      <c r="L155" s="266"/>
      <c r="M155" s="266"/>
      <c r="N155" s="266"/>
      <c r="O155" s="266"/>
      <c r="P155" s="266"/>
      <c r="Q155" s="266"/>
      <c r="R155" s="266"/>
      <c r="S155" s="266"/>
      <c r="T155" s="266" t="s">
        <v>799</v>
      </c>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7"/>
      <c r="BL155" s="268"/>
      <c r="BM155" s="268"/>
      <c r="BN155" s="268"/>
      <c r="BO155" s="268"/>
      <c r="BP155" s="268"/>
      <c r="BQ155" s="269"/>
      <c r="BR155" s="267"/>
      <c r="BS155" s="268"/>
      <c r="BT155" s="268"/>
      <c r="BU155" s="268"/>
      <c r="BV155" s="268"/>
      <c r="BW155" s="268"/>
      <c r="BX155" s="269"/>
      <c r="BY155" s="266">
        <v>29</v>
      </c>
      <c r="BZ155" s="266"/>
      <c r="CA155" s="266"/>
      <c r="CB155" s="266"/>
      <c r="CC155" s="266"/>
      <c r="CD155" s="266"/>
      <c r="CE155" s="266"/>
      <c r="CF155" s="266"/>
      <c r="CG155" s="266"/>
      <c r="CH155" s="266"/>
      <c r="CI155" s="266"/>
      <c r="CJ155" s="266"/>
      <c r="CK155" s="266"/>
      <c r="CL155" s="266"/>
      <c r="CM155" s="266"/>
      <c r="CN155" s="266"/>
    </row>
    <row r="156" spans="5:92" ht="14.25" customHeight="1" x14ac:dyDescent="0.35">
      <c r="E156" s="266">
        <v>36</v>
      </c>
      <c r="F156" s="266"/>
      <c r="G156" s="266"/>
      <c r="H156" s="266"/>
      <c r="I156" s="266"/>
      <c r="J156" s="266"/>
      <c r="K156" s="266"/>
      <c r="L156" s="266"/>
      <c r="M156" s="266"/>
      <c r="N156" s="266"/>
      <c r="O156" s="266"/>
      <c r="P156" s="266"/>
      <c r="Q156" s="266"/>
      <c r="R156" s="266"/>
      <c r="S156" s="266"/>
      <c r="T156" s="266" t="s">
        <v>800</v>
      </c>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7"/>
      <c r="BL156" s="268"/>
      <c r="BM156" s="268"/>
      <c r="BN156" s="268"/>
      <c r="BO156" s="268"/>
      <c r="BP156" s="268"/>
      <c r="BQ156" s="269"/>
      <c r="BR156" s="267"/>
      <c r="BS156" s="268"/>
      <c r="BT156" s="268"/>
      <c r="BU156" s="268"/>
      <c r="BV156" s="268"/>
      <c r="BW156" s="268"/>
      <c r="BX156" s="269"/>
      <c r="BY156" s="266">
        <v>22</v>
      </c>
      <c r="BZ156" s="266"/>
      <c r="CA156" s="266"/>
      <c r="CB156" s="266"/>
      <c r="CC156" s="266"/>
      <c r="CD156" s="266"/>
      <c r="CE156" s="266"/>
      <c r="CF156" s="266"/>
      <c r="CG156" s="266"/>
      <c r="CH156" s="266"/>
      <c r="CI156" s="266"/>
      <c r="CJ156" s="266"/>
      <c r="CK156" s="266"/>
      <c r="CL156" s="266"/>
      <c r="CM156" s="266"/>
      <c r="CN156" s="266"/>
    </row>
    <row r="157" spans="5:92" ht="14.25" customHeight="1" x14ac:dyDescent="0.35">
      <c r="E157" s="266">
        <v>37</v>
      </c>
      <c r="F157" s="266"/>
      <c r="G157" s="266"/>
      <c r="H157" s="266"/>
      <c r="I157" s="266"/>
      <c r="J157" s="266"/>
      <c r="K157" s="266"/>
      <c r="L157" s="266"/>
      <c r="M157" s="266"/>
      <c r="N157" s="266"/>
      <c r="O157" s="266"/>
      <c r="P157" s="266"/>
      <c r="Q157" s="266"/>
      <c r="R157" s="266"/>
      <c r="S157" s="266"/>
      <c r="T157" s="266" t="s">
        <v>801</v>
      </c>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7"/>
      <c r="BL157" s="268"/>
      <c r="BM157" s="268"/>
      <c r="BN157" s="268"/>
      <c r="BO157" s="268"/>
      <c r="BP157" s="268"/>
      <c r="BQ157" s="269"/>
      <c r="BR157" s="267"/>
      <c r="BS157" s="268"/>
      <c r="BT157" s="268"/>
      <c r="BU157" s="268"/>
      <c r="BV157" s="268"/>
      <c r="BW157" s="268"/>
      <c r="BX157" s="269"/>
      <c r="BY157" s="266">
        <v>64</v>
      </c>
      <c r="BZ157" s="266"/>
      <c r="CA157" s="266"/>
      <c r="CB157" s="266"/>
      <c r="CC157" s="266"/>
      <c r="CD157" s="266"/>
      <c r="CE157" s="266"/>
      <c r="CF157" s="266"/>
      <c r="CG157" s="266"/>
      <c r="CH157" s="266"/>
      <c r="CI157" s="266"/>
      <c r="CJ157" s="266"/>
      <c r="CK157" s="266"/>
      <c r="CL157" s="266"/>
      <c r="CM157" s="266"/>
      <c r="CN157" s="266"/>
    </row>
    <row r="158" spans="5:92" ht="14.25" customHeight="1" x14ac:dyDescent="0.35">
      <c r="E158" s="266">
        <v>38</v>
      </c>
      <c r="F158" s="266"/>
      <c r="G158" s="266"/>
      <c r="H158" s="266"/>
      <c r="I158" s="266"/>
      <c r="J158" s="266"/>
      <c r="K158" s="266"/>
      <c r="L158" s="266"/>
      <c r="M158" s="266"/>
      <c r="N158" s="266"/>
      <c r="O158" s="266"/>
      <c r="P158" s="266"/>
      <c r="Q158" s="266"/>
      <c r="R158" s="266"/>
      <c r="S158" s="266"/>
      <c r="T158" s="266" t="s">
        <v>802</v>
      </c>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7"/>
      <c r="BL158" s="268"/>
      <c r="BM158" s="268"/>
      <c r="BN158" s="268"/>
      <c r="BO158" s="268"/>
      <c r="BP158" s="268"/>
      <c r="BQ158" s="269"/>
      <c r="BR158" s="267"/>
      <c r="BS158" s="268"/>
      <c r="BT158" s="268"/>
      <c r="BU158" s="268"/>
      <c r="BV158" s="268"/>
      <c r="BW158" s="268"/>
      <c r="BX158" s="269"/>
      <c r="BY158" s="266">
        <v>278</v>
      </c>
      <c r="BZ158" s="266"/>
      <c r="CA158" s="266"/>
      <c r="CB158" s="266"/>
      <c r="CC158" s="266"/>
      <c r="CD158" s="266"/>
      <c r="CE158" s="266"/>
      <c r="CF158" s="266"/>
      <c r="CG158" s="266"/>
      <c r="CH158" s="266"/>
      <c r="CI158" s="266"/>
      <c r="CJ158" s="266"/>
      <c r="CK158" s="266"/>
      <c r="CL158" s="266"/>
      <c r="CM158" s="266"/>
      <c r="CN158" s="266"/>
    </row>
    <row r="159" spans="5:92" ht="14.25" customHeight="1" x14ac:dyDescent="0.35">
      <c r="E159" s="266">
        <v>39</v>
      </c>
      <c r="F159" s="266"/>
      <c r="G159" s="266"/>
      <c r="H159" s="266"/>
      <c r="I159" s="266"/>
      <c r="J159" s="266"/>
      <c r="K159" s="266"/>
      <c r="L159" s="266"/>
      <c r="M159" s="266"/>
      <c r="N159" s="266"/>
      <c r="O159" s="266"/>
      <c r="P159" s="266"/>
      <c r="Q159" s="266"/>
      <c r="R159" s="266"/>
      <c r="S159" s="266"/>
      <c r="T159" s="266" t="s">
        <v>803</v>
      </c>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7"/>
      <c r="BL159" s="268"/>
      <c r="BM159" s="268"/>
      <c r="BN159" s="268"/>
      <c r="BO159" s="268"/>
      <c r="BP159" s="268"/>
      <c r="BQ159" s="269"/>
      <c r="BR159" s="267"/>
      <c r="BS159" s="268"/>
      <c r="BT159" s="268"/>
      <c r="BU159" s="268"/>
      <c r="BV159" s="268"/>
      <c r="BW159" s="268"/>
      <c r="BX159" s="269"/>
      <c r="BY159" s="266">
        <v>192</v>
      </c>
      <c r="BZ159" s="266"/>
      <c r="CA159" s="266"/>
      <c r="CB159" s="266"/>
      <c r="CC159" s="266"/>
      <c r="CD159" s="266"/>
      <c r="CE159" s="266"/>
      <c r="CF159" s="266"/>
      <c r="CG159" s="266"/>
      <c r="CH159" s="266"/>
      <c r="CI159" s="266"/>
      <c r="CJ159" s="266"/>
      <c r="CK159" s="266"/>
      <c r="CL159" s="266"/>
      <c r="CM159" s="266"/>
      <c r="CN159" s="266"/>
    </row>
    <row r="160" spans="5:92" ht="14.25" customHeight="1" x14ac:dyDescent="0.35">
      <c r="E160" s="266">
        <v>40</v>
      </c>
      <c r="F160" s="266"/>
      <c r="G160" s="266"/>
      <c r="H160" s="266"/>
      <c r="I160" s="266"/>
      <c r="J160" s="266"/>
      <c r="K160" s="266"/>
      <c r="L160" s="266"/>
      <c r="M160" s="266"/>
      <c r="N160" s="266"/>
      <c r="O160" s="266"/>
      <c r="P160" s="266"/>
      <c r="Q160" s="266"/>
      <c r="R160" s="266"/>
      <c r="S160" s="266"/>
      <c r="T160" s="266" t="s">
        <v>804</v>
      </c>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7"/>
      <c r="BL160" s="268"/>
      <c r="BM160" s="268"/>
      <c r="BN160" s="268"/>
      <c r="BO160" s="268"/>
      <c r="BP160" s="268"/>
      <c r="BQ160" s="269"/>
      <c r="BR160" s="267"/>
      <c r="BS160" s="268"/>
      <c r="BT160" s="268"/>
      <c r="BU160" s="268"/>
      <c r="BV160" s="268"/>
      <c r="BW160" s="268"/>
      <c r="BX160" s="269"/>
      <c r="BY160" s="266">
        <v>100</v>
      </c>
      <c r="BZ160" s="266"/>
      <c r="CA160" s="266"/>
      <c r="CB160" s="266"/>
      <c r="CC160" s="266"/>
      <c r="CD160" s="266"/>
      <c r="CE160" s="266"/>
      <c r="CF160" s="266"/>
      <c r="CG160" s="266"/>
      <c r="CH160" s="266"/>
      <c r="CI160" s="266"/>
      <c r="CJ160" s="266"/>
      <c r="CK160" s="266"/>
      <c r="CL160" s="266"/>
      <c r="CM160" s="266"/>
      <c r="CN160" s="266"/>
    </row>
    <row r="161" spans="5:92" ht="14.25" customHeight="1" x14ac:dyDescent="0.35">
      <c r="E161" s="266">
        <v>41</v>
      </c>
      <c r="F161" s="266"/>
      <c r="G161" s="266"/>
      <c r="H161" s="266"/>
      <c r="I161" s="266"/>
      <c r="J161" s="266"/>
      <c r="K161" s="266"/>
      <c r="L161" s="266"/>
      <c r="M161" s="266"/>
      <c r="N161" s="266"/>
      <c r="O161" s="266"/>
      <c r="P161" s="266"/>
      <c r="Q161" s="266"/>
      <c r="R161" s="266"/>
      <c r="S161" s="266"/>
      <c r="T161" s="266" t="s">
        <v>805</v>
      </c>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7"/>
      <c r="BL161" s="268"/>
      <c r="BM161" s="268"/>
      <c r="BN161" s="268"/>
      <c r="BO161" s="268"/>
      <c r="BP161" s="268"/>
      <c r="BQ161" s="269"/>
      <c r="BR161" s="267"/>
      <c r="BS161" s="268"/>
      <c r="BT161" s="268"/>
      <c r="BU161" s="268"/>
      <c r="BV161" s="268"/>
      <c r="BW161" s="268"/>
      <c r="BX161" s="269"/>
      <c r="BY161" s="266">
        <v>210</v>
      </c>
      <c r="BZ161" s="266"/>
      <c r="CA161" s="266"/>
      <c r="CB161" s="266"/>
      <c r="CC161" s="266"/>
      <c r="CD161" s="266"/>
      <c r="CE161" s="266"/>
      <c r="CF161" s="266"/>
      <c r="CG161" s="266"/>
      <c r="CH161" s="266"/>
      <c r="CI161" s="266"/>
      <c r="CJ161" s="266"/>
      <c r="CK161" s="266"/>
      <c r="CL161" s="266"/>
      <c r="CM161" s="266"/>
      <c r="CN161" s="266"/>
    </row>
    <row r="162" spans="5:92" ht="14.25" customHeight="1" x14ac:dyDescent="0.35">
      <c r="E162" s="266">
        <v>42</v>
      </c>
      <c r="F162" s="266"/>
      <c r="G162" s="266"/>
      <c r="H162" s="266"/>
      <c r="I162" s="266"/>
      <c r="J162" s="266"/>
      <c r="K162" s="266"/>
      <c r="L162" s="266"/>
      <c r="M162" s="266"/>
      <c r="N162" s="266"/>
      <c r="O162" s="266"/>
      <c r="P162" s="266"/>
      <c r="Q162" s="266"/>
      <c r="R162" s="266"/>
      <c r="S162" s="266"/>
      <c r="T162" s="266" t="s">
        <v>806</v>
      </c>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7"/>
      <c r="BL162" s="268"/>
      <c r="BM162" s="268"/>
      <c r="BN162" s="268"/>
      <c r="BO162" s="268"/>
      <c r="BP162" s="268"/>
      <c r="BQ162" s="269"/>
      <c r="BR162" s="267"/>
      <c r="BS162" s="268"/>
      <c r="BT162" s="268"/>
      <c r="BU162" s="268"/>
      <c r="BV162" s="268"/>
      <c r="BW162" s="268"/>
      <c r="BX162" s="269"/>
      <c r="BY162" s="266">
        <v>136</v>
      </c>
      <c r="BZ162" s="266"/>
      <c r="CA162" s="266"/>
      <c r="CB162" s="266"/>
      <c r="CC162" s="266"/>
      <c r="CD162" s="266"/>
      <c r="CE162" s="266"/>
      <c r="CF162" s="266"/>
      <c r="CG162" s="266"/>
      <c r="CH162" s="266"/>
      <c r="CI162" s="266"/>
      <c r="CJ162" s="266"/>
      <c r="CK162" s="266"/>
      <c r="CL162" s="266"/>
      <c r="CM162" s="266"/>
      <c r="CN162" s="266"/>
    </row>
    <row r="163" spans="5:92" ht="14.25" customHeight="1" x14ac:dyDescent="0.35">
      <c r="E163" s="266">
        <v>43</v>
      </c>
      <c r="F163" s="266"/>
      <c r="G163" s="266"/>
      <c r="H163" s="266"/>
      <c r="I163" s="266"/>
      <c r="J163" s="266"/>
      <c r="K163" s="266"/>
      <c r="L163" s="266"/>
      <c r="M163" s="266"/>
      <c r="N163" s="266"/>
      <c r="O163" s="266"/>
      <c r="P163" s="266"/>
      <c r="Q163" s="266"/>
      <c r="R163" s="266"/>
      <c r="S163" s="266"/>
      <c r="T163" s="266" t="s">
        <v>807</v>
      </c>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7"/>
      <c r="BL163" s="268"/>
      <c r="BM163" s="268"/>
      <c r="BN163" s="268"/>
      <c r="BO163" s="268"/>
      <c r="BP163" s="268"/>
      <c r="BQ163" s="269"/>
      <c r="BR163" s="267"/>
      <c r="BS163" s="268"/>
      <c r="BT163" s="268"/>
      <c r="BU163" s="268"/>
      <c r="BV163" s="268"/>
      <c r="BW163" s="268"/>
      <c r="BX163" s="269"/>
      <c r="BY163" s="266">
        <v>26</v>
      </c>
      <c r="BZ163" s="266"/>
      <c r="CA163" s="266"/>
      <c r="CB163" s="266"/>
      <c r="CC163" s="266"/>
      <c r="CD163" s="266"/>
      <c r="CE163" s="266"/>
      <c r="CF163" s="266"/>
      <c r="CG163" s="266"/>
      <c r="CH163" s="266"/>
      <c r="CI163" s="266"/>
      <c r="CJ163" s="266"/>
      <c r="CK163" s="266"/>
      <c r="CL163" s="266"/>
      <c r="CM163" s="266"/>
      <c r="CN163" s="266"/>
    </row>
    <row r="164" spans="5:92" ht="14.25" customHeight="1" x14ac:dyDescent="0.35">
      <c r="E164" s="266">
        <v>44</v>
      </c>
      <c r="F164" s="266"/>
      <c r="G164" s="266"/>
      <c r="H164" s="266"/>
      <c r="I164" s="266"/>
      <c r="J164" s="266"/>
      <c r="K164" s="266"/>
      <c r="L164" s="266"/>
      <c r="M164" s="266"/>
      <c r="N164" s="266"/>
      <c r="O164" s="266"/>
      <c r="P164" s="266"/>
      <c r="Q164" s="266"/>
      <c r="R164" s="266"/>
      <c r="S164" s="266"/>
      <c r="T164" s="266" t="s">
        <v>808</v>
      </c>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7"/>
      <c r="BL164" s="268"/>
      <c r="BM164" s="268"/>
      <c r="BN164" s="268"/>
      <c r="BO164" s="268"/>
      <c r="BP164" s="268"/>
      <c r="BQ164" s="269"/>
      <c r="BR164" s="267"/>
      <c r="BS164" s="268"/>
      <c r="BT164" s="268"/>
      <c r="BU164" s="268"/>
      <c r="BV164" s="268"/>
      <c r="BW164" s="268"/>
      <c r="BX164" s="269"/>
      <c r="BY164" s="266">
        <v>12</v>
      </c>
      <c r="BZ164" s="266"/>
      <c r="CA164" s="266"/>
      <c r="CB164" s="266"/>
      <c r="CC164" s="266"/>
      <c r="CD164" s="266"/>
      <c r="CE164" s="266"/>
      <c r="CF164" s="266"/>
      <c r="CG164" s="266"/>
      <c r="CH164" s="266"/>
      <c r="CI164" s="266"/>
      <c r="CJ164" s="266"/>
      <c r="CK164" s="266"/>
      <c r="CL164" s="266"/>
      <c r="CM164" s="266"/>
      <c r="CN164" s="266"/>
    </row>
    <row r="165" spans="5:92" ht="14.25" customHeight="1" x14ac:dyDescent="0.35">
      <c r="E165" s="266">
        <v>45</v>
      </c>
      <c r="F165" s="266"/>
      <c r="G165" s="266"/>
      <c r="H165" s="266"/>
      <c r="I165" s="266"/>
      <c r="J165" s="266"/>
      <c r="K165" s="266"/>
      <c r="L165" s="266"/>
      <c r="M165" s="266"/>
      <c r="N165" s="266"/>
      <c r="O165" s="266"/>
      <c r="P165" s="266"/>
      <c r="Q165" s="266"/>
      <c r="R165" s="266"/>
      <c r="S165" s="266"/>
      <c r="T165" s="266" t="s">
        <v>809</v>
      </c>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7"/>
      <c r="BL165" s="268"/>
      <c r="BM165" s="268"/>
      <c r="BN165" s="268"/>
      <c r="BO165" s="268"/>
      <c r="BP165" s="268"/>
      <c r="BQ165" s="269"/>
      <c r="BR165" s="267"/>
      <c r="BS165" s="268"/>
      <c r="BT165" s="268"/>
      <c r="BU165" s="268"/>
      <c r="BV165" s="268"/>
      <c r="BW165" s="268"/>
      <c r="BX165" s="269"/>
      <c r="BY165" s="266">
        <v>47</v>
      </c>
      <c r="BZ165" s="266"/>
      <c r="CA165" s="266"/>
      <c r="CB165" s="266"/>
      <c r="CC165" s="266"/>
      <c r="CD165" s="266"/>
      <c r="CE165" s="266"/>
      <c r="CF165" s="266"/>
      <c r="CG165" s="266"/>
      <c r="CH165" s="266"/>
      <c r="CI165" s="266"/>
      <c r="CJ165" s="266"/>
      <c r="CK165" s="266"/>
      <c r="CL165" s="266"/>
      <c r="CM165" s="266"/>
      <c r="CN165" s="266"/>
    </row>
    <row r="166" spans="5:92" ht="14.25" customHeight="1" x14ac:dyDescent="0.35">
      <c r="E166" s="266">
        <v>46</v>
      </c>
      <c r="F166" s="266"/>
      <c r="G166" s="266"/>
      <c r="H166" s="266"/>
      <c r="I166" s="266"/>
      <c r="J166" s="266"/>
      <c r="K166" s="266"/>
      <c r="L166" s="266"/>
      <c r="M166" s="266"/>
      <c r="N166" s="266"/>
      <c r="O166" s="266"/>
      <c r="P166" s="266"/>
      <c r="Q166" s="266"/>
      <c r="R166" s="266"/>
      <c r="S166" s="266"/>
      <c r="T166" s="266" t="s">
        <v>810</v>
      </c>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7"/>
      <c r="BL166" s="268"/>
      <c r="BM166" s="268"/>
      <c r="BN166" s="268"/>
      <c r="BO166" s="268"/>
      <c r="BP166" s="268"/>
      <c r="BQ166" s="269"/>
      <c r="BR166" s="267"/>
      <c r="BS166" s="268"/>
      <c r="BT166" s="268"/>
      <c r="BU166" s="268"/>
      <c r="BV166" s="268"/>
      <c r="BW166" s="268"/>
      <c r="BX166" s="269"/>
      <c r="BY166" s="266">
        <v>219</v>
      </c>
      <c r="BZ166" s="266"/>
      <c r="CA166" s="266"/>
      <c r="CB166" s="266"/>
      <c r="CC166" s="266"/>
      <c r="CD166" s="266"/>
      <c r="CE166" s="266"/>
      <c r="CF166" s="266"/>
      <c r="CG166" s="266"/>
      <c r="CH166" s="266"/>
      <c r="CI166" s="266"/>
      <c r="CJ166" s="266"/>
      <c r="CK166" s="266"/>
      <c r="CL166" s="266"/>
      <c r="CM166" s="266"/>
      <c r="CN166" s="266"/>
    </row>
    <row r="167" spans="5:92" ht="14.25" customHeight="1" x14ac:dyDescent="0.35">
      <c r="E167" s="266">
        <v>47</v>
      </c>
      <c r="F167" s="266"/>
      <c r="G167" s="266"/>
      <c r="H167" s="266"/>
      <c r="I167" s="266"/>
      <c r="J167" s="266"/>
      <c r="K167" s="266"/>
      <c r="L167" s="266"/>
      <c r="M167" s="266"/>
      <c r="N167" s="266"/>
      <c r="O167" s="266"/>
      <c r="P167" s="266"/>
      <c r="Q167" s="266"/>
      <c r="R167" s="266"/>
      <c r="S167" s="266"/>
      <c r="T167" s="266" t="s">
        <v>811</v>
      </c>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7"/>
      <c r="BL167" s="268"/>
      <c r="BM167" s="268"/>
      <c r="BN167" s="268"/>
      <c r="BO167" s="268"/>
      <c r="BP167" s="268"/>
      <c r="BQ167" s="269"/>
      <c r="BR167" s="267"/>
      <c r="BS167" s="268"/>
      <c r="BT167" s="268"/>
      <c r="BU167" s="268"/>
      <c r="BV167" s="268"/>
      <c r="BW167" s="268"/>
      <c r="BX167" s="269"/>
      <c r="BY167" s="266">
        <v>322</v>
      </c>
      <c r="BZ167" s="266"/>
      <c r="CA167" s="266"/>
      <c r="CB167" s="266"/>
      <c r="CC167" s="266"/>
      <c r="CD167" s="266"/>
      <c r="CE167" s="266"/>
      <c r="CF167" s="266"/>
      <c r="CG167" s="266"/>
      <c r="CH167" s="266"/>
      <c r="CI167" s="266"/>
      <c r="CJ167" s="266"/>
      <c r="CK167" s="266"/>
      <c r="CL167" s="266"/>
      <c r="CM167" s="266"/>
      <c r="CN167" s="266"/>
    </row>
    <row r="168" spans="5:92" ht="14.25" customHeight="1" x14ac:dyDescent="0.35">
      <c r="E168" s="266">
        <v>48</v>
      </c>
      <c r="F168" s="266"/>
      <c r="G168" s="266"/>
      <c r="H168" s="266"/>
      <c r="I168" s="266"/>
      <c r="J168" s="266"/>
      <c r="K168" s="266"/>
      <c r="L168" s="266"/>
      <c r="M168" s="266"/>
      <c r="N168" s="266"/>
      <c r="O168" s="266"/>
      <c r="P168" s="266"/>
      <c r="Q168" s="266"/>
      <c r="R168" s="266"/>
      <c r="S168" s="266"/>
      <c r="T168" s="266" t="s">
        <v>812</v>
      </c>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7"/>
      <c r="BL168" s="268"/>
      <c r="BM168" s="268"/>
      <c r="BN168" s="268"/>
      <c r="BO168" s="268"/>
      <c r="BP168" s="268"/>
      <c r="BQ168" s="269"/>
      <c r="BR168" s="267"/>
      <c r="BS168" s="268"/>
      <c r="BT168" s="268"/>
      <c r="BU168" s="268"/>
      <c r="BV168" s="268"/>
      <c r="BW168" s="268"/>
      <c r="BX168" s="269"/>
      <c r="BY168" s="266">
        <v>942</v>
      </c>
      <c r="BZ168" s="266"/>
      <c r="CA168" s="266"/>
      <c r="CB168" s="266"/>
      <c r="CC168" s="266"/>
      <c r="CD168" s="266"/>
      <c r="CE168" s="266"/>
      <c r="CF168" s="266"/>
      <c r="CG168" s="266"/>
      <c r="CH168" s="266"/>
      <c r="CI168" s="266"/>
      <c r="CJ168" s="266"/>
      <c r="CK168" s="266"/>
      <c r="CL168" s="266"/>
      <c r="CM168" s="266"/>
      <c r="CN168" s="266"/>
    </row>
    <row r="169" spans="5:92" ht="14.25" customHeight="1" x14ac:dyDescent="0.35">
      <c r="E169" s="266">
        <v>49</v>
      </c>
      <c r="F169" s="266"/>
      <c r="G169" s="266"/>
      <c r="H169" s="266"/>
      <c r="I169" s="266"/>
      <c r="J169" s="266"/>
      <c r="K169" s="266"/>
      <c r="L169" s="266"/>
      <c r="M169" s="266"/>
      <c r="N169" s="266"/>
      <c r="O169" s="266"/>
      <c r="P169" s="266"/>
      <c r="Q169" s="266"/>
      <c r="R169" s="266"/>
      <c r="S169" s="266"/>
      <c r="T169" s="266" t="s">
        <v>813</v>
      </c>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7"/>
      <c r="BL169" s="268"/>
      <c r="BM169" s="268"/>
      <c r="BN169" s="268"/>
      <c r="BO169" s="268"/>
      <c r="BP169" s="268"/>
      <c r="BQ169" s="269"/>
      <c r="BR169" s="267"/>
      <c r="BS169" s="268"/>
      <c r="BT169" s="268"/>
      <c r="BU169" s="268"/>
      <c r="BV169" s="268"/>
      <c r="BW169" s="268"/>
      <c r="BX169" s="269"/>
      <c r="BY169" s="266">
        <v>158</v>
      </c>
      <c r="BZ169" s="266"/>
      <c r="CA169" s="266"/>
      <c r="CB169" s="266"/>
      <c r="CC169" s="266"/>
      <c r="CD169" s="266"/>
      <c r="CE169" s="266"/>
      <c r="CF169" s="266"/>
      <c r="CG169" s="266"/>
      <c r="CH169" s="266"/>
      <c r="CI169" s="266"/>
      <c r="CJ169" s="266"/>
      <c r="CK169" s="266"/>
      <c r="CL169" s="266"/>
      <c r="CM169" s="266"/>
      <c r="CN169" s="266"/>
    </row>
    <row r="170" spans="5:92" ht="14.25" customHeight="1" x14ac:dyDescent="0.35">
      <c r="E170" s="266">
        <v>50</v>
      </c>
      <c r="F170" s="266"/>
      <c r="G170" s="266"/>
      <c r="H170" s="266"/>
      <c r="I170" s="266"/>
      <c r="J170" s="266"/>
      <c r="K170" s="266"/>
      <c r="L170" s="266"/>
      <c r="M170" s="266"/>
      <c r="N170" s="266"/>
      <c r="O170" s="266"/>
      <c r="P170" s="266"/>
      <c r="Q170" s="266"/>
      <c r="R170" s="266"/>
      <c r="S170" s="266"/>
      <c r="T170" s="266" t="s">
        <v>814</v>
      </c>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7"/>
      <c r="BL170" s="268"/>
      <c r="BM170" s="268"/>
      <c r="BN170" s="268"/>
      <c r="BO170" s="268"/>
      <c r="BP170" s="268"/>
      <c r="BQ170" s="269"/>
      <c r="BR170" s="267"/>
      <c r="BS170" s="268"/>
      <c r="BT170" s="268"/>
      <c r="BU170" s="268"/>
      <c r="BV170" s="268"/>
      <c r="BW170" s="268"/>
      <c r="BX170" s="269"/>
      <c r="BY170" s="266">
        <v>12</v>
      </c>
      <c r="BZ170" s="266"/>
      <c r="CA170" s="266"/>
      <c r="CB170" s="266"/>
      <c r="CC170" s="266"/>
      <c r="CD170" s="266"/>
      <c r="CE170" s="266"/>
      <c r="CF170" s="266"/>
      <c r="CG170" s="266"/>
      <c r="CH170" s="266"/>
      <c r="CI170" s="266"/>
      <c r="CJ170" s="266"/>
      <c r="CK170" s="266"/>
      <c r="CL170" s="266"/>
      <c r="CM170" s="266"/>
      <c r="CN170" s="266"/>
    </row>
    <row r="171" spans="5:92" ht="14.25" customHeight="1" x14ac:dyDescent="0.35">
      <c r="E171" s="266">
        <v>51</v>
      </c>
      <c r="F171" s="266"/>
      <c r="G171" s="266"/>
      <c r="H171" s="266"/>
      <c r="I171" s="266"/>
      <c r="J171" s="266"/>
      <c r="K171" s="266"/>
      <c r="L171" s="266"/>
      <c r="M171" s="266"/>
      <c r="N171" s="266"/>
      <c r="O171" s="266"/>
      <c r="P171" s="266"/>
      <c r="Q171" s="266"/>
      <c r="R171" s="266"/>
      <c r="S171" s="266"/>
      <c r="T171" s="266" t="s">
        <v>815</v>
      </c>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7"/>
      <c r="BL171" s="268"/>
      <c r="BM171" s="268"/>
      <c r="BN171" s="268"/>
      <c r="BO171" s="268"/>
      <c r="BP171" s="268"/>
      <c r="BQ171" s="269"/>
      <c r="BR171" s="267"/>
      <c r="BS171" s="268"/>
      <c r="BT171" s="268"/>
      <c r="BU171" s="268"/>
      <c r="BV171" s="268"/>
      <c r="BW171" s="268"/>
      <c r="BX171" s="269"/>
      <c r="BY171" s="266">
        <v>38</v>
      </c>
      <c r="BZ171" s="266"/>
      <c r="CA171" s="266"/>
      <c r="CB171" s="266"/>
      <c r="CC171" s="266"/>
      <c r="CD171" s="266"/>
      <c r="CE171" s="266"/>
      <c r="CF171" s="266"/>
      <c r="CG171" s="266"/>
      <c r="CH171" s="266"/>
      <c r="CI171" s="266"/>
      <c r="CJ171" s="266"/>
      <c r="CK171" s="266"/>
      <c r="CL171" s="266"/>
      <c r="CM171" s="266"/>
      <c r="CN171" s="266"/>
    </row>
    <row r="172" spans="5:92" ht="14.25" customHeight="1" x14ac:dyDescent="0.35">
      <c r="E172" s="266">
        <v>52</v>
      </c>
      <c r="F172" s="266"/>
      <c r="G172" s="266"/>
      <c r="H172" s="266"/>
      <c r="I172" s="266"/>
      <c r="J172" s="266"/>
      <c r="K172" s="266"/>
      <c r="L172" s="266"/>
      <c r="M172" s="266"/>
      <c r="N172" s="266"/>
      <c r="O172" s="266"/>
      <c r="P172" s="266"/>
      <c r="Q172" s="266"/>
      <c r="R172" s="266"/>
      <c r="S172" s="266"/>
      <c r="T172" s="266" t="s">
        <v>816</v>
      </c>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7"/>
      <c r="BL172" s="268"/>
      <c r="BM172" s="268"/>
      <c r="BN172" s="268"/>
      <c r="BO172" s="268"/>
      <c r="BP172" s="268"/>
      <c r="BQ172" s="269"/>
      <c r="BR172" s="267"/>
      <c r="BS172" s="268"/>
      <c r="BT172" s="268"/>
      <c r="BU172" s="268"/>
      <c r="BV172" s="268"/>
      <c r="BW172" s="268"/>
      <c r="BX172" s="269"/>
      <c r="BY172" s="266">
        <v>34</v>
      </c>
      <c r="BZ172" s="266"/>
      <c r="CA172" s="266"/>
      <c r="CB172" s="266"/>
      <c r="CC172" s="266"/>
      <c r="CD172" s="266"/>
      <c r="CE172" s="266"/>
      <c r="CF172" s="266"/>
      <c r="CG172" s="266"/>
      <c r="CH172" s="266"/>
      <c r="CI172" s="266"/>
      <c r="CJ172" s="266"/>
      <c r="CK172" s="266"/>
      <c r="CL172" s="266"/>
      <c r="CM172" s="266"/>
      <c r="CN172" s="266"/>
    </row>
    <row r="173" spans="5:92" ht="14.25" customHeight="1" x14ac:dyDescent="0.35">
      <c r="E173" s="266">
        <v>53</v>
      </c>
      <c r="F173" s="266"/>
      <c r="G173" s="266"/>
      <c r="H173" s="266"/>
      <c r="I173" s="266"/>
      <c r="J173" s="266"/>
      <c r="K173" s="266"/>
      <c r="L173" s="266"/>
      <c r="M173" s="266"/>
      <c r="N173" s="266"/>
      <c r="O173" s="266"/>
      <c r="P173" s="266"/>
      <c r="Q173" s="266"/>
      <c r="R173" s="266"/>
      <c r="S173" s="266"/>
      <c r="T173" s="266" t="s">
        <v>817</v>
      </c>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7"/>
      <c r="BL173" s="268"/>
      <c r="BM173" s="268"/>
      <c r="BN173" s="268"/>
      <c r="BO173" s="268"/>
      <c r="BP173" s="268"/>
      <c r="BQ173" s="269"/>
      <c r="BR173" s="267"/>
      <c r="BS173" s="268"/>
      <c r="BT173" s="268"/>
      <c r="BU173" s="268"/>
      <c r="BV173" s="268"/>
      <c r="BW173" s="268"/>
      <c r="BX173" s="269"/>
      <c r="BY173" s="266">
        <v>128</v>
      </c>
      <c r="BZ173" s="266"/>
      <c r="CA173" s="266"/>
      <c r="CB173" s="266"/>
      <c r="CC173" s="266"/>
      <c r="CD173" s="266"/>
      <c r="CE173" s="266"/>
      <c r="CF173" s="266"/>
      <c r="CG173" s="266"/>
      <c r="CH173" s="266"/>
      <c r="CI173" s="266"/>
      <c r="CJ173" s="266"/>
      <c r="CK173" s="266"/>
      <c r="CL173" s="266"/>
      <c r="CM173" s="266"/>
      <c r="CN173" s="266"/>
    </row>
    <row r="174" spans="5:92" ht="14.25" customHeight="1" x14ac:dyDescent="0.35">
      <c r="E174" s="266">
        <v>54</v>
      </c>
      <c r="F174" s="266"/>
      <c r="G174" s="266"/>
      <c r="H174" s="266"/>
      <c r="I174" s="266"/>
      <c r="J174" s="266"/>
      <c r="K174" s="266"/>
      <c r="L174" s="266"/>
      <c r="M174" s="266"/>
      <c r="N174" s="266"/>
      <c r="O174" s="266"/>
      <c r="P174" s="266"/>
      <c r="Q174" s="266"/>
      <c r="R174" s="266"/>
      <c r="S174" s="266"/>
      <c r="T174" s="266" t="s">
        <v>818</v>
      </c>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7"/>
      <c r="BL174" s="268"/>
      <c r="BM174" s="268"/>
      <c r="BN174" s="268"/>
      <c r="BO174" s="268"/>
      <c r="BP174" s="268"/>
      <c r="BQ174" s="269"/>
      <c r="BR174" s="267"/>
      <c r="BS174" s="268"/>
      <c r="BT174" s="268"/>
      <c r="BU174" s="268"/>
      <c r="BV174" s="268"/>
      <c r="BW174" s="268"/>
      <c r="BX174" s="269"/>
      <c r="BY174" s="266">
        <v>46</v>
      </c>
      <c r="BZ174" s="266"/>
      <c r="CA174" s="266"/>
      <c r="CB174" s="266"/>
      <c r="CC174" s="266"/>
      <c r="CD174" s="266"/>
      <c r="CE174" s="266"/>
      <c r="CF174" s="266"/>
      <c r="CG174" s="266"/>
      <c r="CH174" s="266"/>
      <c r="CI174" s="266"/>
      <c r="CJ174" s="266"/>
      <c r="CK174" s="266"/>
      <c r="CL174" s="266"/>
      <c r="CM174" s="266"/>
      <c r="CN174" s="266"/>
    </row>
    <row r="175" spans="5:92" ht="14.25" customHeight="1" x14ac:dyDescent="0.35">
      <c r="E175" s="266">
        <v>55</v>
      </c>
      <c r="F175" s="266"/>
      <c r="G175" s="266"/>
      <c r="H175" s="266"/>
      <c r="I175" s="266"/>
      <c r="J175" s="266"/>
      <c r="K175" s="266"/>
      <c r="L175" s="266"/>
      <c r="M175" s="266"/>
      <c r="N175" s="266"/>
      <c r="O175" s="266"/>
      <c r="P175" s="266"/>
      <c r="Q175" s="266"/>
      <c r="R175" s="266"/>
      <c r="S175" s="266"/>
      <c r="T175" s="266" t="s">
        <v>819</v>
      </c>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7"/>
      <c r="BL175" s="268"/>
      <c r="BM175" s="268"/>
      <c r="BN175" s="268"/>
      <c r="BO175" s="268"/>
      <c r="BP175" s="268"/>
      <c r="BQ175" s="269"/>
      <c r="BR175" s="267"/>
      <c r="BS175" s="268"/>
      <c r="BT175" s="268"/>
      <c r="BU175" s="268"/>
      <c r="BV175" s="268"/>
      <c r="BW175" s="268"/>
      <c r="BX175" s="269"/>
      <c r="BY175" s="266">
        <v>48</v>
      </c>
      <c r="BZ175" s="266"/>
      <c r="CA175" s="266"/>
      <c r="CB175" s="266"/>
      <c r="CC175" s="266"/>
      <c r="CD175" s="266"/>
      <c r="CE175" s="266"/>
      <c r="CF175" s="266"/>
      <c r="CG175" s="266"/>
      <c r="CH175" s="266"/>
      <c r="CI175" s="266"/>
      <c r="CJ175" s="266"/>
      <c r="CK175" s="266"/>
      <c r="CL175" s="266"/>
      <c r="CM175" s="266"/>
      <c r="CN175" s="266"/>
    </row>
    <row r="176" spans="5:92" ht="14.25" customHeight="1" x14ac:dyDescent="0.35">
      <c r="E176" s="266">
        <v>56</v>
      </c>
      <c r="F176" s="266"/>
      <c r="G176" s="266"/>
      <c r="H176" s="266"/>
      <c r="I176" s="266"/>
      <c r="J176" s="266"/>
      <c r="K176" s="266"/>
      <c r="L176" s="266"/>
      <c r="M176" s="266"/>
      <c r="N176" s="266"/>
      <c r="O176" s="266"/>
      <c r="P176" s="266"/>
      <c r="Q176" s="266"/>
      <c r="R176" s="266"/>
      <c r="S176" s="266"/>
      <c r="T176" s="266" t="s">
        <v>820</v>
      </c>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7"/>
      <c r="BL176" s="268"/>
      <c r="BM176" s="268"/>
      <c r="BN176" s="268"/>
      <c r="BO176" s="268"/>
      <c r="BP176" s="268"/>
      <c r="BQ176" s="269"/>
      <c r="BR176" s="267"/>
      <c r="BS176" s="268"/>
      <c r="BT176" s="268"/>
      <c r="BU176" s="268"/>
      <c r="BV176" s="268"/>
      <c r="BW176" s="268"/>
      <c r="BX176" s="269"/>
      <c r="BY176" s="266">
        <v>188</v>
      </c>
      <c r="BZ176" s="266"/>
      <c r="CA176" s="266"/>
      <c r="CB176" s="266"/>
      <c r="CC176" s="266"/>
      <c r="CD176" s="266"/>
      <c r="CE176" s="266"/>
      <c r="CF176" s="266"/>
      <c r="CG176" s="266"/>
      <c r="CH176" s="266"/>
      <c r="CI176" s="266"/>
      <c r="CJ176" s="266"/>
      <c r="CK176" s="266"/>
      <c r="CL176" s="266"/>
      <c r="CM176" s="266"/>
      <c r="CN176" s="266"/>
    </row>
    <row r="177" spans="5:92" ht="14.25" customHeight="1" x14ac:dyDescent="0.35">
      <c r="E177" s="266">
        <v>57</v>
      </c>
      <c r="F177" s="266"/>
      <c r="G177" s="266"/>
      <c r="H177" s="266"/>
      <c r="I177" s="266"/>
      <c r="J177" s="266"/>
      <c r="K177" s="266"/>
      <c r="L177" s="266"/>
      <c r="M177" s="266"/>
      <c r="N177" s="266"/>
      <c r="O177" s="266"/>
      <c r="P177" s="266"/>
      <c r="Q177" s="266"/>
      <c r="R177" s="266"/>
      <c r="S177" s="266"/>
      <c r="T177" s="266" t="s">
        <v>821</v>
      </c>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7"/>
      <c r="BL177" s="268"/>
      <c r="BM177" s="268"/>
      <c r="BN177" s="268"/>
      <c r="BO177" s="268"/>
      <c r="BP177" s="268"/>
      <c r="BQ177" s="269"/>
      <c r="BR177" s="267"/>
      <c r="BS177" s="268"/>
      <c r="BT177" s="268"/>
      <c r="BU177" s="268"/>
      <c r="BV177" s="268"/>
      <c r="BW177" s="268"/>
      <c r="BX177" s="269"/>
      <c r="BY177" s="266">
        <v>67</v>
      </c>
      <c r="BZ177" s="266"/>
      <c r="CA177" s="266"/>
      <c r="CB177" s="266"/>
      <c r="CC177" s="266"/>
      <c r="CD177" s="266"/>
      <c r="CE177" s="266"/>
      <c r="CF177" s="266"/>
      <c r="CG177" s="266"/>
      <c r="CH177" s="266"/>
      <c r="CI177" s="266"/>
      <c r="CJ177" s="266"/>
      <c r="CK177" s="266"/>
      <c r="CL177" s="266"/>
      <c r="CM177" s="266"/>
      <c r="CN177" s="266"/>
    </row>
    <row r="178" spans="5:92" ht="14.25" customHeight="1" x14ac:dyDescent="0.35">
      <c r="E178" s="266">
        <v>58</v>
      </c>
      <c r="F178" s="266"/>
      <c r="G178" s="266"/>
      <c r="H178" s="266"/>
      <c r="I178" s="266"/>
      <c r="J178" s="266"/>
      <c r="K178" s="266"/>
      <c r="L178" s="266"/>
      <c r="M178" s="266"/>
      <c r="N178" s="266"/>
      <c r="O178" s="266"/>
      <c r="P178" s="266"/>
      <c r="Q178" s="266"/>
      <c r="R178" s="266"/>
      <c r="S178" s="266"/>
      <c r="T178" s="266" t="s">
        <v>822</v>
      </c>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7"/>
      <c r="BL178" s="268"/>
      <c r="BM178" s="268"/>
      <c r="BN178" s="268"/>
      <c r="BO178" s="268"/>
      <c r="BP178" s="268"/>
      <c r="BQ178" s="269"/>
      <c r="BR178" s="267"/>
      <c r="BS178" s="268"/>
      <c r="BT178" s="268"/>
      <c r="BU178" s="268"/>
      <c r="BV178" s="268"/>
      <c r="BW178" s="268"/>
      <c r="BX178" s="269"/>
      <c r="BY178" s="266">
        <v>94</v>
      </c>
      <c r="BZ178" s="266"/>
      <c r="CA178" s="266"/>
      <c r="CB178" s="266"/>
      <c r="CC178" s="266"/>
      <c r="CD178" s="266"/>
      <c r="CE178" s="266"/>
      <c r="CF178" s="266"/>
      <c r="CG178" s="266"/>
      <c r="CH178" s="266"/>
      <c r="CI178" s="266"/>
      <c r="CJ178" s="266"/>
      <c r="CK178" s="266"/>
      <c r="CL178" s="266"/>
      <c r="CM178" s="266"/>
      <c r="CN178" s="266"/>
    </row>
    <row r="179" spans="5:92" ht="14.25" customHeight="1" x14ac:dyDescent="0.35">
      <c r="E179" s="266">
        <v>59</v>
      </c>
      <c r="F179" s="266"/>
      <c r="G179" s="266"/>
      <c r="H179" s="266"/>
      <c r="I179" s="266"/>
      <c r="J179" s="266"/>
      <c r="K179" s="266"/>
      <c r="L179" s="266"/>
      <c r="M179" s="266"/>
      <c r="N179" s="266"/>
      <c r="O179" s="266"/>
      <c r="P179" s="266"/>
      <c r="Q179" s="266"/>
      <c r="R179" s="266"/>
      <c r="S179" s="266"/>
      <c r="T179" s="266" t="s">
        <v>823</v>
      </c>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7"/>
      <c r="BL179" s="268"/>
      <c r="BM179" s="268"/>
      <c r="BN179" s="268"/>
      <c r="BO179" s="268"/>
      <c r="BP179" s="268"/>
      <c r="BQ179" s="269"/>
      <c r="BR179" s="267"/>
      <c r="BS179" s="268"/>
      <c r="BT179" s="268"/>
      <c r="BU179" s="268"/>
      <c r="BV179" s="268"/>
      <c r="BW179" s="268"/>
      <c r="BX179" s="269"/>
      <c r="BY179" s="266">
        <v>128</v>
      </c>
      <c r="BZ179" s="266"/>
      <c r="CA179" s="266"/>
      <c r="CB179" s="266"/>
      <c r="CC179" s="266"/>
      <c r="CD179" s="266"/>
      <c r="CE179" s="266"/>
      <c r="CF179" s="266"/>
      <c r="CG179" s="266"/>
      <c r="CH179" s="266"/>
      <c r="CI179" s="266"/>
      <c r="CJ179" s="266"/>
      <c r="CK179" s="266"/>
      <c r="CL179" s="266"/>
      <c r="CM179" s="266"/>
      <c r="CN179" s="266"/>
    </row>
    <row r="180" spans="5:92" ht="14.25" customHeight="1" x14ac:dyDescent="0.35">
      <c r="E180" s="266">
        <v>60</v>
      </c>
      <c r="F180" s="266"/>
      <c r="G180" s="266"/>
      <c r="H180" s="266"/>
      <c r="I180" s="266"/>
      <c r="J180" s="266"/>
      <c r="K180" s="266"/>
      <c r="L180" s="266"/>
      <c r="M180" s="266"/>
      <c r="N180" s="266"/>
      <c r="O180" s="266"/>
      <c r="P180" s="266"/>
      <c r="Q180" s="266"/>
      <c r="R180" s="266"/>
      <c r="S180" s="266"/>
      <c r="T180" s="266" t="s">
        <v>824</v>
      </c>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7"/>
      <c r="BL180" s="268"/>
      <c r="BM180" s="268"/>
      <c r="BN180" s="268"/>
      <c r="BO180" s="268"/>
      <c r="BP180" s="268"/>
      <c r="BQ180" s="269"/>
      <c r="BR180" s="267"/>
      <c r="BS180" s="268"/>
      <c r="BT180" s="268"/>
      <c r="BU180" s="268"/>
      <c r="BV180" s="268"/>
      <c r="BW180" s="268"/>
      <c r="BX180" s="269"/>
      <c r="BY180" s="266">
        <v>12</v>
      </c>
      <c r="BZ180" s="266"/>
      <c r="CA180" s="266"/>
      <c r="CB180" s="266"/>
      <c r="CC180" s="266"/>
      <c r="CD180" s="266"/>
      <c r="CE180" s="266"/>
      <c r="CF180" s="266"/>
      <c r="CG180" s="266"/>
      <c r="CH180" s="266"/>
      <c r="CI180" s="266"/>
      <c r="CJ180" s="266"/>
      <c r="CK180" s="266"/>
      <c r="CL180" s="266"/>
      <c r="CM180" s="266"/>
      <c r="CN180" s="266"/>
    </row>
    <row r="181" spans="5:92" ht="14.25" customHeight="1" x14ac:dyDescent="0.35">
      <c r="E181" s="266">
        <v>61</v>
      </c>
      <c r="F181" s="266"/>
      <c r="G181" s="266"/>
      <c r="H181" s="266"/>
      <c r="I181" s="266"/>
      <c r="J181" s="266"/>
      <c r="K181" s="266"/>
      <c r="L181" s="266"/>
      <c r="M181" s="266"/>
      <c r="N181" s="266"/>
      <c r="O181" s="266"/>
      <c r="P181" s="266"/>
      <c r="Q181" s="266"/>
      <c r="R181" s="266"/>
      <c r="S181" s="266"/>
      <c r="T181" s="266" t="s">
        <v>825</v>
      </c>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7"/>
      <c r="BL181" s="268"/>
      <c r="BM181" s="268"/>
      <c r="BN181" s="268"/>
      <c r="BO181" s="268"/>
      <c r="BP181" s="268"/>
      <c r="BQ181" s="269"/>
      <c r="BR181" s="267"/>
      <c r="BS181" s="268"/>
      <c r="BT181" s="268"/>
      <c r="BU181" s="268"/>
      <c r="BV181" s="268"/>
      <c r="BW181" s="268"/>
      <c r="BX181" s="269"/>
      <c r="BY181" s="266">
        <v>37</v>
      </c>
      <c r="BZ181" s="266"/>
      <c r="CA181" s="266"/>
      <c r="CB181" s="266"/>
      <c r="CC181" s="266"/>
      <c r="CD181" s="266"/>
      <c r="CE181" s="266"/>
      <c r="CF181" s="266"/>
      <c r="CG181" s="266"/>
      <c r="CH181" s="266"/>
      <c r="CI181" s="266"/>
      <c r="CJ181" s="266"/>
      <c r="CK181" s="266"/>
      <c r="CL181" s="266"/>
      <c r="CM181" s="266"/>
      <c r="CN181" s="266"/>
    </row>
    <row r="182" spans="5:92" ht="14.25" customHeight="1" x14ac:dyDescent="0.35">
      <c r="E182" s="266">
        <v>62</v>
      </c>
      <c r="F182" s="266"/>
      <c r="G182" s="266"/>
      <c r="H182" s="266"/>
      <c r="I182" s="266"/>
      <c r="J182" s="266"/>
      <c r="K182" s="266"/>
      <c r="L182" s="266"/>
      <c r="M182" s="266"/>
      <c r="N182" s="266"/>
      <c r="O182" s="266"/>
      <c r="P182" s="266"/>
      <c r="Q182" s="266"/>
      <c r="R182" s="266"/>
      <c r="S182" s="266"/>
      <c r="T182" s="266" t="s">
        <v>826</v>
      </c>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7"/>
      <c r="BL182" s="268"/>
      <c r="BM182" s="268"/>
      <c r="BN182" s="268"/>
      <c r="BO182" s="268"/>
      <c r="BP182" s="268"/>
      <c r="BQ182" s="269"/>
      <c r="BR182" s="267"/>
      <c r="BS182" s="268"/>
      <c r="BT182" s="268"/>
      <c r="BU182" s="268"/>
      <c r="BV182" s="268"/>
      <c r="BW182" s="268"/>
      <c r="BX182" s="269"/>
      <c r="BY182" s="266">
        <v>197</v>
      </c>
      <c r="BZ182" s="266"/>
      <c r="CA182" s="266"/>
      <c r="CB182" s="266"/>
      <c r="CC182" s="266"/>
      <c r="CD182" s="266"/>
      <c r="CE182" s="266"/>
      <c r="CF182" s="266"/>
      <c r="CG182" s="266"/>
      <c r="CH182" s="266"/>
      <c r="CI182" s="266"/>
      <c r="CJ182" s="266"/>
      <c r="CK182" s="266"/>
      <c r="CL182" s="266"/>
      <c r="CM182" s="266"/>
      <c r="CN182" s="266"/>
    </row>
    <row r="183" spans="5:92" ht="14.25" customHeight="1" x14ac:dyDescent="0.35">
      <c r="E183" s="266">
        <v>63</v>
      </c>
      <c r="F183" s="266"/>
      <c r="G183" s="266"/>
      <c r="H183" s="266"/>
      <c r="I183" s="266"/>
      <c r="J183" s="266"/>
      <c r="K183" s="266"/>
      <c r="L183" s="266"/>
      <c r="M183" s="266"/>
      <c r="N183" s="266"/>
      <c r="O183" s="266"/>
      <c r="P183" s="266"/>
      <c r="Q183" s="266"/>
      <c r="R183" s="266"/>
      <c r="S183" s="266"/>
      <c r="T183" s="266" t="s">
        <v>827</v>
      </c>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7"/>
      <c r="BL183" s="268"/>
      <c r="BM183" s="268"/>
      <c r="BN183" s="268"/>
      <c r="BO183" s="268"/>
      <c r="BP183" s="268"/>
      <c r="BQ183" s="269"/>
      <c r="BR183" s="267"/>
      <c r="BS183" s="268"/>
      <c r="BT183" s="268"/>
      <c r="BU183" s="268"/>
      <c r="BV183" s="268"/>
      <c r="BW183" s="268"/>
      <c r="BX183" s="269"/>
      <c r="BY183" s="266">
        <v>92</v>
      </c>
      <c r="BZ183" s="266"/>
      <c r="CA183" s="266"/>
      <c r="CB183" s="266"/>
      <c r="CC183" s="266"/>
      <c r="CD183" s="266"/>
      <c r="CE183" s="266"/>
      <c r="CF183" s="266"/>
      <c r="CG183" s="266"/>
      <c r="CH183" s="266"/>
      <c r="CI183" s="266"/>
      <c r="CJ183" s="266"/>
      <c r="CK183" s="266"/>
      <c r="CL183" s="266"/>
      <c r="CM183" s="266"/>
      <c r="CN183" s="266"/>
    </row>
    <row r="184" spans="5:92" ht="14.25" customHeight="1" x14ac:dyDescent="0.35">
      <c r="E184" s="266">
        <v>64</v>
      </c>
      <c r="F184" s="266"/>
      <c r="G184" s="266"/>
      <c r="H184" s="266"/>
      <c r="I184" s="266"/>
      <c r="J184" s="266"/>
      <c r="K184" s="266"/>
      <c r="L184" s="266"/>
      <c r="M184" s="266"/>
      <c r="N184" s="266"/>
      <c r="O184" s="266"/>
      <c r="P184" s="266"/>
      <c r="Q184" s="266"/>
      <c r="R184" s="266"/>
      <c r="S184" s="266"/>
      <c r="T184" s="266" t="s">
        <v>828</v>
      </c>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7"/>
      <c r="BL184" s="268"/>
      <c r="BM184" s="268"/>
      <c r="BN184" s="268"/>
      <c r="BO184" s="268"/>
      <c r="BP184" s="268"/>
      <c r="BQ184" s="269"/>
      <c r="BR184" s="267"/>
      <c r="BS184" s="268"/>
      <c r="BT184" s="268"/>
      <c r="BU184" s="268"/>
      <c r="BV184" s="268"/>
      <c r="BW184" s="268"/>
      <c r="BX184" s="269"/>
      <c r="BY184" s="266">
        <v>85</v>
      </c>
      <c r="BZ184" s="266"/>
      <c r="CA184" s="266"/>
      <c r="CB184" s="266"/>
      <c r="CC184" s="266"/>
      <c r="CD184" s="266"/>
      <c r="CE184" s="266"/>
      <c r="CF184" s="266"/>
      <c r="CG184" s="266"/>
      <c r="CH184" s="266"/>
      <c r="CI184" s="266"/>
      <c r="CJ184" s="266"/>
      <c r="CK184" s="266"/>
      <c r="CL184" s="266"/>
      <c r="CM184" s="266"/>
      <c r="CN184" s="266"/>
    </row>
    <row r="185" spans="5:92" ht="14.25" customHeight="1" x14ac:dyDescent="0.35">
      <c r="E185" s="266">
        <v>65</v>
      </c>
      <c r="F185" s="266"/>
      <c r="G185" s="266"/>
      <c r="H185" s="266"/>
      <c r="I185" s="266"/>
      <c r="J185" s="266"/>
      <c r="K185" s="266"/>
      <c r="L185" s="266"/>
      <c r="M185" s="266"/>
      <c r="N185" s="266"/>
      <c r="O185" s="266"/>
      <c r="P185" s="266"/>
      <c r="Q185" s="266"/>
      <c r="R185" s="266"/>
      <c r="S185" s="266"/>
      <c r="T185" s="266" t="s">
        <v>829</v>
      </c>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7"/>
      <c r="BL185" s="268"/>
      <c r="BM185" s="268"/>
      <c r="BN185" s="268"/>
      <c r="BO185" s="268"/>
      <c r="BP185" s="268"/>
      <c r="BQ185" s="269"/>
      <c r="BR185" s="267"/>
      <c r="BS185" s="268"/>
      <c r="BT185" s="268"/>
      <c r="BU185" s="268"/>
      <c r="BV185" s="268"/>
      <c r="BW185" s="268"/>
      <c r="BX185" s="269"/>
      <c r="BY185" s="266">
        <v>318</v>
      </c>
      <c r="BZ185" s="266"/>
      <c r="CA185" s="266"/>
      <c r="CB185" s="266"/>
      <c r="CC185" s="266"/>
      <c r="CD185" s="266"/>
      <c r="CE185" s="266"/>
      <c r="CF185" s="266"/>
      <c r="CG185" s="266"/>
      <c r="CH185" s="266"/>
      <c r="CI185" s="266"/>
      <c r="CJ185" s="266"/>
      <c r="CK185" s="266"/>
      <c r="CL185" s="266"/>
      <c r="CM185" s="266"/>
      <c r="CN185" s="266"/>
    </row>
    <row r="186" spans="5:92" ht="14.25" customHeight="1" x14ac:dyDescent="0.35">
      <c r="E186" s="266">
        <v>66</v>
      </c>
      <c r="F186" s="266"/>
      <c r="G186" s="266"/>
      <c r="H186" s="266"/>
      <c r="I186" s="266"/>
      <c r="J186" s="266"/>
      <c r="K186" s="266"/>
      <c r="L186" s="266"/>
      <c r="M186" s="266"/>
      <c r="N186" s="266"/>
      <c r="O186" s="266"/>
      <c r="P186" s="266"/>
      <c r="Q186" s="266"/>
      <c r="R186" s="266"/>
      <c r="S186" s="266"/>
      <c r="T186" s="266" t="s">
        <v>830</v>
      </c>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7"/>
      <c r="BL186" s="268"/>
      <c r="BM186" s="268"/>
      <c r="BN186" s="268"/>
      <c r="BO186" s="268"/>
      <c r="BP186" s="268"/>
      <c r="BQ186" s="269"/>
      <c r="BR186" s="267"/>
      <c r="BS186" s="268"/>
      <c r="BT186" s="268"/>
      <c r="BU186" s="268"/>
      <c r="BV186" s="268"/>
      <c r="BW186" s="268"/>
      <c r="BX186" s="269"/>
      <c r="BY186" s="266">
        <v>15</v>
      </c>
      <c r="BZ186" s="266"/>
      <c r="CA186" s="266"/>
      <c r="CB186" s="266"/>
      <c r="CC186" s="266"/>
      <c r="CD186" s="266"/>
      <c r="CE186" s="266"/>
      <c r="CF186" s="266"/>
      <c r="CG186" s="266"/>
      <c r="CH186" s="266"/>
      <c r="CI186" s="266"/>
      <c r="CJ186" s="266"/>
      <c r="CK186" s="266"/>
      <c r="CL186" s="266"/>
      <c r="CM186" s="266"/>
      <c r="CN186" s="266"/>
    </row>
    <row r="187" spans="5:92" ht="14.25" customHeight="1" x14ac:dyDescent="0.35">
      <c r="E187" s="266">
        <v>67</v>
      </c>
      <c r="F187" s="266"/>
      <c r="G187" s="266"/>
      <c r="H187" s="266"/>
      <c r="I187" s="266"/>
      <c r="J187" s="266"/>
      <c r="K187" s="266"/>
      <c r="L187" s="266"/>
      <c r="M187" s="266"/>
      <c r="N187" s="266"/>
      <c r="O187" s="266"/>
      <c r="P187" s="266"/>
      <c r="Q187" s="266"/>
      <c r="R187" s="266"/>
      <c r="S187" s="266"/>
      <c r="T187" s="266" t="s">
        <v>831</v>
      </c>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7"/>
      <c r="BL187" s="268"/>
      <c r="BM187" s="268"/>
      <c r="BN187" s="268"/>
      <c r="BO187" s="268"/>
      <c r="BP187" s="268"/>
      <c r="BQ187" s="269"/>
      <c r="BR187" s="267"/>
      <c r="BS187" s="268"/>
      <c r="BT187" s="268"/>
      <c r="BU187" s="268"/>
      <c r="BV187" s="268"/>
      <c r="BW187" s="268"/>
      <c r="BX187" s="269"/>
      <c r="BY187" s="266">
        <v>128</v>
      </c>
      <c r="BZ187" s="266"/>
      <c r="CA187" s="266"/>
      <c r="CB187" s="266"/>
      <c r="CC187" s="266"/>
      <c r="CD187" s="266"/>
      <c r="CE187" s="266"/>
      <c r="CF187" s="266"/>
      <c r="CG187" s="266"/>
      <c r="CH187" s="266"/>
      <c r="CI187" s="266"/>
      <c r="CJ187" s="266"/>
      <c r="CK187" s="266"/>
      <c r="CL187" s="266"/>
      <c r="CM187" s="266"/>
      <c r="CN187" s="266"/>
    </row>
    <row r="188" spans="5:92" ht="14.25" customHeight="1" x14ac:dyDescent="0.35">
      <c r="E188" s="266">
        <v>68</v>
      </c>
      <c r="F188" s="266"/>
      <c r="G188" s="266"/>
      <c r="H188" s="266"/>
      <c r="I188" s="266"/>
      <c r="J188" s="266"/>
      <c r="K188" s="266"/>
      <c r="L188" s="266"/>
      <c r="M188" s="266"/>
      <c r="N188" s="266"/>
      <c r="O188" s="266"/>
      <c r="P188" s="266"/>
      <c r="Q188" s="266"/>
      <c r="R188" s="266"/>
      <c r="S188" s="266"/>
      <c r="T188" s="266" t="s">
        <v>832</v>
      </c>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7"/>
      <c r="BL188" s="268"/>
      <c r="BM188" s="268"/>
      <c r="BN188" s="268"/>
      <c r="BO188" s="268"/>
      <c r="BP188" s="268"/>
      <c r="BQ188" s="269"/>
      <c r="BR188" s="267"/>
      <c r="BS188" s="268"/>
      <c r="BT188" s="268"/>
      <c r="BU188" s="268"/>
      <c r="BV188" s="268"/>
      <c r="BW188" s="268"/>
      <c r="BX188" s="269"/>
      <c r="BY188" s="266">
        <v>60</v>
      </c>
      <c r="BZ188" s="266"/>
      <c r="CA188" s="266"/>
      <c r="CB188" s="266"/>
      <c r="CC188" s="266"/>
      <c r="CD188" s="266"/>
      <c r="CE188" s="266"/>
      <c r="CF188" s="266"/>
      <c r="CG188" s="266"/>
      <c r="CH188" s="266"/>
      <c r="CI188" s="266"/>
      <c r="CJ188" s="266"/>
      <c r="CK188" s="266"/>
      <c r="CL188" s="266"/>
      <c r="CM188" s="266"/>
      <c r="CN188" s="266"/>
    </row>
    <row r="189" spans="5:92" ht="14.25" customHeight="1" x14ac:dyDescent="0.35">
      <c r="E189" s="266">
        <v>69</v>
      </c>
      <c r="F189" s="266"/>
      <c r="G189" s="266"/>
      <c r="H189" s="266"/>
      <c r="I189" s="266"/>
      <c r="J189" s="266"/>
      <c r="K189" s="266"/>
      <c r="L189" s="266"/>
      <c r="M189" s="266"/>
      <c r="N189" s="266"/>
      <c r="O189" s="266"/>
      <c r="P189" s="266"/>
      <c r="Q189" s="266"/>
      <c r="R189" s="266"/>
      <c r="S189" s="266"/>
      <c r="T189" s="266" t="s">
        <v>833</v>
      </c>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7"/>
      <c r="BL189" s="268"/>
      <c r="BM189" s="268"/>
      <c r="BN189" s="268"/>
      <c r="BO189" s="268"/>
      <c r="BP189" s="268"/>
      <c r="BQ189" s="269"/>
      <c r="BR189" s="267"/>
      <c r="BS189" s="268"/>
      <c r="BT189" s="268"/>
      <c r="BU189" s="268"/>
      <c r="BV189" s="268"/>
      <c r="BW189" s="268"/>
      <c r="BX189" s="269"/>
      <c r="BY189" s="266">
        <v>496</v>
      </c>
      <c r="BZ189" s="266"/>
      <c r="CA189" s="266"/>
      <c r="CB189" s="266"/>
      <c r="CC189" s="266"/>
      <c r="CD189" s="266"/>
      <c r="CE189" s="266"/>
      <c r="CF189" s="266"/>
      <c r="CG189" s="266"/>
      <c r="CH189" s="266"/>
      <c r="CI189" s="266"/>
      <c r="CJ189" s="266"/>
      <c r="CK189" s="266"/>
      <c r="CL189" s="266"/>
      <c r="CM189" s="266"/>
      <c r="CN189" s="266"/>
    </row>
    <row r="190" spans="5:92" ht="14.25" customHeight="1" x14ac:dyDescent="0.35">
      <c r="E190" s="266">
        <v>70</v>
      </c>
      <c r="F190" s="266"/>
      <c r="G190" s="266"/>
      <c r="H190" s="266"/>
      <c r="I190" s="266"/>
      <c r="J190" s="266"/>
      <c r="K190" s="266"/>
      <c r="L190" s="266"/>
      <c r="M190" s="266"/>
      <c r="N190" s="266"/>
      <c r="O190" s="266"/>
      <c r="P190" s="266"/>
      <c r="Q190" s="266"/>
      <c r="R190" s="266"/>
      <c r="S190" s="266"/>
      <c r="T190" s="266" t="s">
        <v>834</v>
      </c>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7"/>
      <c r="BL190" s="268"/>
      <c r="BM190" s="268"/>
      <c r="BN190" s="268"/>
      <c r="BO190" s="268"/>
      <c r="BP190" s="268"/>
      <c r="BQ190" s="269"/>
      <c r="BR190" s="267"/>
      <c r="BS190" s="268"/>
      <c r="BT190" s="268"/>
      <c r="BU190" s="268"/>
      <c r="BV190" s="268"/>
      <c r="BW190" s="268"/>
      <c r="BX190" s="269"/>
      <c r="BY190" s="266">
        <v>106</v>
      </c>
      <c r="BZ190" s="266"/>
      <c r="CA190" s="266"/>
      <c r="CB190" s="266"/>
      <c r="CC190" s="266"/>
      <c r="CD190" s="266"/>
      <c r="CE190" s="266"/>
      <c r="CF190" s="266"/>
      <c r="CG190" s="266"/>
      <c r="CH190" s="266"/>
      <c r="CI190" s="266"/>
      <c r="CJ190" s="266"/>
      <c r="CK190" s="266"/>
      <c r="CL190" s="266"/>
      <c r="CM190" s="266"/>
      <c r="CN190" s="266"/>
    </row>
    <row r="191" spans="5:92" ht="14.25" customHeight="1" x14ac:dyDescent="0.35">
      <c r="E191" s="266">
        <v>71</v>
      </c>
      <c r="F191" s="266"/>
      <c r="G191" s="266"/>
      <c r="H191" s="266"/>
      <c r="I191" s="266"/>
      <c r="J191" s="266"/>
      <c r="K191" s="266"/>
      <c r="L191" s="266"/>
      <c r="M191" s="266"/>
      <c r="N191" s="266"/>
      <c r="O191" s="266"/>
      <c r="P191" s="266"/>
      <c r="Q191" s="266"/>
      <c r="R191" s="266"/>
      <c r="S191" s="266"/>
      <c r="T191" s="266" t="s">
        <v>835</v>
      </c>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7"/>
      <c r="BL191" s="268"/>
      <c r="BM191" s="268"/>
      <c r="BN191" s="268"/>
      <c r="BO191" s="268"/>
      <c r="BP191" s="268"/>
      <c r="BQ191" s="269"/>
      <c r="BR191" s="267"/>
      <c r="BS191" s="268"/>
      <c r="BT191" s="268"/>
      <c r="BU191" s="268"/>
      <c r="BV191" s="268"/>
      <c r="BW191" s="268"/>
      <c r="BX191" s="269"/>
      <c r="BY191" s="266">
        <v>67</v>
      </c>
      <c r="BZ191" s="266"/>
      <c r="CA191" s="266"/>
      <c r="CB191" s="266"/>
      <c r="CC191" s="266"/>
      <c r="CD191" s="266"/>
      <c r="CE191" s="266"/>
      <c r="CF191" s="266"/>
      <c r="CG191" s="266"/>
      <c r="CH191" s="266"/>
      <c r="CI191" s="266"/>
      <c r="CJ191" s="266"/>
      <c r="CK191" s="266"/>
      <c r="CL191" s="266"/>
      <c r="CM191" s="266"/>
      <c r="CN191" s="266"/>
    </row>
    <row r="192" spans="5:92" ht="14.25" customHeight="1" x14ac:dyDescent="0.35">
      <c r="E192" s="266">
        <v>72</v>
      </c>
      <c r="F192" s="266"/>
      <c r="G192" s="266"/>
      <c r="H192" s="266"/>
      <c r="I192" s="266"/>
      <c r="J192" s="266"/>
      <c r="K192" s="266"/>
      <c r="L192" s="266"/>
      <c r="M192" s="266"/>
      <c r="N192" s="266"/>
      <c r="O192" s="266"/>
      <c r="P192" s="266"/>
      <c r="Q192" s="266"/>
      <c r="R192" s="266"/>
      <c r="S192" s="266"/>
      <c r="T192" s="266" t="s">
        <v>836</v>
      </c>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7"/>
      <c r="BL192" s="268"/>
      <c r="BM192" s="268"/>
      <c r="BN192" s="268"/>
      <c r="BO192" s="268"/>
      <c r="BP192" s="268"/>
      <c r="BQ192" s="269"/>
      <c r="BR192" s="267"/>
      <c r="BS192" s="268"/>
      <c r="BT192" s="268"/>
      <c r="BU192" s="268"/>
      <c r="BV192" s="268"/>
      <c r="BW192" s="268"/>
      <c r="BX192" s="269"/>
      <c r="BY192" s="266">
        <v>223</v>
      </c>
      <c r="BZ192" s="266"/>
      <c r="CA192" s="266"/>
      <c r="CB192" s="266"/>
      <c r="CC192" s="266"/>
      <c r="CD192" s="266"/>
      <c r="CE192" s="266"/>
      <c r="CF192" s="266"/>
      <c r="CG192" s="266"/>
      <c r="CH192" s="266"/>
      <c r="CI192" s="266"/>
      <c r="CJ192" s="266"/>
      <c r="CK192" s="266"/>
      <c r="CL192" s="266"/>
      <c r="CM192" s="266"/>
      <c r="CN192" s="266"/>
    </row>
    <row r="193" spans="5:92" ht="14.25" customHeight="1" x14ac:dyDescent="0.35">
      <c r="E193" s="266">
        <v>73</v>
      </c>
      <c r="F193" s="266"/>
      <c r="G193" s="266"/>
      <c r="H193" s="266"/>
      <c r="I193" s="266"/>
      <c r="J193" s="266"/>
      <c r="K193" s="266"/>
      <c r="L193" s="266"/>
      <c r="M193" s="266"/>
      <c r="N193" s="266"/>
      <c r="O193" s="266"/>
      <c r="P193" s="266"/>
      <c r="Q193" s="266"/>
      <c r="R193" s="266"/>
      <c r="S193" s="266"/>
      <c r="T193" s="266" t="s">
        <v>837</v>
      </c>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7"/>
      <c r="BL193" s="268"/>
      <c r="BM193" s="268"/>
      <c r="BN193" s="268"/>
      <c r="BO193" s="268"/>
      <c r="BP193" s="268"/>
      <c r="BQ193" s="269"/>
      <c r="BR193" s="267"/>
      <c r="BS193" s="268"/>
      <c r="BT193" s="268"/>
      <c r="BU193" s="268"/>
      <c r="BV193" s="268"/>
      <c r="BW193" s="268"/>
      <c r="BX193" s="269"/>
      <c r="BY193" s="266">
        <v>98</v>
      </c>
      <c r="BZ193" s="266"/>
      <c r="CA193" s="266"/>
      <c r="CB193" s="266"/>
      <c r="CC193" s="266"/>
      <c r="CD193" s="266"/>
      <c r="CE193" s="266"/>
      <c r="CF193" s="266"/>
      <c r="CG193" s="266"/>
      <c r="CH193" s="266"/>
      <c r="CI193" s="266"/>
      <c r="CJ193" s="266"/>
      <c r="CK193" s="266"/>
      <c r="CL193" s="266"/>
      <c r="CM193" s="266"/>
      <c r="CN193" s="266"/>
    </row>
    <row r="194" spans="5:92" ht="14.25" customHeight="1" x14ac:dyDescent="0.35">
      <c r="E194" s="266">
        <v>74</v>
      </c>
      <c r="F194" s="266"/>
      <c r="G194" s="266"/>
      <c r="H194" s="266"/>
      <c r="I194" s="266"/>
      <c r="J194" s="266"/>
      <c r="K194" s="266"/>
      <c r="L194" s="266"/>
      <c r="M194" s="266"/>
      <c r="N194" s="266"/>
      <c r="O194" s="266"/>
      <c r="P194" s="266"/>
      <c r="Q194" s="266"/>
      <c r="R194" s="266"/>
      <c r="S194" s="266"/>
      <c r="T194" s="266" t="s">
        <v>838</v>
      </c>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7"/>
      <c r="BL194" s="268"/>
      <c r="BM194" s="268"/>
      <c r="BN194" s="268"/>
      <c r="BO194" s="268"/>
      <c r="BP194" s="268"/>
      <c r="BQ194" s="269"/>
      <c r="BR194" s="267"/>
      <c r="BS194" s="268"/>
      <c r="BT194" s="268"/>
      <c r="BU194" s="268"/>
      <c r="BV194" s="268"/>
      <c r="BW194" s="268"/>
      <c r="BX194" s="269"/>
      <c r="BY194" s="266">
        <v>255</v>
      </c>
      <c r="BZ194" s="266"/>
      <c r="CA194" s="266"/>
      <c r="CB194" s="266"/>
      <c r="CC194" s="266"/>
      <c r="CD194" s="266"/>
      <c r="CE194" s="266"/>
      <c r="CF194" s="266"/>
      <c r="CG194" s="266"/>
      <c r="CH194" s="266"/>
      <c r="CI194" s="266"/>
      <c r="CJ194" s="266"/>
      <c r="CK194" s="266"/>
      <c r="CL194" s="266"/>
      <c r="CM194" s="266"/>
      <c r="CN194" s="266"/>
    </row>
    <row r="195" spans="5:92" ht="14.25" customHeight="1" x14ac:dyDescent="0.35">
      <c r="E195" s="266">
        <v>75</v>
      </c>
      <c r="F195" s="266"/>
      <c r="G195" s="266"/>
      <c r="H195" s="266"/>
      <c r="I195" s="266"/>
      <c r="J195" s="266"/>
      <c r="K195" s="266"/>
      <c r="L195" s="266"/>
      <c r="M195" s="266"/>
      <c r="N195" s="266"/>
      <c r="O195" s="266"/>
      <c r="P195" s="266"/>
      <c r="Q195" s="266"/>
      <c r="R195" s="266"/>
      <c r="S195" s="266"/>
      <c r="T195" s="266" t="s">
        <v>839</v>
      </c>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7"/>
      <c r="BL195" s="268"/>
      <c r="BM195" s="268"/>
      <c r="BN195" s="268"/>
      <c r="BO195" s="268"/>
      <c r="BP195" s="268"/>
      <c r="BQ195" s="269"/>
      <c r="BR195" s="267"/>
      <c r="BS195" s="268"/>
      <c r="BT195" s="268"/>
      <c r="BU195" s="268"/>
      <c r="BV195" s="268"/>
      <c r="BW195" s="268"/>
      <c r="BX195" s="269"/>
      <c r="BY195" s="266">
        <v>111</v>
      </c>
      <c r="BZ195" s="266"/>
      <c r="CA195" s="266"/>
      <c r="CB195" s="266"/>
      <c r="CC195" s="266"/>
      <c r="CD195" s="266"/>
      <c r="CE195" s="266"/>
      <c r="CF195" s="266"/>
      <c r="CG195" s="266"/>
      <c r="CH195" s="266"/>
      <c r="CI195" s="266"/>
      <c r="CJ195" s="266"/>
      <c r="CK195" s="266"/>
      <c r="CL195" s="266"/>
      <c r="CM195" s="266"/>
      <c r="CN195" s="266"/>
    </row>
    <row r="196" spans="5:92" ht="14.25" customHeight="1" x14ac:dyDescent="0.35">
      <c r="E196" s="266">
        <v>76</v>
      </c>
      <c r="F196" s="266"/>
      <c r="G196" s="266"/>
      <c r="H196" s="266"/>
      <c r="I196" s="266"/>
      <c r="J196" s="266"/>
      <c r="K196" s="266"/>
      <c r="L196" s="266"/>
      <c r="M196" s="266"/>
      <c r="N196" s="266"/>
      <c r="O196" s="266"/>
      <c r="P196" s="266"/>
      <c r="Q196" s="266"/>
      <c r="R196" s="266"/>
      <c r="S196" s="266"/>
      <c r="T196" s="266" t="s">
        <v>840</v>
      </c>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7"/>
      <c r="BL196" s="268"/>
      <c r="BM196" s="268"/>
      <c r="BN196" s="268"/>
      <c r="BO196" s="268"/>
      <c r="BP196" s="268"/>
      <c r="BQ196" s="269"/>
      <c r="BR196" s="267"/>
      <c r="BS196" s="268"/>
      <c r="BT196" s="268"/>
      <c r="BU196" s="268"/>
      <c r="BV196" s="268"/>
      <c r="BW196" s="268"/>
      <c r="BX196" s="269"/>
      <c r="BY196" s="266">
        <v>125</v>
      </c>
      <c r="BZ196" s="266"/>
      <c r="CA196" s="266"/>
      <c r="CB196" s="266"/>
      <c r="CC196" s="266"/>
      <c r="CD196" s="266"/>
      <c r="CE196" s="266"/>
      <c r="CF196" s="266"/>
      <c r="CG196" s="266"/>
      <c r="CH196" s="266"/>
      <c r="CI196" s="266"/>
      <c r="CJ196" s="266"/>
      <c r="CK196" s="266"/>
      <c r="CL196" s="266"/>
      <c r="CM196" s="266"/>
      <c r="CN196" s="266"/>
    </row>
    <row r="197" spans="5:92" ht="14.25" customHeight="1" x14ac:dyDescent="0.35">
      <c r="E197" s="266">
        <v>77</v>
      </c>
      <c r="F197" s="266"/>
      <c r="G197" s="266"/>
      <c r="H197" s="266"/>
      <c r="I197" s="266"/>
      <c r="J197" s="266"/>
      <c r="K197" s="266"/>
      <c r="L197" s="266"/>
      <c r="M197" s="266"/>
      <c r="N197" s="266"/>
      <c r="O197" s="266"/>
      <c r="P197" s="266"/>
      <c r="Q197" s="266"/>
      <c r="R197" s="266"/>
      <c r="S197" s="266"/>
      <c r="T197" s="266" t="s">
        <v>841</v>
      </c>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7"/>
      <c r="BL197" s="268"/>
      <c r="BM197" s="268"/>
      <c r="BN197" s="268"/>
      <c r="BO197" s="268"/>
      <c r="BP197" s="268"/>
      <c r="BQ197" s="269"/>
      <c r="BR197" s="267"/>
      <c r="BS197" s="268"/>
      <c r="BT197" s="268"/>
      <c r="BU197" s="268"/>
      <c r="BV197" s="268"/>
      <c r="BW197" s="268"/>
      <c r="BX197" s="269"/>
      <c r="BY197" s="266">
        <v>24</v>
      </c>
      <c r="BZ197" s="266"/>
      <c r="CA197" s="266"/>
      <c r="CB197" s="266"/>
      <c r="CC197" s="266"/>
      <c r="CD197" s="266"/>
      <c r="CE197" s="266"/>
      <c r="CF197" s="266"/>
      <c r="CG197" s="266"/>
      <c r="CH197" s="266"/>
      <c r="CI197" s="266"/>
      <c r="CJ197" s="266"/>
      <c r="CK197" s="266"/>
      <c r="CL197" s="266"/>
      <c r="CM197" s="266"/>
      <c r="CN197" s="266"/>
    </row>
    <row r="198" spans="5:92" ht="14.25" customHeight="1" x14ac:dyDescent="0.35">
      <c r="E198" s="266">
        <v>78</v>
      </c>
      <c r="F198" s="266"/>
      <c r="G198" s="266"/>
      <c r="H198" s="266"/>
      <c r="I198" s="266"/>
      <c r="J198" s="266"/>
      <c r="K198" s="266"/>
      <c r="L198" s="266"/>
      <c r="M198" s="266"/>
      <c r="N198" s="266"/>
      <c r="O198" s="266"/>
      <c r="P198" s="266"/>
      <c r="Q198" s="266"/>
      <c r="R198" s="266"/>
      <c r="S198" s="266"/>
      <c r="T198" s="266" t="s">
        <v>842</v>
      </c>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7"/>
      <c r="BL198" s="268"/>
      <c r="BM198" s="268"/>
      <c r="BN198" s="268"/>
      <c r="BO198" s="268"/>
      <c r="BP198" s="268"/>
      <c r="BQ198" s="269"/>
      <c r="BR198" s="267"/>
      <c r="BS198" s="268"/>
      <c r="BT198" s="268"/>
      <c r="BU198" s="268"/>
      <c r="BV198" s="268"/>
      <c r="BW198" s="268"/>
      <c r="BX198" s="269"/>
      <c r="BY198" s="266">
        <v>201</v>
      </c>
      <c r="BZ198" s="266"/>
      <c r="CA198" s="266"/>
      <c r="CB198" s="266"/>
      <c r="CC198" s="266"/>
      <c r="CD198" s="266"/>
      <c r="CE198" s="266"/>
      <c r="CF198" s="266"/>
      <c r="CG198" s="266"/>
      <c r="CH198" s="266"/>
      <c r="CI198" s="266"/>
      <c r="CJ198" s="266"/>
      <c r="CK198" s="266"/>
      <c r="CL198" s="266"/>
      <c r="CM198" s="266"/>
      <c r="CN198" s="266"/>
    </row>
    <row r="199" spans="5:92" ht="14.25" customHeight="1" x14ac:dyDescent="0.35">
      <c r="E199" s="266">
        <v>79</v>
      </c>
      <c r="F199" s="266"/>
      <c r="G199" s="266"/>
      <c r="H199" s="266"/>
      <c r="I199" s="266"/>
      <c r="J199" s="266"/>
      <c r="K199" s="266"/>
      <c r="L199" s="266"/>
      <c r="M199" s="266"/>
      <c r="N199" s="266"/>
      <c r="O199" s="266"/>
      <c r="P199" s="266"/>
      <c r="Q199" s="266"/>
      <c r="R199" s="266"/>
      <c r="S199" s="266"/>
      <c r="T199" s="266" t="s">
        <v>843</v>
      </c>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7"/>
      <c r="BL199" s="268"/>
      <c r="BM199" s="268"/>
      <c r="BN199" s="268"/>
      <c r="BO199" s="268"/>
      <c r="BP199" s="268"/>
      <c r="BQ199" s="269"/>
      <c r="BR199" s="267"/>
      <c r="BS199" s="268"/>
      <c r="BT199" s="268"/>
      <c r="BU199" s="268"/>
      <c r="BV199" s="268"/>
      <c r="BW199" s="268"/>
      <c r="BX199" s="269"/>
      <c r="BY199" s="266">
        <v>124</v>
      </c>
      <c r="BZ199" s="266"/>
      <c r="CA199" s="266"/>
      <c r="CB199" s="266"/>
      <c r="CC199" s="266"/>
      <c r="CD199" s="266"/>
      <c r="CE199" s="266"/>
      <c r="CF199" s="266"/>
      <c r="CG199" s="266"/>
      <c r="CH199" s="266"/>
      <c r="CI199" s="266"/>
      <c r="CJ199" s="266"/>
      <c r="CK199" s="266"/>
      <c r="CL199" s="266"/>
      <c r="CM199" s="266"/>
      <c r="CN199" s="266"/>
    </row>
    <row r="200" spans="5:92" ht="14.25" customHeight="1" x14ac:dyDescent="0.35">
      <c r="E200" s="266">
        <v>80</v>
      </c>
      <c r="F200" s="266"/>
      <c r="G200" s="266"/>
      <c r="H200" s="266"/>
      <c r="I200" s="266"/>
      <c r="J200" s="266"/>
      <c r="K200" s="266"/>
      <c r="L200" s="266"/>
      <c r="M200" s="266"/>
      <c r="N200" s="266"/>
      <c r="O200" s="266"/>
      <c r="P200" s="266"/>
      <c r="Q200" s="266"/>
      <c r="R200" s="266"/>
      <c r="S200" s="266"/>
      <c r="T200" s="266" t="s">
        <v>844</v>
      </c>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7"/>
      <c r="BL200" s="268"/>
      <c r="BM200" s="268"/>
      <c r="BN200" s="268"/>
      <c r="BO200" s="268"/>
      <c r="BP200" s="268"/>
      <c r="BQ200" s="269"/>
      <c r="BR200" s="267"/>
      <c r="BS200" s="268"/>
      <c r="BT200" s="268"/>
      <c r="BU200" s="268"/>
      <c r="BV200" s="268"/>
      <c r="BW200" s="268"/>
      <c r="BX200" s="269"/>
      <c r="BY200" s="266">
        <v>88</v>
      </c>
      <c r="BZ200" s="266"/>
      <c r="CA200" s="266"/>
      <c r="CB200" s="266"/>
      <c r="CC200" s="266"/>
      <c r="CD200" s="266"/>
      <c r="CE200" s="266"/>
      <c r="CF200" s="266"/>
      <c r="CG200" s="266"/>
      <c r="CH200" s="266"/>
      <c r="CI200" s="266"/>
      <c r="CJ200" s="266"/>
      <c r="CK200" s="266"/>
      <c r="CL200" s="266"/>
      <c r="CM200" s="266"/>
      <c r="CN200" s="266"/>
    </row>
    <row r="201" spans="5:92" ht="14.25" customHeight="1" x14ac:dyDescent="0.35">
      <c r="E201" s="266">
        <v>81</v>
      </c>
      <c r="F201" s="266"/>
      <c r="G201" s="266"/>
      <c r="H201" s="266"/>
      <c r="I201" s="266"/>
      <c r="J201" s="266"/>
      <c r="K201" s="266"/>
      <c r="L201" s="266"/>
      <c r="M201" s="266"/>
      <c r="N201" s="266"/>
      <c r="O201" s="266"/>
      <c r="P201" s="266"/>
      <c r="Q201" s="266"/>
      <c r="R201" s="266"/>
      <c r="S201" s="266"/>
      <c r="T201" s="266" t="s">
        <v>845</v>
      </c>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7"/>
      <c r="BL201" s="268"/>
      <c r="BM201" s="268"/>
      <c r="BN201" s="268"/>
      <c r="BO201" s="268"/>
      <c r="BP201" s="268"/>
      <c r="BQ201" s="269"/>
      <c r="BR201" s="267"/>
      <c r="BS201" s="268"/>
      <c r="BT201" s="268"/>
      <c r="BU201" s="268"/>
      <c r="BV201" s="268"/>
      <c r="BW201" s="268"/>
      <c r="BX201" s="269"/>
      <c r="BY201" s="266">
        <v>20</v>
      </c>
      <c r="BZ201" s="266"/>
      <c r="CA201" s="266"/>
      <c r="CB201" s="266"/>
      <c r="CC201" s="266"/>
      <c r="CD201" s="266"/>
      <c r="CE201" s="266"/>
      <c r="CF201" s="266"/>
      <c r="CG201" s="266"/>
      <c r="CH201" s="266"/>
      <c r="CI201" s="266"/>
      <c r="CJ201" s="266"/>
      <c r="CK201" s="266"/>
      <c r="CL201" s="266"/>
      <c r="CM201" s="266"/>
      <c r="CN201" s="266"/>
    </row>
    <row r="202" spans="5:92" ht="14.25" customHeight="1" x14ac:dyDescent="0.35">
      <c r="E202" s="266">
        <v>82</v>
      </c>
      <c r="F202" s="266"/>
      <c r="G202" s="266"/>
      <c r="H202" s="266"/>
      <c r="I202" s="266"/>
      <c r="J202" s="266"/>
      <c r="K202" s="266"/>
      <c r="L202" s="266"/>
      <c r="M202" s="266"/>
      <c r="N202" s="266"/>
      <c r="O202" s="266"/>
      <c r="P202" s="266"/>
      <c r="Q202" s="266"/>
      <c r="R202" s="266"/>
      <c r="S202" s="266"/>
      <c r="T202" s="266" t="s">
        <v>846</v>
      </c>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7"/>
      <c r="BL202" s="268"/>
      <c r="BM202" s="268"/>
      <c r="BN202" s="268"/>
      <c r="BO202" s="268"/>
      <c r="BP202" s="268"/>
      <c r="BQ202" s="269"/>
      <c r="BR202" s="267"/>
      <c r="BS202" s="268"/>
      <c r="BT202" s="268"/>
      <c r="BU202" s="268"/>
      <c r="BV202" s="268"/>
      <c r="BW202" s="268"/>
      <c r="BX202" s="269"/>
      <c r="BY202" s="266">
        <v>18</v>
      </c>
      <c r="BZ202" s="266"/>
      <c r="CA202" s="266"/>
      <c r="CB202" s="266"/>
      <c r="CC202" s="266"/>
      <c r="CD202" s="266"/>
      <c r="CE202" s="266"/>
      <c r="CF202" s="266"/>
      <c r="CG202" s="266"/>
      <c r="CH202" s="266"/>
      <c r="CI202" s="266"/>
      <c r="CJ202" s="266"/>
      <c r="CK202" s="266"/>
      <c r="CL202" s="266"/>
      <c r="CM202" s="266"/>
      <c r="CN202" s="266"/>
    </row>
    <row r="203" spans="5:92" ht="14.25" customHeight="1" x14ac:dyDescent="0.35">
      <c r="E203" s="266">
        <v>83</v>
      </c>
      <c r="F203" s="266"/>
      <c r="G203" s="266"/>
      <c r="H203" s="266"/>
      <c r="I203" s="266"/>
      <c r="J203" s="266"/>
      <c r="K203" s="266"/>
      <c r="L203" s="266"/>
      <c r="M203" s="266"/>
      <c r="N203" s="266"/>
      <c r="O203" s="266"/>
      <c r="P203" s="266"/>
      <c r="Q203" s="266"/>
      <c r="R203" s="266"/>
      <c r="S203" s="266"/>
      <c r="T203" s="266" t="s">
        <v>847</v>
      </c>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7"/>
      <c r="BL203" s="268"/>
      <c r="BM203" s="268"/>
      <c r="BN203" s="268"/>
      <c r="BO203" s="268"/>
      <c r="BP203" s="268"/>
      <c r="BQ203" s="269"/>
      <c r="BR203" s="267"/>
      <c r="BS203" s="268"/>
      <c r="BT203" s="268"/>
      <c r="BU203" s="268"/>
      <c r="BV203" s="268"/>
      <c r="BW203" s="268"/>
      <c r="BX203" s="269"/>
      <c r="BY203" s="266">
        <v>29</v>
      </c>
      <c r="BZ203" s="266"/>
      <c r="CA203" s="266"/>
      <c r="CB203" s="266"/>
      <c r="CC203" s="266"/>
      <c r="CD203" s="266"/>
      <c r="CE203" s="266"/>
      <c r="CF203" s="266"/>
      <c r="CG203" s="266"/>
      <c r="CH203" s="266"/>
      <c r="CI203" s="266"/>
      <c r="CJ203" s="266"/>
      <c r="CK203" s="266"/>
      <c r="CL203" s="266"/>
      <c r="CM203" s="266"/>
      <c r="CN203" s="266"/>
    </row>
    <row r="204" spans="5:92" ht="14.25" customHeight="1" x14ac:dyDescent="0.35">
      <c r="E204" s="266">
        <v>84</v>
      </c>
      <c r="F204" s="266"/>
      <c r="G204" s="266"/>
      <c r="H204" s="266"/>
      <c r="I204" s="266"/>
      <c r="J204" s="266"/>
      <c r="K204" s="266"/>
      <c r="L204" s="266"/>
      <c r="M204" s="266"/>
      <c r="N204" s="266"/>
      <c r="O204" s="266"/>
      <c r="P204" s="266"/>
      <c r="Q204" s="266"/>
      <c r="R204" s="266"/>
      <c r="S204" s="266"/>
      <c r="T204" s="266" t="s">
        <v>848</v>
      </c>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7"/>
      <c r="BL204" s="268"/>
      <c r="BM204" s="268"/>
      <c r="BN204" s="268"/>
      <c r="BO204" s="268"/>
      <c r="BP204" s="268"/>
      <c r="BQ204" s="269"/>
      <c r="BR204" s="267"/>
      <c r="BS204" s="268"/>
      <c r="BT204" s="268"/>
      <c r="BU204" s="268"/>
      <c r="BV204" s="268"/>
      <c r="BW204" s="268"/>
      <c r="BX204" s="269"/>
      <c r="BY204" s="266">
        <v>30</v>
      </c>
      <c r="BZ204" s="266"/>
      <c r="CA204" s="266"/>
      <c r="CB204" s="266"/>
      <c r="CC204" s="266"/>
      <c r="CD204" s="266"/>
      <c r="CE204" s="266"/>
      <c r="CF204" s="266"/>
      <c r="CG204" s="266"/>
      <c r="CH204" s="266"/>
      <c r="CI204" s="266"/>
      <c r="CJ204" s="266"/>
      <c r="CK204" s="266"/>
      <c r="CL204" s="266"/>
      <c r="CM204" s="266"/>
      <c r="CN204" s="266"/>
    </row>
    <row r="205" spans="5:92" ht="14.25" customHeight="1" x14ac:dyDescent="0.35">
      <c r="E205" s="266">
        <v>85</v>
      </c>
      <c r="F205" s="266"/>
      <c r="G205" s="266"/>
      <c r="H205" s="266"/>
      <c r="I205" s="266"/>
      <c r="J205" s="266"/>
      <c r="K205" s="266"/>
      <c r="L205" s="266"/>
      <c r="M205" s="266"/>
      <c r="N205" s="266"/>
      <c r="O205" s="266"/>
      <c r="P205" s="266"/>
      <c r="Q205" s="266"/>
      <c r="R205" s="266"/>
      <c r="S205" s="266"/>
      <c r="T205" s="266" t="s">
        <v>849</v>
      </c>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7"/>
      <c r="BL205" s="268"/>
      <c r="BM205" s="268"/>
      <c r="BN205" s="268"/>
      <c r="BO205" s="268"/>
      <c r="BP205" s="268"/>
      <c r="BQ205" s="269"/>
      <c r="BR205" s="267"/>
      <c r="BS205" s="268"/>
      <c r="BT205" s="268"/>
      <c r="BU205" s="268"/>
      <c r="BV205" s="268"/>
      <c r="BW205" s="268"/>
      <c r="BX205" s="269"/>
      <c r="BY205" s="266">
        <v>35</v>
      </c>
      <c r="BZ205" s="266"/>
      <c r="CA205" s="266"/>
      <c r="CB205" s="266"/>
      <c r="CC205" s="266"/>
      <c r="CD205" s="266"/>
      <c r="CE205" s="266"/>
      <c r="CF205" s="266"/>
      <c r="CG205" s="266"/>
      <c r="CH205" s="266"/>
      <c r="CI205" s="266"/>
      <c r="CJ205" s="266"/>
      <c r="CK205" s="266"/>
      <c r="CL205" s="266"/>
      <c r="CM205" s="266"/>
      <c r="CN205" s="266"/>
    </row>
    <row r="206" spans="5:92" ht="14.25" customHeight="1" x14ac:dyDescent="0.35">
      <c r="E206" s="266">
        <v>86</v>
      </c>
      <c r="F206" s="266"/>
      <c r="G206" s="266"/>
      <c r="H206" s="266"/>
      <c r="I206" s="266"/>
      <c r="J206" s="266"/>
      <c r="K206" s="266"/>
      <c r="L206" s="266"/>
      <c r="M206" s="266"/>
      <c r="N206" s="266"/>
      <c r="O206" s="266"/>
      <c r="P206" s="266"/>
      <c r="Q206" s="266"/>
      <c r="R206" s="266"/>
      <c r="S206" s="266"/>
      <c r="T206" s="266" t="s">
        <v>850</v>
      </c>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7"/>
      <c r="BL206" s="268"/>
      <c r="BM206" s="268"/>
      <c r="BN206" s="268"/>
      <c r="BO206" s="268"/>
      <c r="BP206" s="268"/>
      <c r="BQ206" s="269"/>
      <c r="BR206" s="267"/>
      <c r="BS206" s="268"/>
      <c r="BT206" s="268"/>
      <c r="BU206" s="268"/>
      <c r="BV206" s="268"/>
      <c r="BW206" s="268"/>
      <c r="BX206" s="269"/>
      <c r="BY206" s="266">
        <v>26</v>
      </c>
      <c r="BZ206" s="266"/>
      <c r="CA206" s="266"/>
      <c r="CB206" s="266"/>
      <c r="CC206" s="266"/>
      <c r="CD206" s="266"/>
      <c r="CE206" s="266"/>
      <c r="CF206" s="266"/>
      <c r="CG206" s="266"/>
      <c r="CH206" s="266"/>
      <c r="CI206" s="266"/>
      <c r="CJ206" s="266"/>
      <c r="CK206" s="266"/>
      <c r="CL206" s="266"/>
      <c r="CM206" s="266"/>
      <c r="CN206" s="266"/>
    </row>
    <row r="207" spans="5:92" ht="14.25" customHeight="1" x14ac:dyDescent="0.35">
      <c r="E207" s="266">
        <v>87</v>
      </c>
      <c r="F207" s="266"/>
      <c r="G207" s="266"/>
      <c r="H207" s="266"/>
      <c r="I207" s="266"/>
      <c r="J207" s="266"/>
      <c r="K207" s="266"/>
      <c r="L207" s="266"/>
      <c r="M207" s="266"/>
      <c r="N207" s="266"/>
      <c r="O207" s="266"/>
      <c r="P207" s="266"/>
      <c r="Q207" s="266"/>
      <c r="R207" s="266"/>
      <c r="S207" s="266"/>
      <c r="T207" s="266" t="s">
        <v>851</v>
      </c>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7"/>
      <c r="BL207" s="268"/>
      <c r="BM207" s="268"/>
      <c r="BN207" s="268"/>
      <c r="BO207" s="268"/>
      <c r="BP207" s="268"/>
      <c r="BQ207" s="269"/>
      <c r="BR207" s="267"/>
      <c r="BS207" s="268"/>
      <c r="BT207" s="268"/>
      <c r="BU207" s="268"/>
      <c r="BV207" s="268"/>
      <c r="BW207" s="268"/>
      <c r="BX207" s="269"/>
      <c r="BY207" s="266">
        <v>60</v>
      </c>
      <c r="BZ207" s="266"/>
      <c r="CA207" s="266"/>
      <c r="CB207" s="266"/>
      <c r="CC207" s="266"/>
      <c r="CD207" s="266"/>
      <c r="CE207" s="266"/>
      <c r="CF207" s="266"/>
      <c r="CG207" s="266"/>
      <c r="CH207" s="266"/>
      <c r="CI207" s="266"/>
      <c r="CJ207" s="266"/>
      <c r="CK207" s="266"/>
      <c r="CL207" s="266"/>
      <c r="CM207" s="266"/>
      <c r="CN207" s="266"/>
    </row>
    <row r="208" spans="5:92" ht="14.25" customHeight="1" x14ac:dyDescent="0.35">
      <c r="E208" s="266">
        <v>88</v>
      </c>
      <c r="F208" s="266"/>
      <c r="G208" s="266"/>
      <c r="H208" s="266"/>
      <c r="I208" s="266"/>
      <c r="J208" s="266"/>
      <c r="K208" s="266"/>
      <c r="L208" s="266"/>
      <c r="M208" s="266"/>
      <c r="N208" s="266"/>
      <c r="O208" s="266"/>
      <c r="P208" s="266"/>
      <c r="Q208" s="266"/>
      <c r="R208" s="266"/>
      <c r="S208" s="266"/>
      <c r="T208" s="266" t="s">
        <v>853</v>
      </c>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7"/>
      <c r="BL208" s="268"/>
      <c r="BM208" s="268"/>
      <c r="BN208" s="268"/>
      <c r="BO208" s="268"/>
      <c r="BP208" s="268"/>
      <c r="BQ208" s="269"/>
      <c r="BR208" s="267"/>
      <c r="BS208" s="268"/>
      <c r="BT208" s="268"/>
      <c r="BU208" s="268"/>
      <c r="BV208" s="268"/>
      <c r="BW208" s="268"/>
      <c r="BX208" s="269"/>
      <c r="BY208" s="266">
        <v>39</v>
      </c>
      <c r="BZ208" s="266"/>
      <c r="CA208" s="266"/>
      <c r="CB208" s="266"/>
      <c r="CC208" s="266"/>
      <c r="CD208" s="266"/>
      <c r="CE208" s="266"/>
      <c r="CF208" s="266"/>
      <c r="CG208" s="266"/>
      <c r="CH208" s="266"/>
      <c r="CI208" s="266"/>
      <c r="CJ208" s="266"/>
      <c r="CK208" s="266"/>
      <c r="CL208" s="266"/>
      <c r="CM208" s="266"/>
      <c r="CN208" s="266"/>
    </row>
    <row r="209" spans="5:92" ht="14.25" customHeight="1" x14ac:dyDescent="0.35">
      <c r="E209" s="266">
        <v>89</v>
      </c>
      <c r="F209" s="266"/>
      <c r="G209" s="266"/>
      <c r="H209" s="266"/>
      <c r="I209" s="266"/>
      <c r="J209" s="266"/>
      <c r="K209" s="266"/>
      <c r="L209" s="266"/>
      <c r="M209" s="266"/>
      <c r="N209" s="266"/>
      <c r="O209" s="266"/>
      <c r="P209" s="266"/>
      <c r="Q209" s="266"/>
      <c r="R209" s="266"/>
      <c r="S209" s="266"/>
      <c r="T209" s="266" t="s">
        <v>852</v>
      </c>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7"/>
      <c r="BL209" s="268"/>
      <c r="BM209" s="268"/>
      <c r="BN209" s="268"/>
      <c r="BO209" s="268"/>
      <c r="BP209" s="268"/>
      <c r="BQ209" s="269"/>
      <c r="BR209" s="267"/>
      <c r="BS209" s="268"/>
      <c r="BT209" s="268"/>
      <c r="BU209" s="268"/>
      <c r="BV209" s="268"/>
      <c r="BW209" s="268"/>
      <c r="BX209" s="269"/>
      <c r="BY209" s="266">
        <v>12</v>
      </c>
      <c r="BZ209" s="266"/>
      <c r="CA209" s="266"/>
      <c r="CB209" s="266"/>
      <c r="CC209" s="266"/>
      <c r="CD209" s="266"/>
      <c r="CE209" s="266"/>
      <c r="CF209" s="266"/>
      <c r="CG209" s="266"/>
      <c r="CH209" s="266"/>
      <c r="CI209" s="266"/>
      <c r="CJ209" s="266"/>
      <c r="CK209" s="266"/>
      <c r="CL209" s="266"/>
      <c r="CM209" s="266"/>
      <c r="CN209" s="266"/>
    </row>
    <row r="210" spans="5:92" ht="14.25" customHeight="1" x14ac:dyDescent="0.35">
      <c r="E210" s="266">
        <v>90</v>
      </c>
      <c r="F210" s="266"/>
      <c r="G210" s="266"/>
      <c r="H210" s="266"/>
      <c r="I210" s="266"/>
      <c r="J210" s="266"/>
      <c r="K210" s="266"/>
      <c r="L210" s="266"/>
      <c r="M210" s="266"/>
      <c r="N210" s="266"/>
      <c r="O210" s="266"/>
      <c r="P210" s="266"/>
      <c r="Q210" s="266"/>
      <c r="R210" s="266"/>
      <c r="S210" s="266"/>
      <c r="T210" s="266" t="s">
        <v>854</v>
      </c>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7"/>
      <c r="BL210" s="268"/>
      <c r="BM210" s="268"/>
      <c r="BN210" s="268"/>
      <c r="BO210" s="268"/>
      <c r="BP210" s="268"/>
      <c r="BQ210" s="269"/>
      <c r="BR210" s="267"/>
      <c r="BS210" s="268"/>
      <c r="BT210" s="268"/>
      <c r="BU210" s="268"/>
      <c r="BV210" s="268"/>
      <c r="BW210" s="268"/>
      <c r="BX210" s="269"/>
      <c r="BY210" s="266">
        <v>44</v>
      </c>
      <c r="BZ210" s="266"/>
      <c r="CA210" s="266"/>
      <c r="CB210" s="266"/>
      <c r="CC210" s="266"/>
      <c r="CD210" s="266"/>
      <c r="CE210" s="266"/>
      <c r="CF210" s="266"/>
      <c r="CG210" s="266"/>
      <c r="CH210" s="266"/>
      <c r="CI210" s="266"/>
      <c r="CJ210" s="266"/>
      <c r="CK210" s="266"/>
      <c r="CL210" s="266"/>
      <c r="CM210" s="266"/>
      <c r="CN210" s="266"/>
    </row>
    <row r="211" spans="5:92" ht="14.25" customHeight="1" x14ac:dyDescent="0.35">
      <c r="E211" s="266">
        <v>91</v>
      </c>
      <c r="F211" s="266"/>
      <c r="G211" s="266"/>
      <c r="H211" s="266"/>
      <c r="I211" s="266"/>
      <c r="J211" s="266"/>
      <c r="K211" s="266"/>
      <c r="L211" s="266"/>
      <c r="M211" s="266"/>
      <c r="N211" s="266"/>
      <c r="O211" s="266"/>
      <c r="P211" s="266"/>
      <c r="Q211" s="266"/>
      <c r="R211" s="266"/>
      <c r="S211" s="266"/>
      <c r="T211" s="266" t="s">
        <v>855</v>
      </c>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7"/>
      <c r="BL211" s="268"/>
      <c r="BM211" s="268"/>
      <c r="BN211" s="268"/>
      <c r="BO211" s="268"/>
      <c r="BP211" s="268"/>
      <c r="BQ211" s="269"/>
      <c r="BR211" s="267"/>
      <c r="BS211" s="268"/>
      <c r="BT211" s="268"/>
      <c r="BU211" s="268"/>
      <c r="BV211" s="268"/>
      <c r="BW211" s="268"/>
      <c r="BX211" s="269"/>
      <c r="BY211" s="266">
        <v>237</v>
      </c>
      <c r="BZ211" s="266"/>
      <c r="CA211" s="266"/>
      <c r="CB211" s="266"/>
      <c r="CC211" s="266"/>
      <c r="CD211" s="266"/>
      <c r="CE211" s="266"/>
      <c r="CF211" s="266"/>
      <c r="CG211" s="266"/>
      <c r="CH211" s="266"/>
      <c r="CI211" s="266"/>
      <c r="CJ211" s="266"/>
      <c r="CK211" s="266"/>
      <c r="CL211" s="266"/>
      <c r="CM211" s="266"/>
      <c r="CN211" s="266"/>
    </row>
    <row r="212" spans="5:92" ht="14.25" customHeight="1" x14ac:dyDescent="0.35">
      <c r="E212" s="266">
        <v>92</v>
      </c>
      <c r="F212" s="266"/>
      <c r="G212" s="266"/>
      <c r="H212" s="266"/>
      <c r="I212" s="266"/>
      <c r="J212" s="266"/>
      <c r="K212" s="266"/>
      <c r="L212" s="266"/>
      <c r="M212" s="266"/>
      <c r="N212" s="266"/>
      <c r="O212" s="266"/>
      <c r="P212" s="266"/>
      <c r="Q212" s="266"/>
      <c r="R212" s="266"/>
      <c r="S212" s="266"/>
      <c r="T212" s="266" t="s">
        <v>856</v>
      </c>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7"/>
      <c r="BL212" s="268"/>
      <c r="BM212" s="268"/>
      <c r="BN212" s="268"/>
      <c r="BO212" s="268"/>
      <c r="BP212" s="268"/>
      <c r="BQ212" s="269"/>
      <c r="BR212" s="267"/>
      <c r="BS212" s="268"/>
      <c r="BT212" s="268"/>
      <c r="BU212" s="268"/>
      <c r="BV212" s="268"/>
      <c r="BW212" s="268"/>
      <c r="BX212" s="269"/>
      <c r="BY212" s="266">
        <v>37</v>
      </c>
      <c r="BZ212" s="266"/>
      <c r="CA212" s="266"/>
      <c r="CB212" s="266"/>
      <c r="CC212" s="266"/>
      <c r="CD212" s="266"/>
      <c r="CE212" s="266"/>
      <c r="CF212" s="266"/>
      <c r="CG212" s="266"/>
      <c r="CH212" s="266"/>
      <c r="CI212" s="266"/>
      <c r="CJ212" s="266"/>
      <c r="CK212" s="266"/>
      <c r="CL212" s="266"/>
      <c r="CM212" s="266"/>
      <c r="CN212" s="266"/>
    </row>
    <row r="213" spans="5:92" ht="14.25" customHeight="1" x14ac:dyDescent="0.35">
      <c r="E213" s="266">
        <v>93</v>
      </c>
      <c r="F213" s="266"/>
      <c r="G213" s="266"/>
      <c r="H213" s="266"/>
      <c r="I213" s="266"/>
      <c r="J213" s="266"/>
      <c r="K213" s="266"/>
      <c r="L213" s="266"/>
      <c r="M213" s="266"/>
      <c r="N213" s="266"/>
      <c r="O213" s="266"/>
      <c r="P213" s="266"/>
      <c r="Q213" s="266"/>
      <c r="R213" s="266"/>
      <c r="S213" s="266"/>
      <c r="T213" s="266" t="s">
        <v>857</v>
      </c>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7"/>
      <c r="BL213" s="268"/>
      <c r="BM213" s="268"/>
      <c r="BN213" s="268"/>
      <c r="BO213" s="268"/>
      <c r="BP213" s="268"/>
      <c r="BQ213" s="269"/>
      <c r="BR213" s="267"/>
      <c r="BS213" s="268"/>
      <c r="BT213" s="268"/>
      <c r="BU213" s="268"/>
      <c r="BV213" s="268"/>
      <c r="BW213" s="268"/>
      <c r="BX213" s="269"/>
      <c r="BY213" s="266">
        <v>10</v>
      </c>
      <c r="BZ213" s="266"/>
      <c r="CA213" s="266"/>
      <c r="CB213" s="266"/>
      <c r="CC213" s="266"/>
      <c r="CD213" s="266"/>
      <c r="CE213" s="266"/>
      <c r="CF213" s="266"/>
      <c r="CG213" s="266"/>
      <c r="CH213" s="266"/>
      <c r="CI213" s="266"/>
      <c r="CJ213" s="266"/>
      <c r="CK213" s="266"/>
      <c r="CL213" s="266"/>
      <c r="CM213" s="266"/>
      <c r="CN213" s="266"/>
    </row>
    <row r="214" spans="5:92" ht="14.25" customHeight="1" x14ac:dyDescent="0.35">
      <c r="E214" s="266">
        <v>94</v>
      </c>
      <c r="F214" s="266"/>
      <c r="G214" s="266"/>
      <c r="H214" s="266"/>
      <c r="I214" s="266"/>
      <c r="J214" s="266"/>
      <c r="K214" s="266"/>
      <c r="L214" s="266"/>
      <c r="M214" s="266"/>
      <c r="N214" s="266"/>
      <c r="O214" s="266"/>
      <c r="P214" s="266"/>
      <c r="Q214" s="266"/>
      <c r="R214" s="266"/>
      <c r="S214" s="266"/>
      <c r="T214" s="266" t="s">
        <v>858</v>
      </c>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7"/>
      <c r="BL214" s="268"/>
      <c r="BM214" s="268"/>
      <c r="BN214" s="268"/>
      <c r="BO214" s="268"/>
      <c r="BP214" s="268"/>
      <c r="BQ214" s="269"/>
      <c r="BR214" s="267"/>
      <c r="BS214" s="268"/>
      <c r="BT214" s="268"/>
      <c r="BU214" s="268"/>
      <c r="BV214" s="268"/>
      <c r="BW214" s="268"/>
      <c r="BX214" s="269"/>
      <c r="BY214" s="266">
        <v>32</v>
      </c>
      <c r="BZ214" s="266"/>
      <c r="CA214" s="266"/>
      <c r="CB214" s="266"/>
      <c r="CC214" s="266"/>
      <c r="CD214" s="266"/>
      <c r="CE214" s="266"/>
      <c r="CF214" s="266"/>
      <c r="CG214" s="266"/>
      <c r="CH214" s="266"/>
      <c r="CI214" s="266"/>
      <c r="CJ214" s="266"/>
      <c r="CK214" s="266"/>
      <c r="CL214" s="266"/>
      <c r="CM214" s="266"/>
      <c r="CN214" s="266"/>
    </row>
    <row r="215" spans="5:92" ht="14.25" customHeight="1" x14ac:dyDescent="0.35">
      <c r="E215" s="266">
        <v>95</v>
      </c>
      <c r="F215" s="266"/>
      <c r="G215" s="266"/>
      <c r="H215" s="266"/>
      <c r="I215" s="266"/>
      <c r="J215" s="266"/>
      <c r="K215" s="266"/>
      <c r="L215" s="266"/>
      <c r="M215" s="266"/>
      <c r="N215" s="266"/>
      <c r="O215" s="266"/>
      <c r="P215" s="266"/>
      <c r="Q215" s="266"/>
      <c r="R215" s="266"/>
      <c r="S215" s="266"/>
      <c r="T215" s="266" t="s">
        <v>859</v>
      </c>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7"/>
      <c r="BL215" s="268"/>
      <c r="BM215" s="268"/>
      <c r="BN215" s="268"/>
      <c r="BO215" s="268"/>
      <c r="BP215" s="268"/>
      <c r="BQ215" s="269"/>
      <c r="BR215" s="267"/>
      <c r="BS215" s="268"/>
      <c r="BT215" s="268"/>
      <c r="BU215" s="268"/>
      <c r="BV215" s="268"/>
      <c r="BW215" s="268"/>
      <c r="BX215" s="269"/>
      <c r="BY215" s="266">
        <v>618</v>
      </c>
      <c r="BZ215" s="266"/>
      <c r="CA215" s="266"/>
      <c r="CB215" s="266"/>
      <c r="CC215" s="266"/>
      <c r="CD215" s="266"/>
      <c r="CE215" s="266"/>
      <c r="CF215" s="266"/>
      <c r="CG215" s="266"/>
      <c r="CH215" s="266"/>
      <c r="CI215" s="266"/>
      <c r="CJ215" s="266"/>
      <c r="CK215" s="266"/>
      <c r="CL215" s="266"/>
      <c r="CM215" s="266"/>
      <c r="CN215" s="266"/>
    </row>
    <row r="216" spans="5:92" ht="14.25" customHeight="1" x14ac:dyDescent="0.35">
      <c r="E216" s="266">
        <v>96</v>
      </c>
      <c r="F216" s="266"/>
      <c r="G216" s="266"/>
      <c r="H216" s="266"/>
      <c r="I216" s="266"/>
      <c r="J216" s="266"/>
      <c r="K216" s="266"/>
      <c r="L216" s="266"/>
      <c r="M216" s="266"/>
      <c r="N216" s="266"/>
      <c r="O216" s="266"/>
      <c r="P216" s="266"/>
      <c r="Q216" s="266"/>
      <c r="R216" s="266"/>
      <c r="S216" s="266"/>
      <c r="T216" s="266" t="s">
        <v>860</v>
      </c>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7"/>
      <c r="BL216" s="268"/>
      <c r="BM216" s="268"/>
      <c r="BN216" s="268"/>
      <c r="BO216" s="268"/>
      <c r="BP216" s="268"/>
      <c r="BQ216" s="269"/>
      <c r="BR216" s="267"/>
      <c r="BS216" s="268"/>
      <c r="BT216" s="268"/>
      <c r="BU216" s="268"/>
      <c r="BV216" s="268"/>
      <c r="BW216" s="268"/>
      <c r="BX216" s="269"/>
      <c r="BY216" s="266">
        <v>23</v>
      </c>
      <c r="BZ216" s="266"/>
      <c r="CA216" s="266"/>
      <c r="CB216" s="266"/>
      <c r="CC216" s="266"/>
      <c r="CD216" s="266"/>
      <c r="CE216" s="266"/>
      <c r="CF216" s="266"/>
      <c r="CG216" s="266"/>
      <c r="CH216" s="266"/>
      <c r="CI216" s="266"/>
      <c r="CJ216" s="266"/>
      <c r="CK216" s="266"/>
      <c r="CL216" s="266"/>
      <c r="CM216" s="266"/>
      <c r="CN216" s="266"/>
    </row>
    <row r="217" spans="5:92" ht="14.25" customHeight="1" x14ac:dyDescent="0.35">
      <c r="E217" s="266">
        <v>97</v>
      </c>
      <c r="F217" s="266"/>
      <c r="G217" s="266"/>
      <c r="H217" s="266"/>
      <c r="I217" s="266"/>
      <c r="J217" s="266"/>
      <c r="K217" s="266"/>
      <c r="L217" s="266"/>
      <c r="M217" s="266"/>
      <c r="N217" s="266"/>
      <c r="O217" s="266"/>
      <c r="P217" s="266"/>
      <c r="Q217" s="266"/>
      <c r="R217" s="266"/>
      <c r="S217" s="266"/>
      <c r="T217" s="266" t="s">
        <v>861</v>
      </c>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7"/>
      <c r="BL217" s="268"/>
      <c r="BM217" s="268"/>
      <c r="BN217" s="268"/>
      <c r="BO217" s="268"/>
      <c r="BP217" s="268"/>
      <c r="BQ217" s="269"/>
      <c r="BR217" s="267"/>
      <c r="BS217" s="268"/>
      <c r="BT217" s="268"/>
      <c r="BU217" s="268"/>
      <c r="BV217" s="268"/>
      <c r="BW217" s="268"/>
      <c r="BX217" s="269"/>
      <c r="BY217" s="266">
        <v>32</v>
      </c>
      <c r="BZ217" s="266"/>
      <c r="CA217" s="266"/>
      <c r="CB217" s="266"/>
      <c r="CC217" s="266"/>
      <c r="CD217" s="266"/>
      <c r="CE217" s="266"/>
      <c r="CF217" s="266"/>
      <c r="CG217" s="266"/>
      <c r="CH217" s="266"/>
      <c r="CI217" s="266"/>
      <c r="CJ217" s="266"/>
      <c r="CK217" s="266"/>
      <c r="CL217" s="266"/>
      <c r="CM217" s="266"/>
      <c r="CN217" s="266"/>
    </row>
    <row r="218" spans="5:92" ht="14.25" customHeight="1" x14ac:dyDescent="0.35">
      <c r="E218" s="266">
        <v>98</v>
      </c>
      <c r="F218" s="266"/>
      <c r="G218" s="266"/>
      <c r="H218" s="266"/>
      <c r="I218" s="266"/>
      <c r="J218" s="266"/>
      <c r="K218" s="266"/>
      <c r="L218" s="266"/>
      <c r="M218" s="266"/>
      <c r="N218" s="266"/>
      <c r="O218" s="266"/>
      <c r="P218" s="266"/>
      <c r="Q218" s="266"/>
      <c r="R218" s="266"/>
      <c r="S218" s="266"/>
      <c r="T218" s="266" t="s">
        <v>862</v>
      </c>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7"/>
      <c r="BL218" s="268"/>
      <c r="BM218" s="268"/>
      <c r="BN218" s="268"/>
      <c r="BO218" s="268"/>
      <c r="BP218" s="268"/>
      <c r="BQ218" s="269"/>
      <c r="BR218" s="267"/>
      <c r="BS218" s="268"/>
      <c r="BT218" s="268"/>
      <c r="BU218" s="268"/>
      <c r="BV218" s="268"/>
      <c r="BW218" s="268"/>
      <c r="BX218" s="269"/>
      <c r="BY218" s="266">
        <v>39</v>
      </c>
      <c r="BZ218" s="266"/>
      <c r="CA218" s="266"/>
      <c r="CB218" s="266"/>
      <c r="CC218" s="266"/>
      <c r="CD218" s="266"/>
      <c r="CE218" s="266"/>
      <c r="CF218" s="266"/>
      <c r="CG218" s="266"/>
      <c r="CH218" s="266"/>
      <c r="CI218" s="266"/>
      <c r="CJ218" s="266"/>
      <c r="CK218" s="266"/>
      <c r="CL218" s="266"/>
      <c r="CM218" s="266"/>
      <c r="CN218" s="266"/>
    </row>
    <row r="219" spans="5:92" ht="14.25" customHeight="1" x14ac:dyDescent="0.35">
      <c r="E219" s="266">
        <v>99</v>
      </c>
      <c r="F219" s="266"/>
      <c r="G219" s="266"/>
      <c r="H219" s="266"/>
      <c r="I219" s="266"/>
      <c r="J219" s="266"/>
      <c r="K219" s="266"/>
      <c r="L219" s="266"/>
      <c r="M219" s="266"/>
      <c r="N219" s="266"/>
      <c r="O219" s="266"/>
      <c r="P219" s="266"/>
      <c r="Q219" s="266"/>
      <c r="R219" s="266"/>
      <c r="S219" s="266"/>
      <c r="T219" s="266" t="s">
        <v>863</v>
      </c>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7"/>
      <c r="BL219" s="268"/>
      <c r="BM219" s="268"/>
      <c r="BN219" s="268"/>
      <c r="BO219" s="268"/>
      <c r="BP219" s="268"/>
      <c r="BQ219" s="269"/>
      <c r="BR219" s="267"/>
      <c r="BS219" s="268"/>
      <c r="BT219" s="268"/>
      <c r="BU219" s="268"/>
      <c r="BV219" s="268"/>
      <c r="BW219" s="268"/>
      <c r="BX219" s="269"/>
      <c r="BY219" s="266">
        <v>22</v>
      </c>
      <c r="BZ219" s="266"/>
      <c r="CA219" s="266"/>
      <c r="CB219" s="266"/>
      <c r="CC219" s="266"/>
      <c r="CD219" s="266"/>
      <c r="CE219" s="266"/>
      <c r="CF219" s="266"/>
      <c r="CG219" s="266"/>
      <c r="CH219" s="266"/>
      <c r="CI219" s="266"/>
      <c r="CJ219" s="266"/>
      <c r="CK219" s="266"/>
      <c r="CL219" s="266"/>
      <c r="CM219" s="266"/>
      <c r="CN219" s="266"/>
    </row>
    <row r="220" spans="5:92" ht="14.25" customHeight="1" x14ac:dyDescent="0.35">
      <c r="E220" s="266">
        <v>100</v>
      </c>
      <c r="F220" s="266"/>
      <c r="G220" s="266"/>
      <c r="H220" s="266"/>
      <c r="I220" s="266"/>
      <c r="J220" s="266"/>
      <c r="K220" s="266"/>
      <c r="L220" s="266"/>
      <c r="M220" s="266"/>
      <c r="N220" s="266"/>
      <c r="O220" s="266"/>
      <c r="P220" s="266"/>
      <c r="Q220" s="266"/>
      <c r="R220" s="266"/>
      <c r="S220" s="266"/>
      <c r="T220" s="266" t="s">
        <v>864</v>
      </c>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7"/>
      <c r="BL220" s="268"/>
      <c r="BM220" s="268"/>
      <c r="BN220" s="268"/>
      <c r="BO220" s="268"/>
      <c r="BP220" s="268"/>
      <c r="BQ220" s="269"/>
      <c r="BR220" s="267"/>
      <c r="BS220" s="268"/>
      <c r="BT220" s="268"/>
      <c r="BU220" s="268"/>
      <c r="BV220" s="268"/>
      <c r="BW220" s="268"/>
      <c r="BX220" s="269"/>
      <c r="BY220" s="266">
        <v>8</v>
      </c>
      <c r="BZ220" s="266"/>
      <c r="CA220" s="266"/>
      <c r="CB220" s="266"/>
      <c r="CC220" s="266"/>
      <c r="CD220" s="266"/>
      <c r="CE220" s="266"/>
      <c r="CF220" s="266"/>
      <c r="CG220" s="266"/>
      <c r="CH220" s="266"/>
      <c r="CI220" s="266"/>
      <c r="CJ220" s="266"/>
      <c r="CK220" s="266"/>
      <c r="CL220" s="266"/>
      <c r="CM220" s="266"/>
      <c r="CN220" s="266"/>
    </row>
    <row r="221" spans="5:92" ht="14.25" customHeight="1" x14ac:dyDescent="0.35">
      <c r="E221" s="266">
        <v>101</v>
      </c>
      <c r="F221" s="266"/>
      <c r="G221" s="266"/>
      <c r="H221" s="266"/>
      <c r="I221" s="266"/>
      <c r="J221" s="266"/>
      <c r="K221" s="266"/>
      <c r="L221" s="266"/>
      <c r="M221" s="266"/>
      <c r="N221" s="266"/>
      <c r="O221" s="266"/>
      <c r="P221" s="266"/>
      <c r="Q221" s="266"/>
      <c r="R221" s="266"/>
      <c r="S221" s="266"/>
      <c r="T221" s="266" t="s">
        <v>865</v>
      </c>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7"/>
      <c r="BL221" s="268"/>
      <c r="BM221" s="268"/>
      <c r="BN221" s="268"/>
      <c r="BO221" s="268"/>
      <c r="BP221" s="268"/>
      <c r="BQ221" s="269"/>
      <c r="BR221" s="267"/>
      <c r="BS221" s="268"/>
      <c r="BT221" s="268"/>
      <c r="BU221" s="268"/>
      <c r="BV221" s="268"/>
      <c r="BW221" s="268"/>
      <c r="BX221" s="269"/>
      <c r="BY221" s="266">
        <v>5</v>
      </c>
      <c r="BZ221" s="266"/>
      <c r="CA221" s="266"/>
      <c r="CB221" s="266"/>
      <c r="CC221" s="266"/>
      <c r="CD221" s="266"/>
      <c r="CE221" s="266"/>
      <c r="CF221" s="266"/>
      <c r="CG221" s="266"/>
      <c r="CH221" s="266"/>
      <c r="CI221" s="266"/>
      <c r="CJ221" s="266"/>
      <c r="CK221" s="266"/>
      <c r="CL221" s="266"/>
      <c r="CM221" s="266"/>
      <c r="CN221" s="266"/>
    </row>
    <row r="222" spans="5:92" ht="14.25" customHeight="1" x14ac:dyDescent="0.35">
      <c r="E222" s="266">
        <v>102</v>
      </c>
      <c r="F222" s="266"/>
      <c r="G222" s="266"/>
      <c r="H222" s="266"/>
      <c r="I222" s="266"/>
      <c r="J222" s="266"/>
      <c r="K222" s="266"/>
      <c r="L222" s="266"/>
      <c r="M222" s="266"/>
      <c r="N222" s="266"/>
      <c r="O222" s="266"/>
      <c r="P222" s="266"/>
      <c r="Q222" s="266"/>
      <c r="R222" s="266"/>
      <c r="S222" s="266"/>
      <c r="T222" s="266" t="s">
        <v>866</v>
      </c>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7"/>
      <c r="BL222" s="268"/>
      <c r="BM222" s="268"/>
      <c r="BN222" s="268"/>
      <c r="BO222" s="268"/>
      <c r="BP222" s="268"/>
      <c r="BQ222" s="269"/>
      <c r="BR222" s="267"/>
      <c r="BS222" s="268"/>
      <c r="BT222" s="268"/>
      <c r="BU222" s="268"/>
      <c r="BV222" s="268"/>
      <c r="BW222" s="268"/>
      <c r="BX222" s="269"/>
      <c r="BY222" s="266">
        <v>0</v>
      </c>
      <c r="BZ222" s="266"/>
      <c r="CA222" s="266"/>
      <c r="CB222" s="266"/>
      <c r="CC222" s="266"/>
      <c r="CD222" s="266"/>
      <c r="CE222" s="266"/>
      <c r="CF222" s="266"/>
      <c r="CG222" s="266"/>
      <c r="CH222" s="266"/>
      <c r="CI222" s="266"/>
      <c r="CJ222" s="266"/>
      <c r="CK222" s="266"/>
      <c r="CL222" s="266"/>
      <c r="CM222" s="266"/>
      <c r="CN222" s="266"/>
    </row>
    <row r="223" spans="5:92" ht="14.25" customHeight="1" x14ac:dyDescent="0.35">
      <c r="E223" s="266">
        <v>103</v>
      </c>
      <c r="F223" s="266"/>
      <c r="G223" s="266"/>
      <c r="H223" s="266"/>
      <c r="I223" s="266"/>
      <c r="J223" s="266"/>
      <c r="K223" s="266"/>
      <c r="L223" s="266"/>
      <c r="M223" s="266"/>
      <c r="N223" s="266"/>
      <c r="O223" s="266"/>
      <c r="P223" s="266"/>
      <c r="Q223" s="266"/>
      <c r="R223" s="266"/>
      <c r="S223" s="266"/>
      <c r="T223" s="266" t="s">
        <v>867</v>
      </c>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7"/>
      <c r="BL223" s="268"/>
      <c r="BM223" s="268"/>
      <c r="BN223" s="268"/>
      <c r="BO223" s="268"/>
      <c r="BP223" s="268"/>
      <c r="BQ223" s="269"/>
      <c r="BR223" s="267"/>
      <c r="BS223" s="268"/>
      <c r="BT223" s="268"/>
      <c r="BU223" s="268"/>
      <c r="BV223" s="268"/>
      <c r="BW223" s="268"/>
      <c r="BX223" s="269"/>
      <c r="BY223" s="266">
        <v>3</v>
      </c>
      <c r="BZ223" s="266"/>
      <c r="CA223" s="266"/>
      <c r="CB223" s="266"/>
      <c r="CC223" s="266"/>
      <c r="CD223" s="266"/>
      <c r="CE223" s="266"/>
      <c r="CF223" s="266"/>
      <c r="CG223" s="266"/>
      <c r="CH223" s="266"/>
      <c r="CI223" s="266"/>
      <c r="CJ223" s="266"/>
      <c r="CK223" s="266"/>
      <c r="CL223" s="266"/>
      <c r="CM223" s="266"/>
      <c r="CN223" s="266"/>
    </row>
    <row r="224" spans="5:92" ht="14.25" customHeight="1" x14ac:dyDescent="0.35">
      <c r="E224" s="266">
        <v>104</v>
      </c>
      <c r="F224" s="266"/>
      <c r="G224" s="266"/>
      <c r="H224" s="266"/>
      <c r="I224" s="266"/>
      <c r="J224" s="266"/>
      <c r="K224" s="266"/>
      <c r="L224" s="266"/>
      <c r="M224" s="266"/>
      <c r="N224" s="266"/>
      <c r="O224" s="266"/>
      <c r="P224" s="266"/>
      <c r="Q224" s="266"/>
      <c r="R224" s="266"/>
      <c r="S224" s="266"/>
      <c r="T224" s="266" t="s">
        <v>868</v>
      </c>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7"/>
      <c r="BL224" s="268"/>
      <c r="BM224" s="268"/>
      <c r="BN224" s="268"/>
      <c r="BO224" s="268"/>
      <c r="BP224" s="268"/>
      <c r="BQ224" s="269"/>
      <c r="BR224" s="267"/>
      <c r="BS224" s="268"/>
      <c r="BT224" s="268"/>
      <c r="BU224" s="268"/>
      <c r="BV224" s="268"/>
      <c r="BW224" s="268"/>
      <c r="BX224" s="269"/>
      <c r="BY224" s="266">
        <v>15</v>
      </c>
      <c r="BZ224" s="266"/>
      <c r="CA224" s="266"/>
      <c r="CB224" s="266"/>
      <c r="CC224" s="266"/>
      <c r="CD224" s="266"/>
      <c r="CE224" s="266"/>
      <c r="CF224" s="266"/>
      <c r="CG224" s="266"/>
      <c r="CH224" s="266"/>
      <c r="CI224" s="266"/>
      <c r="CJ224" s="266"/>
      <c r="CK224" s="266"/>
      <c r="CL224" s="266"/>
      <c r="CM224" s="266"/>
      <c r="CN224" s="266"/>
    </row>
    <row r="225" spans="5:92" ht="14.25" customHeight="1" x14ac:dyDescent="0.35">
      <c r="E225" s="266">
        <v>105</v>
      </c>
      <c r="F225" s="266"/>
      <c r="G225" s="266"/>
      <c r="H225" s="266"/>
      <c r="I225" s="266"/>
      <c r="J225" s="266"/>
      <c r="K225" s="266"/>
      <c r="L225" s="266"/>
      <c r="M225" s="266"/>
      <c r="N225" s="266"/>
      <c r="O225" s="266"/>
      <c r="P225" s="266"/>
      <c r="Q225" s="266"/>
      <c r="R225" s="266"/>
      <c r="S225" s="266"/>
      <c r="T225" s="266" t="s">
        <v>870</v>
      </c>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7"/>
      <c r="BL225" s="268"/>
      <c r="BM225" s="268"/>
      <c r="BN225" s="268"/>
      <c r="BO225" s="268"/>
      <c r="BP225" s="268"/>
      <c r="BQ225" s="269"/>
      <c r="BR225" s="267"/>
      <c r="BS225" s="268"/>
      <c r="BT225" s="268"/>
      <c r="BU225" s="268"/>
      <c r="BV225" s="268"/>
      <c r="BW225" s="268"/>
      <c r="BX225" s="269"/>
      <c r="BY225" s="266">
        <v>18</v>
      </c>
      <c r="BZ225" s="266"/>
      <c r="CA225" s="266"/>
      <c r="CB225" s="266"/>
      <c r="CC225" s="266"/>
      <c r="CD225" s="266"/>
      <c r="CE225" s="266"/>
      <c r="CF225" s="266"/>
      <c r="CG225" s="266"/>
      <c r="CH225" s="266"/>
      <c r="CI225" s="266"/>
      <c r="CJ225" s="266"/>
      <c r="CK225" s="266"/>
      <c r="CL225" s="266"/>
      <c r="CM225" s="266"/>
      <c r="CN225" s="266"/>
    </row>
    <row r="226" spans="5:92" ht="14.25" customHeight="1" x14ac:dyDescent="0.35">
      <c r="E226" s="266">
        <v>106</v>
      </c>
      <c r="F226" s="266"/>
      <c r="G226" s="266"/>
      <c r="H226" s="266"/>
      <c r="I226" s="266"/>
      <c r="J226" s="266"/>
      <c r="K226" s="266"/>
      <c r="L226" s="266"/>
      <c r="M226" s="266"/>
      <c r="N226" s="266"/>
      <c r="O226" s="266"/>
      <c r="P226" s="266"/>
      <c r="Q226" s="266"/>
      <c r="R226" s="266"/>
      <c r="S226" s="266"/>
      <c r="T226" s="266" t="s">
        <v>869</v>
      </c>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7"/>
      <c r="BL226" s="268"/>
      <c r="BM226" s="268"/>
      <c r="BN226" s="268"/>
      <c r="BO226" s="268"/>
      <c r="BP226" s="268"/>
      <c r="BQ226" s="269"/>
      <c r="BR226" s="267"/>
      <c r="BS226" s="268"/>
      <c r="BT226" s="268"/>
      <c r="BU226" s="268"/>
      <c r="BV226" s="268"/>
      <c r="BW226" s="268"/>
      <c r="BX226" s="269"/>
      <c r="BY226" s="266">
        <v>4</v>
      </c>
      <c r="BZ226" s="266"/>
      <c r="CA226" s="266"/>
      <c r="CB226" s="266"/>
      <c r="CC226" s="266"/>
      <c r="CD226" s="266"/>
      <c r="CE226" s="266"/>
      <c r="CF226" s="266"/>
      <c r="CG226" s="266"/>
      <c r="CH226" s="266"/>
      <c r="CI226" s="266"/>
      <c r="CJ226" s="266"/>
      <c r="CK226" s="266"/>
      <c r="CL226" s="266"/>
      <c r="CM226" s="266"/>
      <c r="CN226" s="266"/>
    </row>
    <row r="227" spans="5:92" ht="14.25" customHeight="1" x14ac:dyDescent="0.35">
      <c r="E227" s="266">
        <v>107</v>
      </c>
      <c r="F227" s="266"/>
      <c r="G227" s="266"/>
      <c r="H227" s="266"/>
      <c r="I227" s="266"/>
      <c r="J227" s="266"/>
      <c r="K227" s="266"/>
      <c r="L227" s="266"/>
      <c r="M227" s="266"/>
      <c r="N227" s="266"/>
      <c r="O227" s="266"/>
      <c r="P227" s="266"/>
      <c r="Q227" s="266"/>
      <c r="R227" s="266"/>
      <c r="S227" s="266"/>
      <c r="T227" s="266" t="s">
        <v>871</v>
      </c>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7"/>
      <c r="BL227" s="268"/>
      <c r="BM227" s="268"/>
      <c r="BN227" s="268"/>
      <c r="BO227" s="268"/>
      <c r="BP227" s="268"/>
      <c r="BQ227" s="269"/>
      <c r="BR227" s="267"/>
      <c r="BS227" s="268"/>
      <c r="BT227" s="268"/>
      <c r="BU227" s="268"/>
      <c r="BV227" s="268"/>
      <c r="BW227" s="268"/>
      <c r="BX227" s="269"/>
      <c r="BY227" s="266">
        <v>11</v>
      </c>
      <c r="BZ227" s="266"/>
      <c r="CA227" s="266"/>
      <c r="CB227" s="266"/>
      <c r="CC227" s="266"/>
      <c r="CD227" s="266"/>
      <c r="CE227" s="266"/>
      <c r="CF227" s="266"/>
      <c r="CG227" s="266"/>
      <c r="CH227" s="266"/>
      <c r="CI227" s="266"/>
      <c r="CJ227" s="266"/>
      <c r="CK227" s="266"/>
      <c r="CL227" s="266"/>
      <c r="CM227" s="266"/>
      <c r="CN227" s="266"/>
    </row>
    <row r="228" spans="5:92" ht="14.25" customHeight="1" x14ac:dyDescent="0.35">
      <c r="E228" s="266">
        <v>108</v>
      </c>
      <c r="F228" s="266"/>
      <c r="G228" s="266"/>
      <c r="H228" s="266"/>
      <c r="I228" s="266"/>
      <c r="J228" s="266"/>
      <c r="K228" s="266"/>
      <c r="L228" s="266"/>
      <c r="M228" s="266"/>
      <c r="N228" s="266"/>
      <c r="O228" s="266"/>
      <c r="P228" s="266"/>
      <c r="Q228" s="266"/>
      <c r="R228" s="266"/>
      <c r="S228" s="266"/>
      <c r="T228" s="266" t="s">
        <v>872</v>
      </c>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7"/>
      <c r="BL228" s="268"/>
      <c r="BM228" s="268"/>
      <c r="BN228" s="268"/>
      <c r="BO228" s="268"/>
      <c r="BP228" s="268"/>
      <c r="BQ228" s="269"/>
      <c r="BR228" s="267"/>
      <c r="BS228" s="268"/>
      <c r="BT228" s="268"/>
      <c r="BU228" s="268"/>
      <c r="BV228" s="268"/>
      <c r="BW228" s="268"/>
      <c r="BX228" s="269"/>
      <c r="BY228" s="266">
        <v>396</v>
      </c>
      <c r="BZ228" s="266"/>
      <c r="CA228" s="266"/>
      <c r="CB228" s="266"/>
      <c r="CC228" s="266"/>
      <c r="CD228" s="266"/>
      <c r="CE228" s="266"/>
      <c r="CF228" s="266"/>
      <c r="CG228" s="266"/>
      <c r="CH228" s="266"/>
      <c r="CI228" s="266"/>
      <c r="CJ228" s="266"/>
      <c r="CK228" s="266"/>
      <c r="CL228" s="266"/>
      <c r="CM228" s="266"/>
      <c r="CN228" s="266"/>
    </row>
    <row r="229" spans="5:92" ht="14.25" customHeight="1" x14ac:dyDescent="0.35">
      <c r="E229" s="266">
        <v>109</v>
      </c>
      <c r="F229" s="266"/>
      <c r="G229" s="266"/>
      <c r="H229" s="266"/>
      <c r="I229" s="266"/>
      <c r="J229" s="266"/>
      <c r="K229" s="266"/>
      <c r="L229" s="266"/>
      <c r="M229" s="266"/>
      <c r="N229" s="266"/>
      <c r="O229" s="266"/>
      <c r="P229" s="266"/>
      <c r="Q229" s="266"/>
      <c r="R229" s="266"/>
      <c r="S229" s="266"/>
      <c r="T229" s="266" t="s">
        <v>873</v>
      </c>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7"/>
      <c r="BL229" s="268"/>
      <c r="BM229" s="268"/>
      <c r="BN229" s="268"/>
      <c r="BO229" s="268"/>
      <c r="BP229" s="268"/>
      <c r="BQ229" s="269"/>
      <c r="BR229" s="267"/>
      <c r="BS229" s="268"/>
      <c r="BT229" s="268"/>
      <c r="BU229" s="268"/>
      <c r="BV229" s="268"/>
      <c r="BW229" s="268"/>
      <c r="BX229" s="269"/>
      <c r="BY229" s="266">
        <v>60</v>
      </c>
      <c r="BZ229" s="266"/>
      <c r="CA229" s="266"/>
      <c r="CB229" s="266"/>
      <c r="CC229" s="266"/>
      <c r="CD229" s="266"/>
      <c r="CE229" s="266"/>
      <c r="CF229" s="266"/>
      <c r="CG229" s="266"/>
      <c r="CH229" s="266"/>
      <c r="CI229" s="266"/>
      <c r="CJ229" s="266"/>
      <c r="CK229" s="266"/>
      <c r="CL229" s="266"/>
      <c r="CM229" s="266"/>
      <c r="CN229" s="266"/>
    </row>
    <row r="230" spans="5:92" ht="14.25" customHeight="1" x14ac:dyDescent="0.35">
      <c r="E230" s="266">
        <v>110</v>
      </c>
      <c r="F230" s="266"/>
      <c r="G230" s="266"/>
      <c r="H230" s="266"/>
      <c r="I230" s="266"/>
      <c r="J230" s="266"/>
      <c r="K230" s="266"/>
      <c r="L230" s="266"/>
      <c r="M230" s="266"/>
      <c r="N230" s="266"/>
      <c r="O230" s="266"/>
      <c r="P230" s="266"/>
      <c r="Q230" s="266"/>
      <c r="R230" s="266"/>
      <c r="S230" s="266"/>
      <c r="T230" s="266" t="s">
        <v>874</v>
      </c>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7"/>
      <c r="BL230" s="268"/>
      <c r="BM230" s="268"/>
      <c r="BN230" s="268"/>
      <c r="BO230" s="268"/>
      <c r="BP230" s="268"/>
      <c r="BQ230" s="269"/>
      <c r="BR230" s="267"/>
      <c r="BS230" s="268"/>
      <c r="BT230" s="268"/>
      <c r="BU230" s="268"/>
      <c r="BV230" s="268"/>
      <c r="BW230" s="268"/>
      <c r="BX230" s="269"/>
      <c r="BY230" s="266">
        <v>70</v>
      </c>
      <c r="BZ230" s="266"/>
      <c r="CA230" s="266"/>
      <c r="CB230" s="266"/>
      <c r="CC230" s="266"/>
      <c r="CD230" s="266"/>
      <c r="CE230" s="266"/>
      <c r="CF230" s="266"/>
      <c r="CG230" s="266"/>
      <c r="CH230" s="266"/>
      <c r="CI230" s="266"/>
      <c r="CJ230" s="266"/>
      <c r="CK230" s="266"/>
      <c r="CL230" s="266"/>
      <c r="CM230" s="266"/>
      <c r="CN230" s="266"/>
    </row>
    <row r="231" spans="5:92" ht="14.25" customHeight="1" x14ac:dyDescent="0.35">
      <c r="E231" s="266">
        <v>111</v>
      </c>
      <c r="F231" s="266"/>
      <c r="G231" s="266"/>
      <c r="H231" s="266"/>
      <c r="I231" s="266"/>
      <c r="J231" s="266"/>
      <c r="K231" s="266"/>
      <c r="L231" s="266"/>
      <c r="M231" s="266"/>
      <c r="N231" s="266"/>
      <c r="O231" s="266"/>
      <c r="P231" s="266"/>
      <c r="Q231" s="266"/>
      <c r="R231" s="266"/>
      <c r="S231" s="266"/>
      <c r="T231" s="266" t="s">
        <v>875</v>
      </c>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7"/>
      <c r="BL231" s="268"/>
      <c r="BM231" s="268"/>
      <c r="BN231" s="268"/>
      <c r="BO231" s="268"/>
      <c r="BP231" s="268"/>
      <c r="BQ231" s="269"/>
      <c r="BR231" s="267"/>
      <c r="BS231" s="268"/>
      <c r="BT231" s="268"/>
      <c r="BU231" s="268"/>
      <c r="BV231" s="268"/>
      <c r="BW231" s="268"/>
      <c r="BX231" s="269"/>
      <c r="BY231" s="266">
        <v>40</v>
      </c>
      <c r="BZ231" s="266"/>
      <c r="CA231" s="266"/>
      <c r="CB231" s="266"/>
      <c r="CC231" s="266"/>
      <c r="CD231" s="266"/>
      <c r="CE231" s="266"/>
      <c r="CF231" s="266"/>
      <c r="CG231" s="266"/>
      <c r="CH231" s="266"/>
      <c r="CI231" s="266"/>
      <c r="CJ231" s="266"/>
      <c r="CK231" s="266"/>
      <c r="CL231" s="266"/>
      <c r="CM231" s="266"/>
      <c r="CN231" s="266"/>
    </row>
    <row r="232" spans="5:92" ht="14.25" customHeight="1" x14ac:dyDescent="0.35">
      <c r="E232" s="266">
        <v>112</v>
      </c>
      <c r="F232" s="266"/>
      <c r="G232" s="266"/>
      <c r="H232" s="266"/>
      <c r="I232" s="266"/>
      <c r="J232" s="266"/>
      <c r="K232" s="266"/>
      <c r="L232" s="266"/>
      <c r="M232" s="266"/>
      <c r="N232" s="266"/>
      <c r="O232" s="266"/>
      <c r="P232" s="266"/>
      <c r="Q232" s="266"/>
      <c r="R232" s="266"/>
      <c r="S232" s="266"/>
      <c r="T232" s="266" t="s">
        <v>876</v>
      </c>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7"/>
      <c r="BL232" s="268"/>
      <c r="BM232" s="268"/>
      <c r="BN232" s="268"/>
      <c r="BO232" s="268"/>
      <c r="BP232" s="268"/>
      <c r="BQ232" s="269"/>
      <c r="BR232" s="267"/>
      <c r="BS232" s="268"/>
      <c r="BT232" s="268"/>
      <c r="BU232" s="268"/>
      <c r="BV232" s="268"/>
      <c r="BW232" s="268"/>
      <c r="BX232" s="269"/>
      <c r="BY232" s="266">
        <v>16</v>
      </c>
      <c r="BZ232" s="266"/>
      <c r="CA232" s="266"/>
      <c r="CB232" s="266"/>
      <c r="CC232" s="266"/>
      <c r="CD232" s="266"/>
      <c r="CE232" s="266"/>
      <c r="CF232" s="266"/>
      <c r="CG232" s="266"/>
      <c r="CH232" s="266"/>
      <c r="CI232" s="266"/>
      <c r="CJ232" s="266"/>
      <c r="CK232" s="266"/>
      <c r="CL232" s="266"/>
      <c r="CM232" s="266"/>
      <c r="CN232" s="266"/>
    </row>
    <row r="233" spans="5:92" ht="14.25" customHeight="1" x14ac:dyDescent="0.35">
      <c r="E233" s="266">
        <v>113</v>
      </c>
      <c r="F233" s="266"/>
      <c r="G233" s="266"/>
      <c r="H233" s="266"/>
      <c r="I233" s="266"/>
      <c r="J233" s="266"/>
      <c r="K233" s="266"/>
      <c r="L233" s="266"/>
      <c r="M233" s="266"/>
      <c r="N233" s="266"/>
      <c r="O233" s="266"/>
      <c r="P233" s="266"/>
      <c r="Q233" s="266"/>
      <c r="R233" s="266"/>
      <c r="S233" s="266"/>
      <c r="T233" s="266" t="s">
        <v>877</v>
      </c>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7"/>
      <c r="BL233" s="268"/>
      <c r="BM233" s="268"/>
      <c r="BN233" s="268"/>
      <c r="BO233" s="268"/>
      <c r="BP233" s="268"/>
      <c r="BQ233" s="269"/>
      <c r="BR233" s="267"/>
      <c r="BS233" s="268"/>
      <c r="BT233" s="268"/>
      <c r="BU233" s="268"/>
      <c r="BV233" s="268"/>
      <c r="BW233" s="268"/>
      <c r="BX233" s="269"/>
      <c r="BY233" s="266">
        <v>40</v>
      </c>
      <c r="BZ233" s="266"/>
      <c r="CA233" s="266"/>
      <c r="CB233" s="266"/>
      <c r="CC233" s="266"/>
      <c r="CD233" s="266"/>
      <c r="CE233" s="266"/>
      <c r="CF233" s="266"/>
      <c r="CG233" s="266"/>
      <c r="CH233" s="266"/>
      <c r="CI233" s="266"/>
      <c r="CJ233" s="266"/>
      <c r="CK233" s="266"/>
      <c r="CL233" s="266"/>
      <c r="CM233" s="266"/>
      <c r="CN233" s="266"/>
    </row>
    <row r="234" spans="5:92" ht="14.25" customHeight="1" x14ac:dyDescent="0.35">
      <c r="E234" s="266">
        <v>114</v>
      </c>
      <c r="F234" s="266"/>
      <c r="G234" s="266"/>
      <c r="H234" s="266"/>
      <c r="I234" s="266"/>
      <c r="J234" s="266"/>
      <c r="K234" s="266"/>
      <c r="L234" s="266"/>
      <c r="M234" s="266"/>
      <c r="N234" s="266"/>
      <c r="O234" s="266"/>
      <c r="P234" s="266"/>
      <c r="Q234" s="266"/>
      <c r="R234" s="266"/>
      <c r="S234" s="266"/>
      <c r="T234" s="266" t="s">
        <v>824</v>
      </c>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7"/>
      <c r="BL234" s="268"/>
      <c r="BM234" s="268"/>
      <c r="BN234" s="268"/>
      <c r="BO234" s="268"/>
      <c r="BP234" s="268"/>
      <c r="BQ234" s="269"/>
      <c r="BR234" s="267"/>
      <c r="BS234" s="268"/>
      <c r="BT234" s="268"/>
      <c r="BU234" s="268"/>
      <c r="BV234" s="268"/>
      <c r="BW234" s="268"/>
      <c r="BX234" s="269"/>
      <c r="BY234" s="266">
        <v>88</v>
      </c>
      <c r="BZ234" s="266"/>
      <c r="CA234" s="266"/>
      <c r="CB234" s="266"/>
      <c r="CC234" s="266"/>
      <c r="CD234" s="266"/>
      <c r="CE234" s="266"/>
      <c r="CF234" s="266"/>
      <c r="CG234" s="266"/>
      <c r="CH234" s="266"/>
      <c r="CI234" s="266"/>
      <c r="CJ234" s="266"/>
      <c r="CK234" s="266"/>
      <c r="CL234" s="266"/>
      <c r="CM234" s="266"/>
      <c r="CN234" s="266"/>
    </row>
    <row r="235" spans="5:92" ht="14.25" customHeight="1" x14ac:dyDescent="0.35">
      <c r="E235" s="266">
        <v>115</v>
      </c>
      <c r="F235" s="266"/>
      <c r="G235" s="266"/>
      <c r="H235" s="266"/>
      <c r="I235" s="266"/>
      <c r="J235" s="266"/>
      <c r="K235" s="266"/>
      <c r="L235" s="266"/>
      <c r="M235" s="266"/>
      <c r="N235" s="266"/>
      <c r="O235" s="266"/>
      <c r="P235" s="266"/>
      <c r="Q235" s="266"/>
      <c r="R235" s="266"/>
      <c r="S235" s="266"/>
      <c r="T235" s="266" t="s">
        <v>1007</v>
      </c>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7"/>
      <c r="BL235" s="268"/>
      <c r="BM235" s="268"/>
      <c r="BN235" s="268"/>
      <c r="BO235" s="268"/>
      <c r="BP235" s="268"/>
      <c r="BQ235" s="269"/>
      <c r="BR235" s="267"/>
      <c r="BS235" s="268"/>
      <c r="BT235" s="268"/>
      <c r="BU235" s="268"/>
      <c r="BV235" s="268"/>
      <c r="BW235" s="268"/>
      <c r="BX235" s="269"/>
      <c r="BY235" s="266">
        <v>10</v>
      </c>
      <c r="BZ235" s="266"/>
      <c r="CA235" s="266"/>
      <c r="CB235" s="266"/>
      <c r="CC235" s="266"/>
      <c r="CD235" s="266"/>
      <c r="CE235" s="266"/>
      <c r="CF235" s="266"/>
      <c r="CG235" s="266"/>
      <c r="CH235" s="266"/>
      <c r="CI235" s="266"/>
      <c r="CJ235" s="266"/>
      <c r="CK235" s="266"/>
      <c r="CL235" s="266"/>
      <c r="CM235" s="266"/>
      <c r="CN235" s="266"/>
    </row>
    <row r="236" spans="5:92" ht="14.25" customHeight="1" x14ac:dyDescent="0.35">
      <c r="E236" s="266">
        <v>116</v>
      </c>
      <c r="F236" s="266"/>
      <c r="G236" s="266"/>
      <c r="H236" s="266"/>
      <c r="I236" s="266"/>
      <c r="J236" s="266"/>
      <c r="K236" s="266"/>
      <c r="L236" s="266"/>
      <c r="M236" s="266"/>
      <c r="N236" s="266"/>
      <c r="O236" s="266"/>
      <c r="P236" s="266"/>
      <c r="Q236" s="266"/>
      <c r="R236" s="266"/>
      <c r="S236" s="266"/>
      <c r="T236" s="266" t="s">
        <v>1008</v>
      </c>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7"/>
      <c r="BL236" s="268"/>
      <c r="BM236" s="268"/>
      <c r="BN236" s="268"/>
      <c r="BO236" s="268"/>
      <c r="BP236" s="268"/>
      <c r="BQ236" s="269"/>
      <c r="BR236" s="267"/>
      <c r="BS236" s="268"/>
      <c r="BT236" s="268"/>
      <c r="BU236" s="268"/>
      <c r="BV236" s="268"/>
      <c r="BW236" s="268"/>
      <c r="BX236" s="269"/>
      <c r="BY236" s="266">
        <v>11</v>
      </c>
      <c r="BZ236" s="266"/>
      <c r="CA236" s="266"/>
      <c r="CB236" s="266"/>
      <c r="CC236" s="266"/>
      <c r="CD236" s="266"/>
      <c r="CE236" s="266"/>
      <c r="CF236" s="266"/>
      <c r="CG236" s="266"/>
      <c r="CH236" s="266"/>
      <c r="CI236" s="266"/>
      <c r="CJ236" s="266"/>
      <c r="CK236" s="266"/>
      <c r="CL236" s="266"/>
      <c r="CM236" s="266"/>
      <c r="CN236" s="266"/>
    </row>
    <row r="237" spans="5:92" ht="14.25" customHeight="1" x14ac:dyDescent="0.35">
      <c r="E237" s="266">
        <v>117</v>
      </c>
      <c r="F237" s="266"/>
      <c r="G237" s="266"/>
      <c r="H237" s="266"/>
      <c r="I237" s="266"/>
      <c r="J237" s="266"/>
      <c r="K237" s="266"/>
      <c r="L237" s="266"/>
      <c r="M237" s="266"/>
      <c r="N237" s="266"/>
      <c r="O237" s="266"/>
      <c r="P237" s="266"/>
      <c r="Q237" s="266"/>
      <c r="R237" s="266"/>
      <c r="S237" s="266"/>
      <c r="T237" s="266" t="s">
        <v>1009</v>
      </c>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7"/>
      <c r="BL237" s="268"/>
      <c r="BM237" s="268"/>
      <c r="BN237" s="268"/>
      <c r="BO237" s="268"/>
      <c r="BP237" s="268"/>
      <c r="BQ237" s="269"/>
      <c r="BR237" s="267"/>
      <c r="BS237" s="268"/>
      <c r="BT237" s="268"/>
      <c r="BU237" s="268"/>
      <c r="BV237" s="268"/>
      <c r="BW237" s="268"/>
      <c r="BX237" s="269"/>
      <c r="BY237" s="266">
        <v>21</v>
      </c>
      <c r="BZ237" s="266"/>
      <c r="CA237" s="266"/>
      <c r="CB237" s="266"/>
      <c r="CC237" s="266"/>
      <c r="CD237" s="266"/>
      <c r="CE237" s="266"/>
      <c r="CF237" s="266"/>
      <c r="CG237" s="266"/>
      <c r="CH237" s="266"/>
      <c r="CI237" s="266"/>
      <c r="CJ237" s="266"/>
      <c r="CK237" s="266"/>
      <c r="CL237" s="266"/>
      <c r="CM237" s="266"/>
      <c r="CN237" s="266"/>
    </row>
    <row r="238" spans="5:92" ht="14.25" customHeight="1" x14ac:dyDescent="0.35">
      <c r="E238" s="266">
        <v>118</v>
      </c>
      <c r="F238" s="266"/>
      <c r="G238" s="266"/>
      <c r="H238" s="266"/>
      <c r="I238" s="266"/>
      <c r="J238" s="266"/>
      <c r="K238" s="266"/>
      <c r="L238" s="266"/>
      <c r="M238" s="266"/>
      <c r="N238" s="266"/>
      <c r="O238" s="266"/>
      <c r="P238" s="266"/>
      <c r="Q238" s="266"/>
      <c r="R238" s="266"/>
      <c r="S238" s="266"/>
      <c r="T238" s="266" t="s">
        <v>1010</v>
      </c>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7"/>
      <c r="BL238" s="268"/>
      <c r="BM238" s="268"/>
      <c r="BN238" s="268"/>
      <c r="BO238" s="268"/>
      <c r="BP238" s="268"/>
      <c r="BQ238" s="269"/>
      <c r="BR238" s="267"/>
      <c r="BS238" s="268"/>
      <c r="BT238" s="268"/>
      <c r="BU238" s="268"/>
      <c r="BV238" s="268"/>
      <c r="BW238" s="268"/>
      <c r="BX238" s="269"/>
      <c r="BY238" s="266">
        <v>18</v>
      </c>
      <c r="BZ238" s="266"/>
      <c r="CA238" s="266"/>
      <c r="CB238" s="266"/>
      <c r="CC238" s="266"/>
      <c r="CD238" s="266"/>
      <c r="CE238" s="266"/>
      <c r="CF238" s="266"/>
      <c r="CG238" s="266"/>
      <c r="CH238" s="266"/>
      <c r="CI238" s="266"/>
      <c r="CJ238" s="266"/>
      <c r="CK238" s="266"/>
      <c r="CL238" s="266"/>
      <c r="CM238" s="266"/>
      <c r="CN238" s="266"/>
    </row>
    <row r="239" spans="5:92" ht="14.25" customHeight="1" x14ac:dyDescent="0.35">
      <c r="E239" s="388" t="s">
        <v>41</v>
      </c>
      <c r="F239" s="388"/>
      <c r="G239" s="388"/>
      <c r="H239" s="388"/>
      <c r="I239" s="388"/>
      <c r="J239" s="388"/>
      <c r="K239" s="388"/>
      <c r="L239" s="388"/>
      <c r="M239" s="388"/>
      <c r="N239" s="388"/>
      <c r="O239" s="388"/>
      <c r="P239" s="388"/>
      <c r="Q239" s="388"/>
      <c r="R239" s="388"/>
      <c r="S239" s="388"/>
      <c r="T239" s="388"/>
      <c r="U239" s="388"/>
      <c r="V239" s="388"/>
      <c r="W239" s="388"/>
      <c r="X239" s="388"/>
      <c r="Y239" s="388"/>
      <c r="Z239" s="388"/>
      <c r="AA239" s="388"/>
      <c r="AB239" s="388"/>
      <c r="AC239" s="388"/>
      <c r="AD239" s="388"/>
      <c r="AE239" s="388"/>
      <c r="AF239" s="388"/>
      <c r="AG239" s="388"/>
      <c r="AH239" s="388"/>
      <c r="AI239" s="388"/>
      <c r="AJ239" s="388"/>
      <c r="AK239" s="388"/>
      <c r="AL239" s="388"/>
      <c r="AM239" s="388"/>
      <c r="AN239" s="388"/>
      <c r="AO239" s="388"/>
      <c r="AP239" s="388"/>
      <c r="AQ239" s="388"/>
      <c r="AR239" s="388"/>
      <c r="AS239" s="388"/>
      <c r="AT239" s="388"/>
      <c r="AU239" s="388"/>
      <c r="AV239" s="388"/>
      <c r="AW239" s="388"/>
      <c r="AX239" s="388"/>
      <c r="AY239" s="388"/>
      <c r="AZ239" s="388"/>
      <c r="BA239" s="388"/>
      <c r="BB239" s="388"/>
      <c r="BC239" s="388"/>
      <c r="BD239" s="388"/>
      <c r="BE239" s="388"/>
      <c r="BF239" s="388"/>
      <c r="BG239" s="388"/>
      <c r="BH239" s="388"/>
      <c r="BI239" s="388"/>
      <c r="BJ239" s="388"/>
      <c r="BK239" s="388"/>
      <c r="BL239" s="388"/>
      <c r="BM239" s="388"/>
      <c r="BN239" s="388"/>
      <c r="BO239" s="388"/>
      <c r="BP239" s="388"/>
      <c r="BQ239" s="388"/>
      <c r="BR239" s="388"/>
      <c r="BS239" s="388"/>
      <c r="BT239" s="388"/>
      <c r="BU239" s="388"/>
      <c r="BV239" s="388"/>
      <c r="BW239" s="388"/>
      <c r="BX239" s="388"/>
      <c r="BY239" s="388"/>
      <c r="BZ239" s="388"/>
      <c r="CA239" s="388"/>
      <c r="CB239" s="388"/>
      <c r="CC239" s="388"/>
      <c r="CD239" s="388"/>
      <c r="CE239" s="388"/>
      <c r="CF239" s="388"/>
      <c r="CG239" s="388"/>
      <c r="CH239" s="388"/>
      <c r="CI239" s="388"/>
      <c r="CJ239" s="388"/>
      <c r="CK239" s="388"/>
      <c r="CL239" s="388"/>
      <c r="CM239" s="388"/>
    </row>
    <row r="240" spans="5:92" ht="14.25" customHeight="1" x14ac:dyDescent="0.35">
      <c r="E240" s="622" t="s">
        <v>104</v>
      </c>
      <c r="F240" s="622"/>
      <c r="G240" s="622"/>
      <c r="H240" s="622"/>
      <c r="I240" s="622"/>
      <c r="J240" s="622"/>
      <c r="K240" s="622"/>
      <c r="L240" s="622"/>
      <c r="M240" s="622"/>
      <c r="N240" s="622"/>
      <c r="O240" s="622"/>
      <c r="P240" s="622"/>
      <c r="Q240" s="622"/>
      <c r="R240" s="622"/>
      <c r="S240" s="622"/>
      <c r="T240" s="622"/>
      <c r="U240" s="622"/>
      <c r="V240" s="622"/>
      <c r="W240" s="622"/>
      <c r="X240" s="622"/>
      <c r="Y240" s="622"/>
      <c r="Z240" s="622"/>
      <c r="AA240" s="622"/>
      <c r="AB240" s="622"/>
      <c r="AC240" s="622"/>
      <c r="AD240" s="622"/>
      <c r="AE240" s="622"/>
      <c r="AF240" s="622"/>
      <c r="AG240" s="622"/>
      <c r="AH240" s="622"/>
      <c r="AI240" s="622"/>
      <c r="AJ240" s="622"/>
      <c r="AK240" s="622"/>
      <c r="AL240" s="622"/>
      <c r="AM240" s="622"/>
      <c r="AN240" s="622"/>
      <c r="AO240" s="622"/>
      <c r="AP240" s="622"/>
      <c r="AQ240" s="622"/>
      <c r="AR240" s="622"/>
      <c r="AS240" s="622"/>
      <c r="AT240" s="622"/>
      <c r="AU240" s="622"/>
      <c r="AV240" s="622"/>
      <c r="AW240" s="622"/>
      <c r="AX240" s="622"/>
      <c r="AY240" s="622"/>
      <c r="AZ240" s="622"/>
      <c r="BA240" s="622"/>
      <c r="BB240" s="622"/>
      <c r="BC240" s="622"/>
      <c r="BD240" s="622"/>
      <c r="BE240" s="622"/>
      <c r="BF240" s="622"/>
      <c r="BG240" s="622"/>
      <c r="BH240" s="622"/>
      <c r="BI240" s="622"/>
      <c r="BJ240" s="622"/>
      <c r="BK240" s="622"/>
      <c r="BL240" s="622"/>
      <c r="BM240" s="622"/>
      <c r="BN240" s="622"/>
      <c r="BO240" s="622"/>
      <c r="BP240" s="622"/>
      <c r="BQ240" s="622"/>
      <c r="BR240" s="622"/>
      <c r="BS240" s="622"/>
      <c r="BT240" s="622"/>
      <c r="BU240" s="622"/>
      <c r="BV240" s="622"/>
      <c r="BW240" s="622"/>
      <c r="BX240" s="622"/>
      <c r="BY240" s="622"/>
      <c r="BZ240" s="622"/>
      <c r="CA240" s="622"/>
      <c r="CB240" s="622"/>
      <c r="CC240" s="622"/>
      <c r="CD240" s="622"/>
      <c r="CE240" s="622"/>
      <c r="CF240" s="622"/>
      <c r="CG240" s="622"/>
      <c r="CH240" s="622"/>
      <c r="CI240" s="622"/>
      <c r="CJ240" s="622"/>
      <c r="CK240" s="622"/>
      <c r="CL240" s="622"/>
      <c r="CM240" s="622"/>
      <c r="CN240" s="622"/>
    </row>
    <row r="241" spans="4:92" ht="14.25" customHeight="1" x14ac:dyDescent="0.35">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row>
    <row r="242" spans="4:92" ht="14.25" customHeight="1" x14ac:dyDescent="0.35">
      <c r="D242" s="257" t="s">
        <v>83</v>
      </c>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257"/>
      <c r="AE242" s="257"/>
      <c r="AF242" s="257"/>
      <c r="AG242" s="257"/>
      <c r="AH242" s="257"/>
      <c r="AI242" s="257"/>
      <c r="AJ242" s="257"/>
      <c r="AK242" s="257"/>
      <c r="AL242" s="257"/>
      <c r="AM242" s="257"/>
      <c r="AN242" s="257"/>
      <c r="AO242" s="257"/>
      <c r="AP242" s="257"/>
      <c r="AQ242" s="257"/>
      <c r="AR242" s="257"/>
      <c r="AS242" s="257"/>
      <c r="AT242" s="257"/>
      <c r="AU242" s="9"/>
      <c r="AV242" s="257" t="s">
        <v>84</v>
      </c>
      <c r="AW242" s="257"/>
      <c r="AX242" s="257"/>
      <c r="AY242" s="257"/>
      <c r="AZ242" s="257"/>
      <c r="BA242" s="257"/>
      <c r="BB242" s="257"/>
      <c r="BC242" s="257"/>
      <c r="BD242" s="257"/>
      <c r="BE242" s="257"/>
      <c r="BF242" s="257"/>
      <c r="BG242" s="257"/>
      <c r="BH242" s="257"/>
      <c r="BI242" s="257"/>
      <c r="BJ242" s="257"/>
      <c r="BK242" s="257"/>
      <c r="BL242" s="257"/>
    </row>
    <row r="243" spans="4:92" ht="14.25" customHeight="1" x14ac:dyDescent="0.35">
      <c r="D243" s="258"/>
      <c r="E243" s="258"/>
      <c r="F243" s="258"/>
      <c r="G243" s="258"/>
      <c r="H243" s="258"/>
      <c r="I243" s="258"/>
      <c r="J243" s="258"/>
      <c r="K243" s="258"/>
      <c r="L243" s="258"/>
      <c r="M243" s="258"/>
      <c r="N243" s="258"/>
      <c r="O243" s="258"/>
      <c r="P243" s="258"/>
      <c r="Q243" s="258"/>
      <c r="R243" s="258"/>
      <c r="S243" s="258"/>
      <c r="T243" s="258"/>
      <c r="U243" s="258"/>
      <c r="V243" s="258"/>
      <c r="W243" s="258"/>
      <c r="X243" s="258"/>
      <c r="Y243" s="258"/>
      <c r="Z243" s="258"/>
      <c r="AA243" s="258"/>
      <c r="AB243" s="258"/>
      <c r="AC243" s="258"/>
      <c r="AD243" s="258"/>
      <c r="AE243" s="258"/>
      <c r="AF243" s="258"/>
      <c r="AG243" s="258"/>
      <c r="AH243" s="258"/>
      <c r="AI243" s="258"/>
      <c r="AJ243" s="258"/>
      <c r="AK243" s="258"/>
      <c r="AL243" s="258"/>
      <c r="AM243" s="258"/>
      <c r="AN243" s="258"/>
      <c r="AO243" s="258"/>
      <c r="AP243" s="258"/>
      <c r="AQ243" s="258"/>
      <c r="AR243" s="258"/>
      <c r="AS243" s="258"/>
      <c r="AT243" s="258"/>
      <c r="AU243" s="9"/>
      <c r="AV243" s="257"/>
      <c r="AW243" s="257"/>
      <c r="AX243" s="257"/>
      <c r="AY243" s="257"/>
      <c r="AZ243" s="257"/>
      <c r="BA243" s="257"/>
      <c r="BB243" s="257"/>
      <c r="BC243" s="257"/>
      <c r="BD243" s="257"/>
      <c r="BE243" s="257"/>
      <c r="BF243" s="257"/>
      <c r="BG243" s="257"/>
      <c r="BH243" s="257"/>
      <c r="BI243" s="257"/>
      <c r="BJ243" s="257"/>
      <c r="BK243" s="257"/>
      <c r="BL243" s="257"/>
    </row>
    <row r="244" spans="4:92" ht="14.25" customHeight="1" x14ac:dyDescent="0.35">
      <c r="D244" s="242" t="s">
        <v>19</v>
      </c>
      <c r="E244" s="242"/>
      <c r="F244" s="259" t="s">
        <v>105</v>
      </c>
      <c r="G244" s="259"/>
      <c r="H244" s="259"/>
      <c r="I244" s="259"/>
      <c r="J244" s="259"/>
      <c r="K244" s="259"/>
      <c r="L244" s="259"/>
      <c r="M244" s="259"/>
      <c r="N244" s="259"/>
      <c r="O244" s="259" t="s">
        <v>56</v>
      </c>
      <c r="P244" s="259"/>
      <c r="Q244" s="259"/>
      <c r="R244" s="259"/>
      <c r="S244" s="259"/>
      <c r="T244" s="259"/>
      <c r="U244" s="259"/>
      <c r="V244" s="259"/>
      <c r="W244" s="259"/>
      <c r="X244" s="259" t="s">
        <v>57</v>
      </c>
      <c r="Y244" s="259"/>
      <c r="Z244" s="259"/>
      <c r="AA244" s="259"/>
      <c r="AB244" s="259"/>
      <c r="AC244" s="259"/>
      <c r="AD244" s="259"/>
      <c r="AE244" s="259"/>
      <c r="AF244" s="259"/>
      <c r="AG244" s="259" t="s">
        <v>347</v>
      </c>
      <c r="AH244" s="259"/>
      <c r="AI244" s="259"/>
      <c r="AJ244" s="259"/>
      <c r="AK244" s="259"/>
      <c r="AL244" s="435" t="s">
        <v>53</v>
      </c>
      <c r="AM244" s="435"/>
      <c r="AN244" s="435"/>
      <c r="AO244" s="435"/>
      <c r="AP244" s="435"/>
      <c r="AQ244" s="435"/>
      <c r="AR244" s="435"/>
      <c r="AS244" s="435"/>
      <c r="AT244" s="435"/>
      <c r="AU244" s="3"/>
      <c r="AV244" s="21"/>
      <c r="AW244" s="22"/>
      <c r="AX244" s="22"/>
      <c r="AY244" s="22"/>
      <c r="AZ244" s="22"/>
      <c r="BA244" s="22"/>
      <c r="BB244" s="22"/>
      <c r="BC244" s="22"/>
      <c r="BD244" s="22"/>
      <c r="BE244" s="22"/>
      <c r="BF244" s="22"/>
      <c r="BG244" s="22"/>
      <c r="BH244" s="22"/>
      <c r="BI244" s="22"/>
      <c r="BJ244" s="22"/>
      <c r="BK244" s="22"/>
      <c r="BL244" s="22"/>
      <c r="BM244" s="22"/>
      <c r="BN244" s="22"/>
      <c r="BO244" s="22"/>
      <c r="BP244" s="39"/>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3"/>
    </row>
    <row r="245" spans="4:92" ht="14.25" customHeight="1" x14ac:dyDescent="0.35">
      <c r="D245" s="242"/>
      <c r="E245" s="242"/>
      <c r="F245" s="259"/>
      <c r="G245" s="259"/>
      <c r="H245" s="259"/>
      <c r="I245" s="259"/>
      <c r="J245" s="259"/>
      <c r="K245" s="259"/>
      <c r="L245" s="259"/>
      <c r="M245" s="259"/>
      <c r="N245" s="259"/>
      <c r="O245" s="259"/>
      <c r="P245" s="259"/>
      <c r="Q245" s="259"/>
      <c r="R245" s="259"/>
      <c r="S245" s="259"/>
      <c r="T245" s="259"/>
      <c r="U245" s="259"/>
      <c r="V245" s="259"/>
      <c r="W245" s="259"/>
      <c r="X245" s="259"/>
      <c r="Y245" s="259"/>
      <c r="Z245" s="259"/>
      <c r="AA245" s="259"/>
      <c r="AB245" s="259"/>
      <c r="AC245" s="259"/>
      <c r="AD245" s="259"/>
      <c r="AE245" s="259"/>
      <c r="AF245" s="259"/>
      <c r="AG245" s="259"/>
      <c r="AH245" s="259"/>
      <c r="AI245" s="259"/>
      <c r="AJ245" s="259"/>
      <c r="AK245" s="259"/>
      <c r="AL245" s="435" t="s">
        <v>54</v>
      </c>
      <c r="AM245" s="435"/>
      <c r="AN245" s="435"/>
      <c r="AO245" s="435"/>
      <c r="AP245" s="435" t="s">
        <v>55</v>
      </c>
      <c r="AQ245" s="435"/>
      <c r="AR245" s="435"/>
      <c r="AS245" s="435"/>
      <c r="AT245" s="435"/>
      <c r="AU245" s="3"/>
      <c r="AV245" s="24"/>
      <c r="AW245" s="242" t="s">
        <v>26</v>
      </c>
      <c r="AX245" s="242"/>
      <c r="AY245" s="242"/>
      <c r="AZ245" s="242"/>
      <c r="BA245" s="242"/>
      <c r="BB245" s="242"/>
      <c r="BC245" s="242"/>
      <c r="BD245" s="242"/>
      <c r="BE245" s="242"/>
      <c r="BF245" s="242"/>
      <c r="BG245" s="242"/>
      <c r="BH245" s="242"/>
      <c r="BI245" s="242" t="s">
        <v>27</v>
      </c>
      <c r="BJ245" s="242"/>
      <c r="BK245" s="242"/>
      <c r="BL245" s="242"/>
      <c r="BM245" s="242"/>
      <c r="BN245" s="242"/>
      <c r="BO245" s="242"/>
      <c r="BP245" s="242"/>
      <c r="BQ245" s="242"/>
      <c r="BR245" s="242"/>
      <c r="BS245" s="242"/>
      <c r="BT245" s="242"/>
      <c r="BU245" s="242"/>
      <c r="BV245" s="242"/>
      <c r="BW245" s="242"/>
      <c r="BX245" s="242"/>
      <c r="BY245" s="242"/>
      <c r="BZ245" s="242"/>
      <c r="CA245" s="242" t="s">
        <v>28</v>
      </c>
      <c r="CB245" s="242"/>
      <c r="CC245" s="242"/>
      <c r="CD245" s="242"/>
      <c r="CE245" s="242"/>
      <c r="CF245" s="242"/>
      <c r="CG245" s="242"/>
      <c r="CH245" s="242"/>
      <c r="CI245" s="242"/>
      <c r="CJ245" s="242"/>
      <c r="CK245" s="242"/>
      <c r="CL245" s="242"/>
      <c r="CM245" s="242"/>
      <c r="CN245" s="25"/>
    </row>
    <row r="246" spans="4:92" ht="14.25" customHeight="1" x14ac:dyDescent="0.35">
      <c r="D246" s="255">
        <v>1</v>
      </c>
      <c r="E246" s="262"/>
      <c r="F246" s="499"/>
      <c r="G246" s="499"/>
      <c r="H246" s="499"/>
      <c r="I246" s="499"/>
      <c r="J246" s="499"/>
      <c r="K246" s="499"/>
      <c r="L246" s="499"/>
      <c r="M246" s="499"/>
      <c r="N246" s="499"/>
      <c r="O246" s="264" t="s">
        <v>878</v>
      </c>
      <c r="P246" s="264"/>
      <c r="Q246" s="264"/>
      <c r="R246" s="264"/>
      <c r="S246" s="264"/>
      <c r="T246" s="264"/>
      <c r="U246" s="264"/>
      <c r="V246" s="264"/>
      <c r="W246" s="264"/>
      <c r="X246" s="264"/>
      <c r="Y246" s="264"/>
      <c r="Z246" s="264"/>
      <c r="AA246" s="264"/>
      <c r="AB246" s="264"/>
      <c r="AC246" s="264"/>
      <c r="AD246" s="264"/>
      <c r="AE246" s="264"/>
      <c r="AF246" s="264"/>
      <c r="AG246" s="264">
        <v>290</v>
      </c>
      <c r="AH246" s="264"/>
      <c r="AI246" s="264"/>
      <c r="AJ246" s="264"/>
      <c r="AK246" s="264"/>
      <c r="AL246" s="264"/>
      <c r="AM246" s="264"/>
      <c r="AN246" s="264"/>
      <c r="AO246" s="264"/>
      <c r="AP246" s="264"/>
      <c r="AQ246" s="264"/>
      <c r="AR246" s="264"/>
      <c r="AS246" s="264"/>
      <c r="AT246" s="264"/>
      <c r="AU246" s="37"/>
      <c r="AV246" s="40"/>
      <c r="AW246" s="242"/>
      <c r="AX246" s="242"/>
      <c r="AY246" s="242"/>
      <c r="AZ246" s="242"/>
      <c r="BA246" s="242"/>
      <c r="BB246" s="242"/>
      <c r="BC246" s="242"/>
      <c r="BD246" s="242"/>
      <c r="BE246" s="242"/>
      <c r="BF246" s="242"/>
      <c r="BG246" s="242"/>
      <c r="BH246" s="242"/>
      <c r="BI246" s="242"/>
      <c r="BJ246" s="242"/>
      <c r="BK246" s="242"/>
      <c r="BL246" s="242"/>
      <c r="BM246" s="242"/>
      <c r="BN246" s="242"/>
      <c r="BO246" s="242"/>
      <c r="BP246" s="242"/>
      <c r="BQ246" s="242"/>
      <c r="BR246" s="242"/>
      <c r="BS246" s="242"/>
      <c r="BT246" s="242"/>
      <c r="BU246" s="242"/>
      <c r="BV246" s="242"/>
      <c r="BW246" s="242"/>
      <c r="BX246" s="242"/>
      <c r="BY246" s="242"/>
      <c r="BZ246" s="242"/>
      <c r="CA246" s="242"/>
      <c r="CB246" s="242"/>
      <c r="CC246" s="242"/>
      <c r="CD246" s="242"/>
      <c r="CE246" s="242"/>
      <c r="CF246" s="242"/>
      <c r="CG246" s="242"/>
      <c r="CH246" s="242"/>
      <c r="CI246" s="242"/>
      <c r="CJ246" s="242"/>
      <c r="CK246" s="242"/>
      <c r="CL246" s="242"/>
      <c r="CM246" s="242"/>
      <c r="CN246" s="25"/>
    </row>
    <row r="247" spans="4:92" ht="14.25" customHeight="1" x14ac:dyDescent="0.35">
      <c r="D247" s="255">
        <v>2</v>
      </c>
      <c r="E247" s="262"/>
      <c r="F247" s="499"/>
      <c r="G247" s="499"/>
      <c r="H247" s="499"/>
      <c r="I247" s="499"/>
      <c r="J247" s="499"/>
      <c r="K247" s="499"/>
      <c r="L247" s="499"/>
      <c r="M247" s="499"/>
      <c r="N247" s="499"/>
      <c r="O247" s="264" t="s">
        <v>879</v>
      </c>
      <c r="P247" s="264"/>
      <c r="Q247" s="264"/>
      <c r="R247" s="264"/>
      <c r="S247" s="264"/>
      <c r="T247" s="264"/>
      <c r="U247" s="264"/>
      <c r="V247" s="264"/>
      <c r="W247" s="264"/>
      <c r="X247" s="264"/>
      <c r="Y247" s="264"/>
      <c r="Z247" s="264"/>
      <c r="AA247" s="264"/>
      <c r="AB247" s="264"/>
      <c r="AC247" s="264"/>
      <c r="AD247" s="264"/>
      <c r="AE247" s="264"/>
      <c r="AF247" s="264"/>
      <c r="AG247" s="264">
        <v>1.8919999999999999</v>
      </c>
      <c r="AH247" s="264"/>
      <c r="AI247" s="264"/>
      <c r="AJ247" s="264"/>
      <c r="AK247" s="264"/>
      <c r="AL247" s="264"/>
      <c r="AM247" s="264"/>
      <c r="AN247" s="264"/>
      <c r="AO247" s="264"/>
      <c r="AP247" s="264"/>
      <c r="AQ247" s="264"/>
      <c r="AR247" s="264"/>
      <c r="AS247" s="264"/>
      <c r="AT247" s="264"/>
      <c r="AU247" s="37"/>
      <c r="AV247" s="40"/>
      <c r="AW247" s="239" t="s">
        <v>23</v>
      </c>
      <c r="AX247" s="239"/>
      <c r="AY247" s="239"/>
      <c r="AZ247" s="239"/>
      <c r="BA247" s="239"/>
      <c r="BB247" s="239"/>
      <c r="BC247" s="239"/>
      <c r="BD247" s="239"/>
      <c r="BE247" s="239"/>
      <c r="BF247" s="239"/>
      <c r="BG247" s="239"/>
      <c r="BH247" s="239"/>
      <c r="BI247" s="239" t="s">
        <v>737</v>
      </c>
      <c r="BJ247" s="239"/>
      <c r="BK247" s="239"/>
      <c r="BL247" s="239"/>
      <c r="BM247" s="239"/>
      <c r="BN247" s="239"/>
      <c r="BO247" s="239"/>
      <c r="BP247" s="239"/>
      <c r="BQ247" s="239"/>
      <c r="BR247" s="239"/>
      <c r="BS247" s="239"/>
      <c r="BT247" s="239"/>
      <c r="BU247" s="239"/>
      <c r="BV247" s="239"/>
      <c r="BW247" s="239"/>
      <c r="BX247" s="239"/>
      <c r="BY247" s="239"/>
      <c r="BZ247" s="239"/>
      <c r="CA247" s="239">
        <v>17.899999999999999</v>
      </c>
      <c r="CB247" s="239"/>
      <c r="CC247" s="239"/>
      <c r="CD247" s="239"/>
      <c r="CE247" s="239"/>
      <c r="CF247" s="239"/>
      <c r="CG247" s="239"/>
      <c r="CH247" s="239"/>
      <c r="CI247" s="239"/>
      <c r="CJ247" s="239"/>
      <c r="CK247" s="239"/>
      <c r="CL247" s="239"/>
      <c r="CM247" s="239"/>
      <c r="CN247" s="25"/>
    </row>
    <row r="248" spans="4:92" ht="14.25" customHeight="1" x14ac:dyDescent="0.35">
      <c r="D248" s="255">
        <v>3</v>
      </c>
      <c r="E248" s="262"/>
      <c r="F248" s="264" t="s">
        <v>907</v>
      </c>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64"/>
      <c r="AE248" s="264"/>
      <c r="AF248" s="264"/>
      <c r="AG248" s="264">
        <v>95</v>
      </c>
      <c r="AH248" s="264"/>
      <c r="AI248" s="264"/>
      <c r="AJ248" s="264"/>
      <c r="AK248" s="264"/>
      <c r="AL248" s="264"/>
      <c r="AM248" s="264"/>
      <c r="AN248" s="264"/>
      <c r="AO248" s="264"/>
      <c r="AP248" s="264"/>
      <c r="AQ248" s="264"/>
      <c r="AR248" s="264"/>
      <c r="AS248" s="264"/>
      <c r="AT248" s="264"/>
      <c r="AU248" s="37"/>
      <c r="AV248" s="40"/>
      <c r="AW248" s="239" t="s">
        <v>24</v>
      </c>
      <c r="AX248" s="239"/>
      <c r="AY248" s="239"/>
      <c r="AZ248" s="239"/>
      <c r="BA248" s="239"/>
      <c r="BB248" s="239"/>
      <c r="BC248" s="239"/>
      <c r="BD248" s="239"/>
      <c r="BE248" s="239"/>
      <c r="BF248" s="239"/>
      <c r="BG248" s="239"/>
      <c r="BH248" s="239"/>
      <c r="BI248" s="239" t="s">
        <v>738</v>
      </c>
      <c r="BJ248" s="239"/>
      <c r="BK248" s="239"/>
      <c r="BL248" s="239"/>
      <c r="BM248" s="239"/>
      <c r="BN248" s="239"/>
      <c r="BO248" s="239"/>
      <c r="BP248" s="239"/>
      <c r="BQ248" s="239"/>
      <c r="BR248" s="239"/>
      <c r="BS248" s="239"/>
      <c r="BT248" s="239"/>
      <c r="BU248" s="239"/>
      <c r="BV248" s="239"/>
      <c r="BW248" s="239"/>
      <c r="BX248" s="239"/>
      <c r="BY248" s="239"/>
      <c r="BZ248" s="239"/>
      <c r="CA248" s="239" t="s">
        <v>741</v>
      </c>
      <c r="CB248" s="239"/>
      <c r="CC248" s="239"/>
      <c r="CD248" s="239"/>
      <c r="CE248" s="239"/>
      <c r="CF248" s="239"/>
      <c r="CG248" s="239"/>
      <c r="CH248" s="239"/>
      <c r="CI248" s="239"/>
      <c r="CJ248" s="239"/>
      <c r="CK248" s="239"/>
      <c r="CL248" s="239"/>
      <c r="CM248" s="239"/>
      <c r="CN248" s="25"/>
    </row>
    <row r="249" spans="4:92" ht="14.25" customHeight="1" x14ac:dyDescent="0.35">
      <c r="D249" s="255">
        <v>4</v>
      </c>
      <c r="E249" s="262"/>
      <c r="F249" s="264" t="s">
        <v>908</v>
      </c>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64"/>
      <c r="AE249" s="264"/>
      <c r="AF249" s="264"/>
      <c r="AG249" s="264">
        <v>61</v>
      </c>
      <c r="AH249" s="264"/>
      <c r="AI249" s="264"/>
      <c r="AJ249" s="264"/>
      <c r="AK249" s="264"/>
      <c r="AL249" s="264"/>
      <c r="AM249" s="264"/>
      <c r="AN249" s="264"/>
      <c r="AO249" s="264"/>
      <c r="AP249" s="264"/>
      <c r="AQ249" s="264"/>
      <c r="AR249" s="264"/>
      <c r="AS249" s="264"/>
      <c r="AT249" s="264"/>
      <c r="AU249" s="37"/>
      <c r="AV249" s="40"/>
      <c r="AW249" s="239" t="s">
        <v>25</v>
      </c>
      <c r="AX249" s="239"/>
      <c r="AY249" s="239"/>
      <c r="AZ249" s="239"/>
      <c r="BA249" s="239"/>
      <c r="BB249" s="239"/>
      <c r="BC249" s="239"/>
      <c r="BD249" s="239"/>
      <c r="BE249" s="239"/>
      <c r="BF249" s="239"/>
      <c r="BG249" s="239"/>
      <c r="BH249" s="239"/>
      <c r="BI249" s="239" t="s">
        <v>739</v>
      </c>
      <c r="BJ249" s="239"/>
      <c r="BK249" s="239"/>
      <c r="BL249" s="239"/>
      <c r="BM249" s="239"/>
      <c r="BN249" s="239"/>
      <c r="BO249" s="239"/>
      <c r="BP249" s="239"/>
      <c r="BQ249" s="239"/>
      <c r="BR249" s="239"/>
      <c r="BS249" s="239"/>
      <c r="BT249" s="239"/>
      <c r="BU249" s="239"/>
      <c r="BV249" s="239"/>
      <c r="BW249" s="239"/>
      <c r="BX249" s="239"/>
      <c r="BY249" s="239"/>
      <c r="BZ249" s="239"/>
      <c r="CA249" s="239" t="s">
        <v>742</v>
      </c>
      <c r="CB249" s="239"/>
      <c r="CC249" s="239"/>
      <c r="CD249" s="239"/>
      <c r="CE249" s="239"/>
      <c r="CF249" s="239"/>
      <c r="CG249" s="239"/>
      <c r="CH249" s="239"/>
      <c r="CI249" s="239"/>
      <c r="CJ249" s="239"/>
      <c r="CK249" s="239"/>
      <c r="CL249" s="239"/>
      <c r="CM249" s="239"/>
      <c r="CN249" s="25"/>
    </row>
    <row r="250" spans="4:92" ht="14.25" customHeight="1" x14ac:dyDescent="0.35">
      <c r="D250" s="255">
        <v>5</v>
      </c>
      <c r="E250" s="262"/>
      <c r="F250" s="264" t="s">
        <v>909</v>
      </c>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64"/>
      <c r="AE250" s="264"/>
      <c r="AF250" s="264"/>
      <c r="AG250" s="264">
        <v>56</v>
      </c>
      <c r="AH250" s="264"/>
      <c r="AI250" s="264"/>
      <c r="AJ250" s="264"/>
      <c r="AK250" s="264"/>
      <c r="AL250" s="264"/>
      <c r="AM250" s="264"/>
      <c r="AN250" s="264"/>
      <c r="AO250" s="264"/>
      <c r="AP250" s="264"/>
      <c r="AQ250" s="264"/>
      <c r="AR250" s="264"/>
      <c r="AS250" s="264"/>
      <c r="AT250" s="264"/>
      <c r="AU250" s="37"/>
      <c r="AV250" s="40"/>
      <c r="AW250" s="239" t="s">
        <v>29</v>
      </c>
      <c r="AX250" s="239"/>
      <c r="AY250" s="239"/>
      <c r="AZ250" s="239"/>
      <c r="BA250" s="239"/>
      <c r="BB250" s="239"/>
      <c r="BC250" s="239"/>
      <c r="BD250" s="239"/>
      <c r="BE250" s="239"/>
      <c r="BF250" s="239"/>
      <c r="BG250" s="239"/>
      <c r="BH250" s="239"/>
      <c r="BI250" s="239" t="s">
        <v>740</v>
      </c>
      <c r="BJ250" s="239"/>
      <c r="BK250" s="239"/>
      <c r="BL250" s="239"/>
      <c r="BM250" s="239"/>
      <c r="BN250" s="239"/>
      <c r="BO250" s="239"/>
      <c r="BP250" s="239"/>
      <c r="BQ250" s="239"/>
      <c r="BR250" s="239"/>
      <c r="BS250" s="239"/>
      <c r="BT250" s="239"/>
      <c r="BU250" s="239"/>
      <c r="BV250" s="239"/>
      <c r="BW250" s="239"/>
      <c r="BX250" s="239"/>
      <c r="BY250" s="239"/>
      <c r="BZ250" s="239"/>
      <c r="CA250" s="239" t="s">
        <v>1006</v>
      </c>
      <c r="CB250" s="239"/>
      <c r="CC250" s="239"/>
      <c r="CD250" s="239"/>
      <c r="CE250" s="239"/>
      <c r="CF250" s="239"/>
      <c r="CG250" s="239"/>
      <c r="CH250" s="239"/>
      <c r="CI250" s="239"/>
      <c r="CJ250" s="239"/>
      <c r="CK250" s="239"/>
      <c r="CL250" s="239"/>
      <c r="CM250" s="239"/>
      <c r="CN250" s="25"/>
    </row>
    <row r="251" spans="4:92" ht="14.25" customHeight="1" x14ac:dyDescent="0.35">
      <c r="D251" s="255">
        <v>6</v>
      </c>
      <c r="E251" s="262"/>
      <c r="F251" s="264" t="s">
        <v>889</v>
      </c>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64"/>
      <c r="AE251" s="264"/>
      <c r="AF251" s="264"/>
      <c r="AG251" s="264">
        <v>22</v>
      </c>
      <c r="AH251" s="264"/>
      <c r="AI251" s="264"/>
      <c r="AJ251" s="264"/>
      <c r="AK251" s="264"/>
      <c r="AL251" s="264"/>
      <c r="AM251" s="264"/>
      <c r="AN251" s="264"/>
      <c r="AO251" s="264"/>
      <c r="AP251" s="264"/>
      <c r="AQ251" s="264"/>
      <c r="AR251" s="264"/>
      <c r="AS251" s="264"/>
      <c r="AT251" s="264"/>
      <c r="AU251" s="37"/>
      <c r="AV251" s="40"/>
      <c r="AW251" s="239"/>
      <c r="AX251" s="239"/>
      <c r="AY251" s="239"/>
      <c r="AZ251" s="239"/>
      <c r="BA251" s="239"/>
      <c r="BB251" s="239"/>
      <c r="BC251" s="239"/>
      <c r="BD251" s="239"/>
      <c r="BE251" s="239"/>
      <c r="BF251" s="239"/>
      <c r="BG251" s="239"/>
      <c r="BH251" s="239"/>
      <c r="BI251" s="239"/>
      <c r="BJ251" s="239"/>
      <c r="BK251" s="239"/>
      <c r="BL251" s="239"/>
      <c r="BM251" s="239"/>
      <c r="BN251" s="239"/>
      <c r="BO251" s="239"/>
      <c r="BP251" s="239"/>
      <c r="BQ251" s="239"/>
      <c r="BR251" s="239"/>
      <c r="BS251" s="239"/>
      <c r="BT251" s="239"/>
      <c r="BU251" s="239"/>
      <c r="BV251" s="239"/>
      <c r="BW251" s="239"/>
      <c r="BX251" s="239"/>
      <c r="BY251" s="239"/>
      <c r="BZ251" s="239"/>
      <c r="CA251" s="239"/>
      <c r="CB251" s="239"/>
      <c r="CC251" s="239"/>
      <c r="CD251" s="239"/>
      <c r="CE251" s="239"/>
      <c r="CF251" s="239"/>
      <c r="CG251" s="239"/>
      <c r="CH251" s="239"/>
      <c r="CI251" s="239"/>
      <c r="CJ251" s="239"/>
      <c r="CK251" s="239"/>
      <c r="CL251" s="239"/>
      <c r="CM251" s="239"/>
      <c r="CN251" s="25"/>
    </row>
    <row r="252" spans="4:92" ht="14.25" customHeight="1" x14ac:dyDescent="0.35">
      <c r="D252" s="255">
        <v>7</v>
      </c>
      <c r="E252" s="262"/>
      <c r="F252" s="264"/>
      <c r="G252" s="264"/>
      <c r="H252" s="264"/>
      <c r="I252" s="264"/>
      <c r="J252" s="264"/>
      <c r="K252" s="264"/>
      <c r="L252" s="264"/>
      <c r="M252" s="264"/>
      <c r="N252" s="264"/>
      <c r="O252" s="264"/>
      <c r="P252" s="264"/>
      <c r="Q252" s="264"/>
      <c r="R252" s="264"/>
      <c r="S252" s="264"/>
      <c r="T252" s="264"/>
      <c r="U252" s="264"/>
      <c r="V252" s="264"/>
      <c r="W252" s="264"/>
      <c r="X252" s="264" t="s">
        <v>880</v>
      </c>
      <c r="Y252" s="264"/>
      <c r="Z252" s="264"/>
      <c r="AA252" s="264"/>
      <c r="AB252" s="264"/>
      <c r="AC252" s="264"/>
      <c r="AD252" s="264"/>
      <c r="AE252" s="264"/>
      <c r="AF252" s="264"/>
      <c r="AG252" s="264"/>
      <c r="AH252" s="264"/>
      <c r="AI252" s="264"/>
      <c r="AJ252" s="264"/>
      <c r="AK252" s="264"/>
      <c r="AL252" s="264"/>
      <c r="AM252" s="264"/>
      <c r="AN252" s="264"/>
      <c r="AO252" s="264"/>
      <c r="AP252" s="264"/>
      <c r="AQ252" s="264"/>
      <c r="AR252" s="264"/>
      <c r="AS252" s="264"/>
      <c r="AT252" s="264"/>
      <c r="AU252" s="37"/>
      <c r="AV252" s="40"/>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c r="CD252" s="139"/>
      <c r="CE252" s="139"/>
      <c r="CF252" s="139"/>
      <c r="CG252" s="139"/>
      <c r="CH252" s="139"/>
      <c r="CI252" s="139"/>
      <c r="CJ252" s="139"/>
      <c r="CK252" s="139"/>
      <c r="CL252" s="139"/>
      <c r="CM252" s="139"/>
      <c r="CN252" s="25"/>
    </row>
    <row r="253" spans="4:92" ht="14.25" customHeight="1" x14ac:dyDescent="0.35">
      <c r="D253" s="255">
        <v>8</v>
      </c>
      <c r="E253" s="262"/>
      <c r="F253" s="264"/>
      <c r="G253" s="264"/>
      <c r="H253" s="264"/>
      <c r="I253" s="264"/>
      <c r="J253" s="264"/>
      <c r="K253" s="264"/>
      <c r="L253" s="264"/>
      <c r="M253" s="264"/>
      <c r="N253" s="264"/>
      <c r="O253" s="264"/>
      <c r="P253" s="264"/>
      <c r="Q253" s="264"/>
      <c r="R253" s="264"/>
      <c r="S253" s="264"/>
      <c r="T253" s="264"/>
      <c r="U253" s="264"/>
      <c r="V253" s="264"/>
      <c r="W253" s="264"/>
      <c r="X253" s="264" t="s">
        <v>881</v>
      </c>
      <c r="Y253" s="264"/>
      <c r="Z253" s="264"/>
      <c r="AA253" s="264"/>
      <c r="AB253" s="264"/>
      <c r="AC253" s="264"/>
      <c r="AD253" s="264"/>
      <c r="AE253" s="264"/>
      <c r="AF253" s="264"/>
      <c r="AG253" s="264"/>
      <c r="AH253" s="264"/>
      <c r="AI253" s="264"/>
      <c r="AJ253" s="264"/>
      <c r="AK253" s="264"/>
      <c r="AL253" s="264"/>
      <c r="AM253" s="264"/>
      <c r="AN253" s="264"/>
      <c r="AO253" s="264"/>
      <c r="AP253" s="264"/>
      <c r="AQ253" s="264"/>
      <c r="AR253" s="264"/>
      <c r="AS253" s="264"/>
      <c r="AT253" s="264"/>
      <c r="AU253" s="37"/>
      <c r="AV253" s="40"/>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c r="CD253" s="139"/>
      <c r="CE253" s="139"/>
      <c r="CF253" s="139"/>
      <c r="CG253" s="139"/>
      <c r="CH253" s="139"/>
      <c r="CI253" s="139"/>
      <c r="CJ253" s="139"/>
      <c r="CK253" s="139"/>
      <c r="CL253" s="139"/>
      <c r="CM253" s="139"/>
      <c r="CN253" s="25"/>
    </row>
    <row r="254" spans="4:92" ht="14.25" customHeight="1" x14ac:dyDescent="0.35">
      <c r="D254" s="255">
        <v>9</v>
      </c>
      <c r="E254" s="262"/>
      <c r="F254" s="499"/>
      <c r="G254" s="499"/>
      <c r="H254" s="499"/>
      <c r="I254" s="499"/>
      <c r="J254" s="499"/>
      <c r="K254" s="499"/>
      <c r="L254" s="499"/>
      <c r="M254" s="499"/>
      <c r="N254" s="499"/>
      <c r="O254" s="264"/>
      <c r="P254" s="264"/>
      <c r="Q254" s="264"/>
      <c r="R254" s="264"/>
      <c r="S254" s="264"/>
      <c r="T254" s="264"/>
      <c r="U254" s="264"/>
      <c r="V254" s="264"/>
      <c r="W254" s="264"/>
      <c r="X254" s="264" t="s">
        <v>882</v>
      </c>
      <c r="Y254" s="264"/>
      <c r="Z254" s="264"/>
      <c r="AA254" s="264"/>
      <c r="AB254" s="264"/>
      <c r="AC254" s="264"/>
      <c r="AD254" s="264"/>
      <c r="AE254" s="264"/>
      <c r="AF254" s="264"/>
      <c r="AG254" s="264"/>
      <c r="AH254" s="264"/>
      <c r="AI254" s="264"/>
      <c r="AJ254" s="264"/>
      <c r="AK254" s="264"/>
      <c r="AL254" s="264"/>
      <c r="AM254" s="264"/>
      <c r="AN254" s="264"/>
      <c r="AO254" s="264"/>
      <c r="AP254" s="264"/>
      <c r="AQ254" s="264"/>
      <c r="AR254" s="264"/>
      <c r="AS254" s="264"/>
      <c r="AT254" s="264"/>
      <c r="AU254" s="37"/>
      <c r="AV254" s="40"/>
      <c r="AW254" s="140"/>
      <c r="AX254" s="140"/>
      <c r="AY254" s="140"/>
      <c r="AZ254" s="140"/>
      <c r="BA254" s="140"/>
      <c r="BB254" s="140"/>
      <c r="BC254" s="140"/>
      <c r="BD254" s="140"/>
      <c r="BE254" s="140"/>
      <c r="BF254" s="140"/>
      <c r="BG254" s="140"/>
      <c r="BH254" s="140"/>
      <c r="BI254" s="140"/>
      <c r="BJ254" s="140"/>
      <c r="BK254" s="140"/>
      <c r="BL254" s="140"/>
      <c r="BM254" s="140"/>
      <c r="BN254" s="140"/>
      <c r="BO254" s="140"/>
      <c r="BP254" s="140"/>
      <c r="BQ254" s="140"/>
      <c r="BR254" s="140"/>
      <c r="BS254" s="140"/>
      <c r="BT254" s="140"/>
      <c r="BU254" s="140"/>
      <c r="BV254" s="140"/>
      <c r="BW254" s="140"/>
      <c r="BX254" s="140"/>
      <c r="BY254" s="140"/>
      <c r="BZ254" s="140"/>
      <c r="CA254" s="140"/>
      <c r="CB254" s="140"/>
      <c r="CC254" s="140"/>
      <c r="CD254" s="140"/>
      <c r="CE254" s="140"/>
      <c r="CF254" s="140"/>
      <c r="CG254" s="140"/>
      <c r="CH254" s="140"/>
      <c r="CI254" s="139"/>
      <c r="CJ254" s="139"/>
      <c r="CK254" s="139"/>
      <c r="CL254" s="139"/>
      <c r="CM254" s="139"/>
      <c r="CN254" s="25"/>
    </row>
    <row r="255" spans="4:92" ht="14.25" customHeight="1" x14ac:dyDescent="0.35">
      <c r="D255" s="255">
        <v>10</v>
      </c>
      <c r="E255" s="262"/>
      <c r="F255" s="499"/>
      <c r="G255" s="499"/>
      <c r="H255" s="499"/>
      <c r="I255" s="499"/>
      <c r="J255" s="499"/>
      <c r="K255" s="499"/>
      <c r="L255" s="499"/>
      <c r="M255" s="499"/>
      <c r="N255" s="499"/>
      <c r="O255" s="264"/>
      <c r="P255" s="264"/>
      <c r="Q255" s="264"/>
      <c r="R255" s="264"/>
      <c r="S255" s="264"/>
      <c r="T255" s="264"/>
      <c r="U255" s="264"/>
      <c r="V255" s="264"/>
      <c r="W255" s="264"/>
      <c r="X255" s="264" t="s">
        <v>883</v>
      </c>
      <c r="Y255" s="264"/>
      <c r="Z255" s="264"/>
      <c r="AA255" s="264"/>
      <c r="AB255" s="264"/>
      <c r="AC255" s="264"/>
      <c r="AD255" s="264"/>
      <c r="AE255" s="264"/>
      <c r="AF255" s="264"/>
      <c r="AG255" s="264"/>
      <c r="AH255" s="264"/>
      <c r="AI255" s="264"/>
      <c r="AJ255" s="264"/>
      <c r="AK255" s="264"/>
      <c r="AL255" s="264"/>
      <c r="AM255" s="264"/>
      <c r="AN255" s="264"/>
      <c r="AO255" s="264"/>
      <c r="AP255" s="264"/>
      <c r="AQ255" s="264"/>
      <c r="AR255" s="264"/>
      <c r="AS255" s="264"/>
      <c r="AT255" s="264"/>
      <c r="AU255" s="37"/>
      <c r="AV255" s="40"/>
      <c r="AW255" s="55" t="s">
        <v>348</v>
      </c>
      <c r="AX255" s="37"/>
      <c r="AY255" s="3"/>
      <c r="AZ255" s="55"/>
      <c r="BA255" s="55"/>
      <c r="BB255" s="55"/>
      <c r="BC255" s="55"/>
      <c r="BD255" s="55"/>
      <c r="BE255" s="55"/>
      <c r="BF255" s="55"/>
      <c r="BG255" s="55"/>
      <c r="BH255" s="55"/>
      <c r="BI255" s="55"/>
      <c r="BJ255" s="55"/>
      <c r="BK255" s="55"/>
      <c r="BL255" s="55"/>
      <c r="BM255" s="55"/>
      <c r="BN255" s="55"/>
      <c r="BO255" s="55"/>
      <c r="BP255" s="55"/>
      <c r="BQ255" s="55"/>
      <c r="BR255" s="55"/>
      <c r="BS255" s="55"/>
      <c r="BT255" s="55"/>
      <c r="BU255" s="55"/>
      <c r="BV255" s="55"/>
      <c r="BW255" s="55"/>
      <c r="BX255" s="55"/>
      <c r="BY255" s="55"/>
      <c r="BZ255" s="55"/>
      <c r="CA255" s="55"/>
      <c r="CB255" s="55"/>
      <c r="CC255" s="55"/>
      <c r="CD255" s="55"/>
      <c r="CE255" s="55"/>
      <c r="CF255" s="55"/>
      <c r="CG255" s="55"/>
      <c r="CH255" s="6"/>
      <c r="CI255" s="6"/>
      <c r="CJ255" s="6"/>
      <c r="CK255" s="6"/>
      <c r="CL255" s="6"/>
      <c r="CM255" s="6"/>
      <c r="CN255" s="25"/>
    </row>
    <row r="256" spans="4:92" ht="14.25" customHeight="1" x14ac:dyDescent="0.35">
      <c r="D256" s="255">
        <v>11</v>
      </c>
      <c r="E256" s="262"/>
      <c r="F256" s="263"/>
      <c r="G256" s="263"/>
      <c r="H256" s="263"/>
      <c r="I256" s="263"/>
      <c r="J256" s="263"/>
      <c r="K256" s="263"/>
      <c r="L256" s="263"/>
      <c r="M256" s="263"/>
      <c r="N256" s="263"/>
      <c r="O256" s="264"/>
      <c r="P256" s="264"/>
      <c r="Q256" s="264"/>
      <c r="R256" s="264"/>
      <c r="S256" s="264"/>
      <c r="T256" s="264"/>
      <c r="U256" s="264"/>
      <c r="V256" s="264"/>
      <c r="W256" s="264"/>
      <c r="X256" s="264" t="s">
        <v>884</v>
      </c>
      <c r="Y256" s="264"/>
      <c r="Z256" s="264"/>
      <c r="AA256" s="264"/>
      <c r="AB256" s="264"/>
      <c r="AC256" s="264"/>
      <c r="AD256" s="264"/>
      <c r="AE256" s="264"/>
      <c r="AF256" s="264"/>
      <c r="AG256" s="264"/>
      <c r="AH256" s="264"/>
      <c r="AI256" s="264"/>
      <c r="AJ256" s="264"/>
      <c r="AK256" s="264"/>
      <c r="AL256" s="264"/>
      <c r="AM256" s="264"/>
      <c r="AN256" s="264"/>
      <c r="AO256" s="264"/>
      <c r="AP256" s="264"/>
      <c r="AQ256" s="264"/>
      <c r="AR256" s="264"/>
      <c r="AS256" s="264"/>
      <c r="AT256" s="264"/>
      <c r="AU256" s="37"/>
      <c r="AV256" s="42"/>
      <c r="AW256" s="43"/>
      <c r="AX256" s="43"/>
      <c r="AY256" s="43"/>
      <c r="AZ256" s="43"/>
      <c r="BA256" s="43"/>
      <c r="BB256" s="43"/>
      <c r="BC256" s="43"/>
      <c r="BD256" s="43"/>
      <c r="BE256" s="43"/>
      <c r="BF256" s="43"/>
      <c r="BG256" s="44"/>
      <c r="BH256" s="44"/>
      <c r="BI256" s="44"/>
      <c r="BJ256" s="44"/>
      <c r="BK256" s="44"/>
      <c r="BL256" s="44"/>
      <c r="BM256" s="44"/>
      <c r="BN256" s="44"/>
      <c r="BO256" s="44"/>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8"/>
    </row>
    <row r="257" spans="4:93" ht="14.25" customHeight="1" x14ac:dyDescent="0.35">
      <c r="D257" s="255">
        <v>12</v>
      </c>
      <c r="E257" s="262"/>
      <c r="F257" s="263"/>
      <c r="G257" s="263"/>
      <c r="H257" s="263"/>
      <c r="I257" s="263"/>
      <c r="J257" s="263"/>
      <c r="K257" s="263"/>
      <c r="L257" s="263"/>
      <c r="M257" s="263"/>
      <c r="N257" s="263"/>
      <c r="O257" s="264"/>
      <c r="P257" s="264"/>
      <c r="Q257" s="264"/>
      <c r="R257" s="264"/>
      <c r="S257" s="264"/>
      <c r="T257" s="264"/>
      <c r="U257" s="264"/>
      <c r="V257" s="264"/>
      <c r="W257" s="264"/>
      <c r="X257" s="264" t="s">
        <v>885</v>
      </c>
      <c r="Y257" s="264"/>
      <c r="Z257" s="264"/>
      <c r="AA257" s="264"/>
      <c r="AB257" s="264"/>
      <c r="AC257" s="264"/>
      <c r="AD257" s="264"/>
      <c r="AE257" s="264"/>
      <c r="AF257" s="264"/>
      <c r="AG257" s="264"/>
      <c r="AH257" s="264"/>
      <c r="AI257" s="264"/>
      <c r="AJ257" s="264"/>
      <c r="AK257" s="264"/>
      <c r="AL257" s="264"/>
      <c r="AM257" s="264"/>
      <c r="AN257" s="264"/>
      <c r="AO257" s="264"/>
      <c r="AP257" s="264"/>
      <c r="AQ257" s="264"/>
      <c r="AR257" s="264"/>
      <c r="AS257" s="264"/>
      <c r="AT257" s="264"/>
      <c r="AU257" s="37"/>
      <c r="AV257" s="37"/>
      <c r="AW257" s="37"/>
      <c r="AX257" s="37"/>
      <c r="AY257" s="37"/>
      <c r="AZ257" s="37"/>
      <c r="BA257" s="37"/>
      <c r="BB257" s="37"/>
      <c r="BC257" s="37"/>
      <c r="BD257" s="37"/>
      <c r="BE257" s="37"/>
      <c r="BF257" s="37"/>
      <c r="BG257" s="41"/>
      <c r="BH257" s="41"/>
      <c r="BI257" s="41"/>
      <c r="BJ257" s="41"/>
      <c r="BK257" s="41"/>
      <c r="BL257" s="41"/>
      <c r="BM257" s="41"/>
      <c r="BN257" s="41"/>
      <c r="BO257" s="41"/>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row>
    <row r="258" spans="4:93" ht="14.25" customHeight="1" x14ac:dyDescent="0.35">
      <c r="D258" s="255">
        <v>13</v>
      </c>
      <c r="E258" s="262"/>
      <c r="F258" s="263"/>
      <c r="G258" s="263"/>
      <c r="H258" s="263"/>
      <c r="I258" s="263"/>
      <c r="J258" s="263"/>
      <c r="K258" s="263"/>
      <c r="L258" s="263"/>
      <c r="M258" s="263"/>
      <c r="N258" s="263"/>
      <c r="O258" s="264"/>
      <c r="P258" s="264"/>
      <c r="Q258" s="264"/>
      <c r="R258" s="264"/>
      <c r="S258" s="264"/>
      <c r="T258" s="264"/>
      <c r="U258" s="264"/>
      <c r="V258" s="264"/>
      <c r="W258" s="264"/>
      <c r="X258" s="264" t="s">
        <v>886</v>
      </c>
      <c r="Y258" s="264"/>
      <c r="Z258" s="264"/>
      <c r="AA258" s="264"/>
      <c r="AB258" s="264"/>
      <c r="AC258" s="264"/>
      <c r="AD258" s="264"/>
      <c r="AE258" s="264"/>
      <c r="AF258" s="264"/>
      <c r="AG258" s="264"/>
      <c r="AH258" s="264"/>
      <c r="AI258" s="264"/>
      <c r="AJ258" s="264"/>
      <c r="AK258" s="264"/>
      <c r="AL258" s="264"/>
      <c r="AM258" s="264"/>
      <c r="AN258" s="264"/>
      <c r="AO258" s="264"/>
      <c r="AP258" s="264"/>
      <c r="AQ258" s="264"/>
      <c r="AR258" s="264"/>
      <c r="AS258" s="264"/>
      <c r="AT258" s="264"/>
      <c r="AU258" s="37"/>
      <c r="AV258" s="257" t="s">
        <v>85</v>
      </c>
      <c r="AW258" s="257"/>
      <c r="AX258" s="257"/>
      <c r="AY258" s="257"/>
      <c r="AZ258" s="257"/>
      <c r="BA258" s="257"/>
      <c r="BB258" s="257"/>
      <c r="BC258" s="257"/>
      <c r="BD258" s="257"/>
      <c r="BE258" s="257"/>
      <c r="BF258" s="257"/>
      <c r="BG258" s="257"/>
      <c r="BH258" s="257"/>
      <c r="BI258" s="257"/>
      <c r="BJ258" s="257"/>
      <c r="BK258" s="257"/>
      <c r="BL258" s="257"/>
      <c r="BM258" s="257"/>
      <c r="BN258" s="257"/>
      <c r="BO258" s="257"/>
      <c r="BP258" s="257"/>
      <c r="BQ258" s="257"/>
      <c r="BR258" s="257"/>
      <c r="BS258" s="257"/>
      <c r="BT258" s="257"/>
      <c r="BU258" s="257"/>
      <c r="BV258" s="257"/>
      <c r="BW258" s="257"/>
      <c r="BX258" s="257"/>
      <c r="BY258" s="257"/>
      <c r="BZ258" s="257"/>
      <c r="CA258" s="257"/>
      <c r="CB258" s="257"/>
      <c r="CC258" s="257"/>
      <c r="CD258" s="257"/>
      <c r="CE258" s="257"/>
      <c r="CF258" s="257"/>
      <c r="CG258" s="257"/>
      <c r="CH258" s="257"/>
      <c r="CI258" s="257"/>
      <c r="CJ258" s="257"/>
      <c r="CK258" s="257"/>
      <c r="CL258" s="257"/>
      <c r="CM258" s="257"/>
      <c r="CN258" s="257"/>
    </row>
    <row r="259" spans="4:93" ht="14.25" customHeight="1" x14ac:dyDescent="0.35">
      <c r="D259" s="255">
        <v>14</v>
      </c>
      <c r="E259" s="262"/>
      <c r="F259" s="263"/>
      <c r="G259" s="263"/>
      <c r="H259" s="263"/>
      <c r="I259" s="263"/>
      <c r="J259" s="263"/>
      <c r="K259" s="263"/>
      <c r="L259" s="263"/>
      <c r="M259" s="263"/>
      <c r="N259" s="263"/>
      <c r="O259" s="264"/>
      <c r="P259" s="264"/>
      <c r="Q259" s="264"/>
      <c r="R259" s="264"/>
      <c r="S259" s="264"/>
      <c r="T259" s="264"/>
      <c r="U259" s="264"/>
      <c r="V259" s="264"/>
      <c r="W259" s="264"/>
      <c r="X259" s="264" t="s">
        <v>887</v>
      </c>
      <c r="Y259" s="264"/>
      <c r="Z259" s="264"/>
      <c r="AA259" s="264"/>
      <c r="AB259" s="264"/>
      <c r="AC259" s="264"/>
      <c r="AD259" s="264"/>
      <c r="AE259" s="264"/>
      <c r="AF259" s="264"/>
      <c r="AG259" s="264"/>
      <c r="AH259" s="264"/>
      <c r="AI259" s="264"/>
      <c r="AJ259" s="264"/>
      <c r="AK259" s="264"/>
      <c r="AL259" s="264"/>
      <c r="AM259" s="264"/>
      <c r="AN259" s="264"/>
      <c r="AO259" s="264"/>
      <c r="AP259" s="264"/>
      <c r="AQ259" s="264"/>
      <c r="AR259" s="264"/>
      <c r="AS259" s="264"/>
      <c r="AT259" s="264"/>
      <c r="AU259" s="37"/>
      <c r="AV259" s="257"/>
      <c r="AW259" s="257"/>
      <c r="AX259" s="257"/>
      <c r="AY259" s="257"/>
      <c r="AZ259" s="257"/>
      <c r="BA259" s="257"/>
      <c r="BB259" s="257"/>
      <c r="BC259" s="257"/>
      <c r="BD259" s="257"/>
      <c r="BE259" s="257"/>
      <c r="BF259" s="257"/>
      <c r="BG259" s="257"/>
      <c r="BH259" s="257"/>
      <c r="BI259" s="257"/>
      <c r="BJ259" s="257"/>
      <c r="BK259" s="257"/>
      <c r="BL259" s="257"/>
      <c r="BM259" s="257"/>
      <c r="BN259" s="257"/>
      <c r="BO259" s="257"/>
      <c r="BP259" s="257"/>
      <c r="BQ259" s="257"/>
      <c r="BR259" s="257"/>
      <c r="BS259" s="257"/>
      <c r="BT259" s="257"/>
      <c r="BU259" s="257"/>
      <c r="BV259" s="257"/>
      <c r="BW259" s="257"/>
      <c r="BX259" s="257"/>
      <c r="BY259" s="257"/>
      <c r="BZ259" s="257"/>
      <c r="CA259" s="257"/>
      <c r="CB259" s="257"/>
      <c r="CC259" s="257"/>
      <c r="CD259" s="257"/>
      <c r="CE259" s="257"/>
      <c r="CF259" s="257"/>
      <c r="CG259" s="257"/>
      <c r="CH259" s="257"/>
      <c r="CI259" s="257"/>
      <c r="CJ259" s="257"/>
      <c r="CK259" s="257"/>
      <c r="CL259" s="257"/>
      <c r="CM259" s="257"/>
      <c r="CN259" s="257"/>
    </row>
    <row r="260" spans="4:93" ht="14.25" customHeight="1" x14ac:dyDescent="0.35">
      <c r="D260" s="255">
        <v>15</v>
      </c>
      <c r="E260" s="262"/>
      <c r="F260" s="263"/>
      <c r="G260" s="263"/>
      <c r="H260" s="263"/>
      <c r="I260" s="263"/>
      <c r="J260" s="263"/>
      <c r="K260" s="263"/>
      <c r="L260" s="263"/>
      <c r="M260" s="263"/>
      <c r="N260" s="263"/>
      <c r="O260" s="264"/>
      <c r="P260" s="264"/>
      <c r="Q260" s="264"/>
      <c r="R260" s="264"/>
      <c r="S260" s="264"/>
      <c r="T260" s="264"/>
      <c r="U260" s="264"/>
      <c r="V260" s="264"/>
      <c r="W260" s="264"/>
      <c r="X260" s="264" t="s">
        <v>888</v>
      </c>
      <c r="Y260" s="264"/>
      <c r="Z260" s="264"/>
      <c r="AA260" s="264"/>
      <c r="AB260" s="264"/>
      <c r="AC260" s="264"/>
      <c r="AD260" s="264"/>
      <c r="AE260" s="264"/>
      <c r="AF260" s="264"/>
      <c r="AG260" s="264"/>
      <c r="AH260" s="264"/>
      <c r="AI260" s="264"/>
      <c r="AJ260" s="264"/>
      <c r="AK260" s="264"/>
      <c r="AL260" s="264"/>
      <c r="AM260" s="264"/>
      <c r="AN260" s="264"/>
      <c r="AO260" s="264"/>
      <c r="AP260" s="264"/>
      <c r="AQ260" s="264"/>
      <c r="AR260" s="264"/>
      <c r="AS260" s="264"/>
      <c r="AT260" s="264"/>
      <c r="AU260" s="37"/>
      <c r="AV260" s="45"/>
      <c r="AW260" s="46"/>
      <c r="AX260" s="46"/>
      <c r="AY260" s="46"/>
      <c r="AZ260" s="46"/>
      <c r="BA260" s="46"/>
      <c r="BB260" s="46"/>
      <c r="BC260" s="46"/>
      <c r="BD260" s="46"/>
      <c r="BE260" s="46"/>
      <c r="BF260" s="46"/>
      <c r="BG260" s="47"/>
      <c r="BH260" s="47"/>
      <c r="BI260" s="47"/>
      <c r="BJ260" s="47"/>
      <c r="BK260" s="47"/>
      <c r="BL260" s="47"/>
      <c r="BM260" s="47"/>
      <c r="BN260" s="47"/>
      <c r="BO260" s="47"/>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3"/>
    </row>
    <row r="261" spans="4:93" ht="14.25" customHeight="1" x14ac:dyDescent="0.35">
      <c r="D261" s="255">
        <v>16</v>
      </c>
      <c r="E261" s="262"/>
      <c r="F261" s="263"/>
      <c r="G261" s="263"/>
      <c r="H261" s="263"/>
      <c r="I261" s="263"/>
      <c r="J261" s="263"/>
      <c r="K261" s="263"/>
      <c r="L261" s="263"/>
      <c r="M261" s="263"/>
      <c r="N261" s="263"/>
      <c r="O261" s="264"/>
      <c r="P261" s="264"/>
      <c r="Q261" s="264"/>
      <c r="R261" s="264"/>
      <c r="S261" s="264"/>
      <c r="T261" s="264"/>
      <c r="U261" s="264"/>
      <c r="V261" s="264"/>
      <c r="W261" s="264"/>
      <c r="X261" s="264" t="s">
        <v>889</v>
      </c>
      <c r="Y261" s="264"/>
      <c r="Z261" s="264"/>
      <c r="AA261" s="264"/>
      <c r="AB261" s="264"/>
      <c r="AC261" s="264"/>
      <c r="AD261" s="264"/>
      <c r="AE261" s="264"/>
      <c r="AF261" s="264"/>
      <c r="AG261" s="264"/>
      <c r="AH261" s="264"/>
      <c r="AI261" s="264"/>
      <c r="AJ261" s="264"/>
      <c r="AK261" s="264"/>
      <c r="AL261" s="264"/>
      <c r="AM261" s="264"/>
      <c r="AN261" s="264"/>
      <c r="AO261" s="264"/>
      <c r="AP261" s="264"/>
      <c r="AQ261" s="264"/>
      <c r="AR261" s="264"/>
      <c r="AS261" s="264"/>
      <c r="AT261" s="264"/>
      <c r="AU261" s="37"/>
      <c r="AV261" s="24"/>
      <c r="AW261" s="435" t="s">
        <v>30</v>
      </c>
      <c r="AX261" s="435"/>
      <c r="AY261" s="435"/>
      <c r="AZ261" s="435"/>
      <c r="BA261" s="435"/>
      <c r="BB261" s="435"/>
      <c r="BC261" s="435"/>
      <c r="BD261" s="435"/>
      <c r="BE261" s="435"/>
      <c r="BF261" s="435"/>
      <c r="BG261" s="435"/>
      <c r="BH261" s="435"/>
      <c r="BI261" s="435"/>
      <c r="BJ261" s="435"/>
      <c r="BK261" s="435"/>
      <c r="BL261" s="435"/>
      <c r="BM261" s="259" t="s">
        <v>33</v>
      </c>
      <c r="BN261" s="259"/>
      <c r="BO261" s="259"/>
      <c r="BP261" s="259"/>
      <c r="BQ261" s="259"/>
      <c r="BR261" s="259"/>
      <c r="BS261" s="259"/>
      <c r="BT261" s="259"/>
      <c r="BU261" s="259"/>
      <c r="BV261" s="259" t="s">
        <v>34</v>
      </c>
      <c r="BW261" s="259"/>
      <c r="BX261" s="259"/>
      <c r="BY261" s="259"/>
      <c r="BZ261" s="259"/>
      <c r="CA261" s="259"/>
      <c r="CB261" s="259"/>
      <c r="CC261" s="259"/>
      <c r="CD261" s="259"/>
      <c r="CE261" s="259" t="s">
        <v>35</v>
      </c>
      <c r="CF261" s="259"/>
      <c r="CG261" s="259"/>
      <c r="CH261" s="259"/>
      <c r="CI261" s="259"/>
      <c r="CJ261" s="259"/>
      <c r="CK261" s="259"/>
      <c r="CL261" s="259"/>
      <c r="CM261" s="259"/>
      <c r="CN261" s="48"/>
      <c r="CO261" s="9"/>
    </row>
    <row r="262" spans="4:93" ht="14.25" customHeight="1" x14ac:dyDescent="0.35">
      <c r="D262" s="255">
        <v>17</v>
      </c>
      <c r="E262" s="262"/>
      <c r="F262" s="263"/>
      <c r="G262" s="263"/>
      <c r="H262" s="263"/>
      <c r="I262" s="263"/>
      <c r="J262" s="263"/>
      <c r="K262" s="263"/>
      <c r="L262" s="263"/>
      <c r="M262" s="263"/>
      <c r="N262" s="263"/>
      <c r="O262" s="264"/>
      <c r="P262" s="264"/>
      <c r="Q262" s="264"/>
      <c r="R262" s="264"/>
      <c r="S262" s="264"/>
      <c r="T262" s="264"/>
      <c r="U262" s="264"/>
      <c r="V262" s="264"/>
      <c r="W262" s="264"/>
      <c r="X262" s="264" t="s">
        <v>890</v>
      </c>
      <c r="Y262" s="264"/>
      <c r="Z262" s="264"/>
      <c r="AA262" s="264"/>
      <c r="AB262" s="264"/>
      <c r="AC262" s="264"/>
      <c r="AD262" s="264"/>
      <c r="AE262" s="264"/>
      <c r="AF262" s="264"/>
      <c r="AG262" s="264"/>
      <c r="AH262" s="264"/>
      <c r="AI262" s="264"/>
      <c r="AJ262" s="264"/>
      <c r="AK262" s="264"/>
      <c r="AL262" s="264"/>
      <c r="AM262" s="264"/>
      <c r="AN262" s="264"/>
      <c r="AO262" s="264"/>
      <c r="AP262" s="264"/>
      <c r="AQ262" s="264"/>
      <c r="AR262" s="264"/>
      <c r="AS262" s="264"/>
      <c r="AT262" s="264"/>
      <c r="AU262" s="37"/>
      <c r="AV262" s="49"/>
      <c r="AW262" s="435"/>
      <c r="AX262" s="435"/>
      <c r="AY262" s="435"/>
      <c r="AZ262" s="435"/>
      <c r="BA262" s="435"/>
      <c r="BB262" s="435"/>
      <c r="BC262" s="435"/>
      <c r="BD262" s="435"/>
      <c r="BE262" s="435"/>
      <c r="BF262" s="435"/>
      <c r="BG262" s="435"/>
      <c r="BH262" s="435"/>
      <c r="BI262" s="435"/>
      <c r="BJ262" s="435"/>
      <c r="BK262" s="435"/>
      <c r="BL262" s="435"/>
      <c r="BM262" s="259"/>
      <c r="BN262" s="259"/>
      <c r="BO262" s="259"/>
      <c r="BP262" s="259"/>
      <c r="BQ262" s="259"/>
      <c r="BR262" s="259"/>
      <c r="BS262" s="259"/>
      <c r="BT262" s="259"/>
      <c r="BU262" s="259"/>
      <c r="BV262" s="259"/>
      <c r="BW262" s="259"/>
      <c r="BX262" s="259"/>
      <c r="BY262" s="259"/>
      <c r="BZ262" s="259"/>
      <c r="CA262" s="259"/>
      <c r="CB262" s="259"/>
      <c r="CC262" s="259"/>
      <c r="CD262" s="259"/>
      <c r="CE262" s="259"/>
      <c r="CF262" s="259"/>
      <c r="CG262" s="259"/>
      <c r="CH262" s="259"/>
      <c r="CI262" s="259"/>
      <c r="CJ262" s="259"/>
      <c r="CK262" s="259"/>
      <c r="CL262" s="259"/>
      <c r="CM262" s="259"/>
      <c r="CN262" s="48"/>
      <c r="CO262" s="9"/>
    </row>
    <row r="263" spans="4:93" ht="14.25" customHeight="1" x14ac:dyDescent="0.35">
      <c r="D263" s="255">
        <v>18</v>
      </c>
      <c r="E263" s="262"/>
      <c r="F263" s="263"/>
      <c r="G263" s="263"/>
      <c r="H263" s="263"/>
      <c r="I263" s="263"/>
      <c r="J263" s="263"/>
      <c r="K263" s="263"/>
      <c r="L263" s="263"/>
      <c r="M263" s="263"/>
      <c r="N263" s="263"/>
      <c r="O263" s="264"/>
      <c r="P263" s="264"/>
      <c r="Q263" s="264"/>
      <c r="R263" s="264"/>
      <c r="S263" s="264"/>
      <c r="T263" s="264"/>
      <c r="U263" s="264"/>
      <c r="V263" s="264"/>
      <c r="W263" s="264"/>
      <c r="X263" s="264" t="s">
        <v>891</v>
      </c>
      <c r="Y263" s="264"/>
      <c r="Z263" s="264"/>
      <c r="AA263" s="264"/>
      <c r="AB263" s="264"/>
      <c r="AC263" s="264"/>
      <c r="AD263" s="264"/>
      <c r="AE263" s="264"/>
      <c r="AF263" s="264"/>
      <c r="AG263" s="264"/>
      <c r="AH263" s="264"/>
      <c r="AI263" s="264"/>
      <c r="AJ263" s="264"/>
      <c r="AK263" s="264"/>
      <c r="AL263" s="264"/>
      <c r="AM263" s="264"/>
      <c r="AN263" s="264"/>
      <c r="AO263" s="264"/>
      <c r="AP263" s="264"/>
      <c r="AQ263" s="264"/>
      <c r="AR263" s="264"/>
      <c r="AS263" s="264"/>
      <c r="AT263" s="264"/>
      <c r="AU263" s="37"/>
      <c r="AV263" s="40"/>
      <c r="AW263" s="242" t="s">
        <v>31</v>
      </c>
      <c r="AX263" s="242"/>
      <c r="AY263" s="242"/>
      <c r="AZ263" s="242"/>
      <c r="BA263" s="242"/>
      <c r="BB263" s="242"/>
      <c r="BC263" s="242"/>
      <c r="BD263" s="242"/>
      <c r="BE263" s="242" t="s">
        <v>32</v>
      </c>
      <c r="BF263" s="242"/>
      <c r="BG263" s="242"/>
      <c r="BH263" s="242"/>
      <c r="BI263" s="242"/>
      <c r="BJ263" s="242"/>
      <c r="BK263" s="242"/>
      <c r="BL263" s="242"/>
      <c r="BM263" s="259"/>
      <c r="BN263" s="259"/>
      <c r="BO263" s="259"/>
      <c r="BP263" s="259"/>
      <c r="BQ263" s="259"/>
      <c r="BR263" s="259"/>
      <c r="BS263" s="259"/>
      <c r="BT263" s="259"/>
      <c r="BU263" s="259"/>
      <c r="BV263" s="259"/>
      <c r="BW263" s="259"/>
      <c r="BX263" s="259"/>
      <c r="BY263" s="259"/>
      <c r="BZ263" s="259"/>
      <c r="CA263" s="259"/>
      <c r="CB263" s="259"/>
      <c r="CC263" s="259"/>
      <c r="CD263" s="259"/>
      <c r="CE263" s="259"/>
      <c r="CF263" s="259"/>
      <c r="CG263" s="259"/>
      <c r="CH263" s="259"/>
      <c r="CI263" s="259"/>
      <c r="CJ263" s="259"/>
      <c r="CK263" s="259"/>
      <c r="CL263" s="259"/>
      <c r="CM263" s="259"/>
      <c r="CN263" s="25"/>
    </row>
    <row r="264" spans="4:93" ht="14.25" customHeight="1" x14ac:dyDescent="0.35">
      <c r="D264" s="255">
        <v>19</v>
      </c>
      <c r="E264" s="262"/>
      <c r="F264" s="263"/>
      <c r="G264" s="263"/>
      <c r="H264" s="263"/>
      <c r="I264" s="263"/>
      <c r="J264" s="263"/>
      <c r="K264" s="263"/>
      <c r="L264" s="263"/>
      <c r="M264" s="263"/>
      <c r="N264" s="263"/>
      <c r="O264" s="264"/>
      <c r="P264" s="264"/>
      <c r="Q264" s="264"/>
      <c r="R264" s="264"/>
      <c r="S264" s="264"/>
      <c r="T264" s="264"/>
      <c r="U264" s="264"/>
      <c r="V264" s="264"/>
      <c r="W264" s="264"/>
      <c r="X264" s="264" t="s">
        <v>892</v>
      </c>
      <c r="Y264" s="264"/>
      <c r="Z264" s="264"/>
      <c r="AA264" s="264"/>
      <c r="AB264" s="264"/>
      <c r="AC264" s="264"/>
      <c r="AD264" s="264"/>
      <c r="AE264" s="264"/>
      <c r="AF264" s="264"/>
      <c r="AG264" s="264"/>
      <c r="AH264" s="264"/>
      <c r="AI264" s="264"/>
      <c r="AJ264" s="264"/>
      <c r="AK264" s="264"/>
      <c r="AL264" s="264"/>
      <c r="AM264" s="264"/>
      <c r="AN264" s="264"/>
      <c r="AO264" s="264"/>
      <c r="AP264" s="264"/>
      <c r="AQ264" s="264"/>
      <c r="AR264" s="264"/>
      <c r="AS264" s="264"/>
      <c r="AT264" s="264"/>
      <c r="AU264" s="37"/>
      <c r="AV264" s="40"/>
      <c r="AW264" s="242"/>
      <c r="AX264" s="242"/>
      <c r="AY264" s="242"/>
      <c r="AZ264" s="242"/>
      <c r="BA264" s="242"/>
      <c r="BB264" s="242"/>
      <c r="BC264" s="242"/>
      <c r="BD264" s="242"/>
      <c r="BE264" s="242"/>
      <c r="BF264" s="242"/>
      <c r="BG264" s="242"/>
      <c r="BH264" s="242"/>
      <c r="BI264" s="242"/>
      <c r="BJ264" s="242"/>
      <c r="BK264" s="242"/>
      <c r="BL264" s="242"/>
      <c r="BM264" s="259"/>
      <c r="BN264" s="259"/>
      <c r="BO264" s="259"/>
      <c r="BP264" s="259"/>
      <c r="BQ264" s="259"/>
      <c r="BR264" s="259"/>
      <c r="BS264" s="259"/>
      <c r="BT264" s="259"/>
      <c r="BU264" s="259"/>
      <c r="BV264" s="259"/>
      <c r="BW264" s="259"/>
      <c r="BX264" s="259"/>
      <c r="BY264" s="259"/>
      <c r="BZ264" s="259"/>
      <c r="CA264" s="259"/>
      <c r="CB264" s="259"/>
      <c r="CC264" s="259"/>
      <c r="CD264" s="259"/>
      <c r="CE264" s="259"/>
      <c r="CF264" s="259"/>
      <c r="CG264" s="259"/>
      <c r="CH264" s="259"/>
      <c r="CI264" s="259"/>
      <c r="CJ264" s="259"/>
      <c r="CK264" s="259"/>
      <c r="CL264" s="259"/>
      <c r="CM264" s="259"/>
      <c r="CN264" s="25"/>
    </row>
    <row r="265" spans="4:93" ht="14.25" customHeight="1" x14ac:dyDescent="0.35">
      <c r="D265" s="255">
        <v>20</v>
      </c>
      <c r="E265" s="262"/>
      <c r="F265" s="263"/>
      <c r="G265" s="263"/>
      <c r="H265" s="263"/>
      <c r="I265" s="263"/>
      <c r="J265" s="263"/>
      <c r="K265" s="263"/>
      <c r="L265" s="263"/>
      <c r="M265" s="263"/>
      <c r="N265" s="263"/>
      <c r="O265" s="264"/>
      <c r="P265" s="264"/>
      <c r="Q265" s="264"/>
      <c r="R265" s="264"/>
      <c r="S265" s="264"/>
      <c r="T265" s="264"/>
      <c r="U265" s="264"/>
      <c r="V265" s="264"/>
      <c r="W265" s="264"/>
      <c r="X265" s="264" t="s">
        <v>893</v>
      </c>
      <c r="Y265" s="264"/>
      <c r="Z265" s="264"/>
      <c r="AA265" s="264"/>
      <c r="AB265" s="264"/>
      <c r="AC265" s="264"/>
      <c r="AD265" s="264"/>
      <c r="AE265" s="264"/>
      <c r="AF265" s="264"/>
      <c r="AG265" s="264"/>
      <c r="AH265" s="264"/>
      <c r="AI265" s="264"/>
      <c r="AJ265" s="264"/>
      <c r="AK265" s="264"/>
      <c r="AL265" s="264"/>
      <c r="AM265" s="264"/>
      <c r="AN265" s="264"/>
      <c r="AO265" s="264"/>
      <c r="AP265" s="264"/>
      <c r="AQ265" s="264"/>
      <c r="AR265" s="264"/>
      <c r="AS265" s="264"/>
      <c r="AT265" s="264"/>
      <c r="AU265" s="37"/>
      <c r="AV265" s="40"/>
      <c r="AW265" s="239" t="s">
        <v>743</v>
      </c>
      <c r="AX265" s="239"/>
      <c r="AY265" s="239"/>
      <c r="AZ265" s="239"/>
      <c r="BA265" s="239"/>
      <c r="BB265" s="239"/>
      <c r="BC265" s="239"/>
      <c r="BD265" s="239"/>
      <c r="BE265" s="239" t="s">
        <v>744</v>
      </c>
      <c r="BF265" s="239"/>
      <c r="BG265" s="239"/>
      <c r="BH265" s="239"/>
      <c r="BI265" s="239"/>
      <c r="BJ265" s="239"/>
      <c r="BK265" s="239"/>
      <c r="BL265" s="239"/>
      <c r="BM265" s="239" t="s">
        <v>745</v>
      </c>
      <c r="BN265" s="239"/>
      <c r="BO265" s="239"/>
      <c r="BP265" s="239"/>
      <c r="BQ265" s="239"/>
      <c r="BR265" s="239"/>
      <c r="BS265" s="239"/>
      <c r="BT265" s="239"/>
      <c r="BU265" s="239"/>
      <c r="BV265" s="239" t="s">
        <v>746</v>
      </c>
      <c r="BW265" s="239"/>
      <c r="BX265" s="239"/>
      <c r="BY265" s="239"/>
      <c r="BZ265" s="239"/>
      <c r="CA265" s="239"/>
      <c r="CB265" s="239"/>
      <c r="CC265" s="239"/>
      <c r="CD265" s="239"/>
      <c r="CE265" s="239">
        <v>7</v>
      </c>
      <c r="CF265" s="239"/>
      <c r="CG265" s="239"/>
      <c r="CH265" s="239"/>
      <c r="CI265" s="239"/>
      <c r="CJ265" s="239"/>
      <c r="CK265" s="239"/>
      <c r="CL265" s="239"/>
      <c r="CM265" s="239"/>
      <c r="CN265" s="25"/>
    </row>
    <row r="266" spans="4:93" ht="14.25" customHeight="1" x14ac:dyDescent="0.35">
      <c r="D266" s="255">
        <v>21</v>
      </c>
      <c r="E266" s="262"/>
      <c r="F266" s="263"/>
      <c r="G266" s="263"/>
      <c r="H266" s="263"/>
      <c r="I266" s="263"/>
      <c r="J266" s="263"/>
      <c r="K266" s="263"/>
      <c r="L266" s="263"/>
      <c r="M266" s="263"/>
      <c r="N266" s="263"/>
      <c r="O266" s="264"/>
      <c r="P266" s="264"/>
      <c r="Q266" s="264"/>
      <c r="R266" s="264"/>
      <c r="S266" s="264"/>
      <c r="T266" s="264"/>
      <c r="U266" s="264"/>
      <c r="V266" s="264"/>
      <c r="W266" s="264"/>
      <c r="X266" s="264" t="s">
        <v>894</v>
      </c>
      <c r="Y266" s="264"/>
      <c r="Z266" s="264"/>
      <c r="AA266" s="264"/>
      <c r="AB266" s="264"/>
      <c r="AC266" s="264"/>
      <c r="AD266" s="264"/>
      <c r="AE266" s="264"/>
      <c r="AF266" s="264"/>
      <c r="AG266" s="264"/>
      <c r="AH266" s="264"/>
      <c r="AI266" s="264"/>
      <c r="AJ266" s="264"/>
      <c r="AK266" s="264"/>
      <c r="AL266" s="264"/>
      <c r="AM266" s="264"/>
      <c r="AN266" s="264"/>
      <c r="AO266" s="264"/>
      <c r="AP266" s="264"/>
      <c r="AQ266" s="264"/>
      <c r="AR266" s="264"/>
      <c r="AS266" s="264"/>
      <c r="AT266" s="264"/>
      <c r="AU266" s="37"/>
      <c r="AV266" s="40"/>
      <c r="AW266" s="239"/>
      <c r="AX266" s="239"/>
      <c r="AY266" s="239"/>
      <c r="AZ266" s="239"/>
      <c r="BA266" s="239"/>
      <c r="BB266" s="239"/>
      <c r="BC266" s="239"/>
      <c r="BD266" s="239"/>
      <c r="BE266" s="239"/>
      <c r="BF266" s="239"/>
      <c r="BG266" s="239"/>
      <c r="BH266" s="239"/>
      <c r="BI266" s="239"/>
      <c r="BJ266" s="239"/>
      <c r="BK266" s="239"/>
      <c r="BL266" s="239"/>
      <c r="BM266" s="239"/>
      <c r="BN266" s="239"/>
      <c r="BO266" s="239"/>
      <c r="BP266" s="239"/>
      <c r="BQ266" s="239"/>
      <c r="BR266" s="239"/>
      <c r="BS266" s="239"/>
      <c r="BT266" s="239"/>
      <c r="BU266" s="239"/>
      <c r="BV266" s="239"/>
      <c r="BW266" s="239"/>
      <c r="BX266" s="239"/>
      <c r="BY266" s="239"/>
      <c r="BZ266" s="239"/>
      <c r="CA266" s="239"/>
      <c r="CB266" s="239"/>
      <c r="CC266" s="239"/>
      <c r="CD266" s="239"/>
      <c r="CE266" s="239"/>
      <c r="CF266" s="239"/>
      <c r="CG266" s="239"/>
      <c r="CH266" s="239"/>
      <c r="CI266" s="239"/>
      <c r="CJ266" s="239"/>
      <c r="CK266" s="239"/>
      <c r="CL266" s="239"/>
      <c r="CM266" s="239"/>
      <c r="CN266" s="25"/>
    </row>
    <row r="267" spans="4:93" ht="14.25" customHeight="1" x14ac:dyDescent="0.35">
      <c r="D267" s="255">
        <v>22</v>
      </c>
      <c r="E267" s="262"/>
      <c r="F267" s="263"/>
      <c r="G267" s="263"/>
      <c r="H267" s="263"/>
      <c r="I267" s="263"/>
      <c r="J267" s="263"/>
      <c r="K267" s="263"/>
      <c r="L267" s="263"/>
      <c r="M267" s="263"/>
      <c r="N267" s="263"/>
      <c r="O267" s="264"/>
      <c r="P267" s="264"/>
      <c r="Q267" s="264"/>
      <c r="R267" s="264"/>
      <c r="S267" s="264"/>
      <c r="T267" s="264"/>
      <c r="U267" s="264"/>
      <c r="V267" s="264"/>
      <c r="W267" s="264"/>
      <c r="X267" s="264" t="s">
        <v>895</v>
      </c>
      <c r="Y267" s="264"/>
      <c r="Z267" s="264"/>
      <c r="AA267" s="264"/>
      <c r="AB267" s="264"/>
      <c r="AC267" s="264"/>
      <c r="AD267" s="264"/>
      <c r="AE267" s="264"/>
      <c r="AF267" s="264"/>
      <c r="AG267" s="264"/>
      <c r="AH267" s="264"/>
      <c r="AI267" s="264"/>
      <c r="AJ267" s="264"/>
      <c r="AK267" s="264"/>
      <c r="AL267" s="264"/>
      <c r="AM267" s="264"/>
      <c r="AN267" s="264"/>
      <c r="AO267" s="264"/>
      <c r="AP267" s="264"/>
      <c r="AQ267" s="264"/>
      <c r="AR267" s="264"/>
      <c r="AS267" s="264"/>
      <c r="AT267" s="264"/>
      <c r="AU267" s="37"/>
      <c r="AV267" s="40"/>
      <c r="AW267" s="484" t="s">
        <v>349</v>
      </c>
      <c r="AX267" s="484"/>
      <c r="AY267" s="484"/>
      <c r="AZ267" s="484"/>
      <c r="BA267" s="484"/>
      <c r="BB267" s="484"/>
      <c r="BC267" s="484"/>
      <c r="BD267" s="484"/>
      <c r="BE267" s="484"/>
      <c r="BF267" s="484"/>
      <c r="BG267" s="484"/>
      <c r="BH267" s="484"/>
      <c r="BI267" s="484"/>
      <c r="BJ267" s="484"/>
      <c r="BK267" s="484"/>
      <c r="BL267" s="484"/>
      <c r="BM267" s="484"/>
      <c r="BN267" s="484"/>
      <c r="BO267" s="484"/>
      <c r="BP267" s="484"/>
      <c r="BQ267" s="484"/>
      <c r="BR267" s="484"/>
      <c r="BS267" s="484"/>
      <c r="BT267" s="484"/>
      <c r="BU267" s="484"/>
      <c r="BV267" s="484"/>
      <c r="BW267" s="484"/>
      <c r="BX267" s="484"/>
      <c r="BY267" s="484"/>
      <c r="BZ267" s="484"/>
      <c r="CA267" s="484"/>
      <c r="CB267" s="484"/>
      <c r="CC267" s="484"/>
      <c r="CD267" s="484"/>
      <c r="CE267" s="484"/>
      <c r="CF267" s="484"/>
      <c r="CG267" s="484"/>
      <c r="CH267" s="484"/>
      <c r="CI267" s="484"/>
      <c r="CJ267" s="484"/>
      <c r="CK267" s="484"/>
      <c r="CL267" s="6"/>
      <c r="CM267" s="6"/>
      <c r="CN267" s="25"/>
    </row>
    <row r="268" spans="4:93" ht="14.25" customHeight="1" x14ac:dyDescent="0.35">
      <c r="D268" s="255">
        <v>23</v>
      </c>
      <c r="E268" s="262"/>
      <c r="F268" s="263"/>
      <c r="G268" s="263"/>
      <c r="H268" s="263"/>
      <c r="I268" s="263"/>
      <c r="J268" s="263"/>
      <c r="K268" s="263"/>
      <c r="L268" s="263"/>
      <c r="M268" s="263"/>
      <c r="N268" s="263"/>
      <c r="O268" s="264"/>
      <c r="P268" s="264"/>
      <c r="Q268" s="264"/>
      <c r="R268" s="264"/>
      <c r="S268" s="264"/>
      <c r="T268" s="264"/>
      <c r="U268" s="264"/>
      <c r="V268" s="264"/>
      <c r="W268" s="264"/>
      <c r="X268" s="264" t="s">
        <v>896</v>
      </c>
      <c r="Y268" s="264"/>
      <c r="Z268" s="264"/>
      <c r="AA268" s="264"/>
      <c r="AB268" s="264"/>
      <c r="AC268" s="264"/>
      <c r="AD268" s="264"/>
      <c r="AE268" s="264"/>
      <c r="AF268" s="264"/>
      <c r="AG268" s="264"/>
      <c r="AH268" s="264"/>
      <c r="AI268" s="264"/>
      <c r="AJ268" s="264"/>
      <c r="AK268" s="264"/>
      <c r="AL268" s="264"/>
      <c r="AM268" s="264"/>
      <c r="AN268" s="264"/>
      <c r="AO268" s="264"/>
      <c r="AP268" s="264"/>
      <c r="AQ268" s="264"/>
      <c r="AR268" s="264"/>
      <c r="AS268" s="264"/>
      <c r="AT268" s="264"/>
      <c r="AU268" s="37"/>
      <c r="AV268" s="42"/>
      <c r="AW268" s="43"/>
      <c r="AX268" s="43"/>
      <c r="AY268" s="43"/>
      <c r="AZ268" s="43"/>
      <c r="BA268" s="43"/>
      <c r="BB268" s="43"/>
      <c r="BC268" s="43"/>
      <c r="BD268" s="43"/>
      <c r="BE268" s="43"/>
      <c r="BF268" s="43"/>
      <c r="BG268" s="44"/>
      <c r="BH268" s="44"/>
      <c r="BI268" s="44"/>
      <c r="BJ268" s="44"/>
      <c r="BK268" s="44"/>
      <c r="BL268" s="44"/>
      <c r="BM268" s="44"/>
      <c r="BN268" s="44"/>
      <c r="BO268" s="44"/>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8"/>
    </row>
    <row r="269" spans="4:93" ht="14.25" customHeight="1" x14ac:dyDescent="0.35">
      <c r="D269" s="255">
        <v>24</v>
      </c>
      <c r="E269" s="262"/>
      <c r="F269" s="263"/>
      <c r="G269" s="263"/>
      <c r="H269" s="263"/>
      <c r="I269" s="263"/>
      <c r="J269" s="263"/>
      <c r="K269" s="263"/>
      <c r="L269" s="263"/>
      <c r="M269" s="263"/>
      <c r="N269" s="263"/>
      <c r="O269" s="264"/>
      <c r="P269" s="264"/>
      <c r="Q269" s="264"/>
      <c r="R269" s="264"/>
      <c r="S269" s="264"/>
      <c r="T269" s="264"/>
      <c r="U269" s="264"/>
      <c r="V269" s="264"/>
      <c r="W269" s="264"/>
      <c r="X269" s="264" t="s">
        <v>897</v>
      </c>
      <c r="Y269" s="264"/>
      <c r="Z269" s="264"/>
      <c r="AA269" s="264"/>
      <c r="AB269" s="264"/>
      <c r="AC269" s="264"/>
      <c r="AD269" s="264"/>
      <c r="AE269" s="264"/>
      <c r="AF269" s="264"/>
      <c r="AG269" s="264"/>
      <c r="AH269" s="264"/>
      <c r="AI269" s="264"/>
      <c r="AJ269" s="264"/>
      <c r="AK269" s="264"/>
      <c r="AL269" s="264"/>
      <c r="AM269" s="264"/>
      <c r="AN269" s="264"/>
      <c r="AO269" s="264"/>
      <c r="AP269" s="264"/>
      <c r="AQ269" s="264"/>
      <c r="AR269" s="264"/>
      <c r="AS269" s="264"/>
      <c r="AT269" s="264"/>
      <c r="AU269" s="37"/>
      <c r="AV269" s="37"/>
      <c r="AW269" s="37"/>
      <c r="AX269" s="37"/>
      <c r="AY269" s="37"/>
      <c r="AZ269" s="37"/>
      <c r="BA269" s="37"/>
      <c r="BB269" s="37"/>
      <c r="BC269" s="37"/>
      <c r="BD269" s="37"/>
      <c r="BE269" s="37"/>
      <c r="BF269" s="37"/>
      <c r="BG269" s="41"/>
      <c r="BH269" s="41"/>
      <c r="BI269" s="41"/>
      <c r="BJ269" s="41"/>
      <c r="BK269" s="41"/>
      <c r="BL269" s="41"/>
      <c r="BM269" s="41"/>
      <c r="BN269" s="41"/>
      <c r="BO269" s="41"/>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row>
    <row r="270" spans="4:93" ht="14.25" customHeight="1" x14ac:dyDescent="0.35">
      <c r="D270" s="255">
        <v>25</v>
      </c>
      <c r="E270" s="262"/>
      <c r="F270" s="263"/>
      <c r="G270" s="263"/>
      <c r="H270" s="263"/>
      <c r="I270" s="263"/>
      <c r="J270" s="263"/>
      <c r="K270" s="263"/>
      <c r="L270" s="263"/>
      <c r="M270" s="263"/>
      <c r="N270" s="263"/>
      <c r="O270" s="264"/>
      <c r="P270" s="264"/>
      <c r="Q270" s="264"/>
      <c r="R270" s="264"/>
      <c r="S270" s="264"/>
      <c r="T270" s="264"/>
      <c r="U270" s="264"/>
      <c r="V270" s="264"/>
      <c r="W270" s="264"/>
      <c r="X270" s="264" t="s">
        <v>898</v>
      </c>
      <c r="Y270" s="264"/>
      <c r="Z270" s="264"/>
      <c r="AA270" s="264"/>
      <c r="AB270" s="264"/>
      <c r="AC270" s="264"/>
      <c r="AD270" s="264"/>
      <c r="AE270" s="264"/>
      <c r="AF270" s="264"/>
      <c r="AG270" s="264"/>
      <c r="AH270" s="264"/>
      <c r="AI270" s="264"/>
      <c r="AJ270" s="264"/>
      <c r="AK270" s="264"/>
      <c r="AL270" s="264"/>
      <c r="AM270" s="264"/>
      <c r="AN270" s="264"/>
      <c r="AO270" s="264"/>
      <c r="AP270" s="264"/>
      <c r="AQ270" s="264"/>
      <c r="AR270" s="264"/>
      <c r="AS270" s="264"/>
      <c r="AT270" s="264"/>
      <c r="AU270" s="37"/>
      <c r="AV270" s="257" t="s">
        <v>1382</v>
      </c>
      <c r="AW270" s="257"/>
      <c r="AX270" s="257"/>
      <c r="AY270" s="257"/>
      <c r="AZ270" s="257"/>
      <c r="BA270" s="257"/>
      <c r="BB270" s="257"/>
      <c r="BC270" s="257"/>
      <c r="BD270" s="257"/>
      <c r="BE270" s="257"/>
      <c r="BF270" s="257"/>
      <c r="BG270" s="257"/>
      <c r="BH270" s="257"/>
      <c r="BI270" s="257"/>
      <c r="BJ270" s="257"/>
      <c r="BK270" s="257"/>
      <c r="BL270" s="257"/>
      <c r="BM270" s="41"/>
      <c r="BN270" s="41"/>
      <c r="BO270" s="41"/>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row>
    <row r="271" spans="4:93" ht="14.25" customHeight="1" x14ac:dyDescent="0.35">
      <c r="D271" s="255">
        <v>26</v>
      </c>
      <c r="E271" s="262"/>
      <c r="F271" s="263"/>
      <c r="G271" s="263"/>
      <c r="H271" s="263"/>
      <c r="I271" s="263"/>
      <c r="J271" s="263"/>
      <c r="K271" s="263"/>
      <c r="L271" s="263"/>
      <c r="M271" s="263"/>
      <c r="N271" s="263"/>
      <c r="O271" s="264"/>
      <c r="P271" s="264"/>
      <c r="Q271" s="264"/>
      <c r="R271" s="264"/>
      <c r="S271" s="264"/>
      <c r="T271" s="264"/>
      <c r="U271" s="264"/>
      <c r="V271" s="264"/>
      <c r="W271" s="264"/>
      <c r="X271" s="264" t="s">
        <v>899</v>
      </c>
      <c r="Y271" s="264"/>
      <c r="Z271" s="264"/>
      <c r="AA271" s="264"/>
      <c r="AB271" s="264"/>
      <c r="AC271" s="264"/>
      <c r="AD271" s="264"/>
      <c r="AE271" s="264"/>
      <c r="AF271" s="264"/>
      <c r="AG271" s="264"/>
      <c r="AH271" s="264"/>
      <c r="AI271" s="264"/>
      <c r="AJ271" s="264"/>
      <c r="AK271" s="264"/>
      <c r="AL271" s="264"/>
      <c r="AM271" s="264"/>
      <c r="AN271" s="264"/>
      <c r="AO271" s="264"/>
      <c r="AP271" s="264"/>
      <c r="AQ271" s="264"/>
      <c r="AR271" s="264"/>
      <c r="AS271" s="264"/>
      <c r="AT271" s="264"/>
      <c r="AU271" s="37"/>
      <c r="AV271" s="257"/>
      <c r="AW271" s="257"/>
      <c r="AX271" s="257"/>
      <c r="AY271" s="257"/>
      <c r="AZ271" s="257"/>
      <c r="BA271" s="257"/>
      <c r="BB271" s="257"/>
      <c r="BC271" s="257"/>
      <c r="BD271" s="257"/>
      <c r="BE271" s="257"/>
      <c r="BF271" s="257"/>
      <c r="BG271" s="257"/>
      <c r="BH271" s="257"/>
      <c r="BI271" s="257"/>
      <c r="BJ271" s="257"/>
      <c r="BK271" s="257"/>
      <c r="BL271" s="257"/>
      <c r="BM271" s="41"/>
      <c r="BN271" s="41"/>
      <c r="BO271" s="41"/>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row>
    <row r="272" spans="4:93" ht="14.25" customHeight="1" x14ac:dyDescent="0.35">
      <c r="D272" s="255">
        <v>27</v>
      </c>
      <c r="E272" s="262"/>
      <c r="F272" s="263"/>
      <c r="G272" s="263"/>
      <c r="H272" s="263"/>
      <c r="I272" s="263"/>
      <c r="J272" s="263"/>
      <c r="K272" s="263"/>
      <c r="L272" s="263"/>
      <c r="M272" s="263"/>
      <c r="N272" s="263"/>
      <c r="O272" s="264"/>
      <c r="P272" s="264"/>
      <c r="Q272" s="264"/>
      <c r="R272" s="264"/>
      <c r="S272" s="264"/>
      <c r="T272" s="264"/>
      <c r="U272" s="264"/>
      <c r="V272" s="264"/>
      <c r="W272" s="264"/>
      <c r="X272" s="264" t="s">
        <v>900</v>
      </c>
      <c r="Y272" s="264"/>
      <c r="Z272" s="264"/>
      <c r="AA272" s="264"/>
      <c r="AB272" s="264"/>
      <c r="AC272" s="264"/>
      <c r="AD272" s="264"/>
      <c r="AE272" s="264"/>
      <c r="AF272" s="264"/>
      <c r="AG272" s="264"/>
      <c r="AH272" s="264"/>
      <c r="AI272" s="264"/>
      <c r="AJ272" s="264"/>
      <c r="AK272" s="264"/>
      <c r="AL272" s="264"/>
      <c r="AM272" s="264"/>
      <c r="AN272" s="264"/>
      <c r="AO272" s="264"/>
      <c r="AP272" s="264"/>
      <c r="AQ272" s="264"/>
      <c r="AR272" s="264"/>
      <c r="AS272" s="264"/>
      <c r="AT272" s="264"/>
      <c r="AU272" s="37"/>
      <c r="AV272" s="45"/>
      <c r="AW272" s="46"/>
      <c r="AX272" s="46"/>
      <c r="AY272" s="46"/>
      <c r="AZ272" s="46"/>
      <c r="BA272" s="46"/>
      <c r="BB272" s="46"/>
      <c r="BC272" s="46"/>
      <c r="BD272" s="46"/>
      <c r="BE272" s="46"/>
      <c r="BF272" s="46"/>
      <c r="BG272" s="47"/>
      <c r="BH272" s="47"/>
      <c r="BI272" s="47"/>
      <c r="BJ272" s="47"/>
      <c r="BK272" s="47"/>
      <c r="BL272" s="47"/>
      <c r="BM272" s="47"/>
      <c r="BN272" s="47"/>
      <c r="BO272" s="47"/>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3"/>
    </row>
    <row r="273" spans="4:94" ht="14.25" customHeight="1" x14ac:dyDescent="0.35">
      <c r="D273" s="255">
        <v>28</v>
      </c>
      <c r="E273" s="262"/>
      <c r="F273" s="263"/>
      <c r="G273" s="263"/>
      <c r="H273" s="263"/>
      <c r="I273" s="263"/>
      <c r="J273" s="263"/>
      <c r="K273" s="263"/>
      <c r="L273" s="263"/>
      <c r="M273" s="263"/>
      <c r="N273" s="263"/>
      <c r="O273" s="264"/>
      <c r="P273" s="264"/>
      <c r="Q273" s="264"/>
      <c r="R273" s="264"/>
      <c r="S273" s="264"/>
      <c r="T273" s="264"/>
      <c r="U273" s="264"/>
      <c r="V273" s="264"/>
      <c r="W273" s="264"/>
      <c r="X273" s="264" t="s">
        <v>901</v>
      </c>
      <c r="Y273" s="264"/>
      <c r="Z273" s="264"/>
      <c r="AA273" s="264"/>
      <c r="AB273" s="264"/>
      <c r="AC273" s="264"/>
      <c r="AD273" s="264"/>
      <c r="AE273" s="264"/>
      <c r="AF273" s="264"/>
      <c r="AG273" s="264"/>
      <c r="AH273" s="264"/>
      <c r="AI273" s="264"/>
      <c r="AJ273" s="264"/>
      <c r="AK273" s="264"/>
      <c r="AL273" s="264"/>
      <c r="AM273" s="264"/>
      <c r="AN273" s="264"/>
      <c r="AO273" s="264"/>
      <c r="AP273" s="264"/>
      <c r="AQ273" s="264"/>
      <c r="AR273" s="264"/>
      <c r="AS273" s="264"/>
      <c r="AT273" s="264"/>
      <c r="AU273" s="37"/>
      <c r="AV273" s="24"/>
      <c r="AW273" s="242" t="s">
        <v>36</v>
      </c>
      <c r="AX273" s="242"/>
      <c r="AY273" s="242"/>
      <c r="AZ273" s="242"/>
      <c r="BA273" s="242"/>
      <c r="BB273" s="242"/>
      <c r="BC273" s="242"/>
      <c r="BD273" s="242" t="s">
        <v>37</v>
      </c>
      <c r="BE273" s="242"/>
      <c r="BF273" s="242"/>
      <c r="BG273" s="242"/>
      <c r="BH273" s="242"/>
      <c r="BI273" s="242"/>
      <c r="BJ273" s="242"/>
      <c r="BK273" s="242"/>
      <c r="BL273" s="242" t="s">
        <v>38</v>
      </c>
      <c r="BM273" s="242"/>
      <c r="BN273" s="242"/>
      <c r="BO273" s="242"/>
      <c r="BP273" s="242"/>
      <c r="BQ273" s="242"/>
      <c r="BR273" s="242"/>
      <c r="BS273" s="242"/>
      <c r="BT273" s="259" t="s">
        <v>991</v>
      </c>
      <c r="BU273" s="259"/>
      <c r="BV273" s="259"/>
      <c r="BW273" s="259"/>
      <c r="BX273" s="259"/>
      <c r="BY273" s="259"/>
      <c r="BZ273" s="259"/>
      <c r="CA273" s="259"/>
      <c r="CB273" s="259" t="s">
        <v>1383</v>
      </c>
      <c r="CC273" s="259"/>
      <c r="CD273" s="259"/>
      <c r="CE273" s="259"/>
      <c r="CF273" s="259"/>
      <c r="CG273" s="259"/>
      <c r="CH273" s="259"/>
      <c r="CI273" s="259"/>
      <c r="CJ273" s="259"/>
      <c r="CK273" s="259"/>
      <c r="CL273" s="259"/>
      <c r="CM273" s="259"/>
      <c r="CN273" s="51"/>
      <c r="CO273" s="6"/>
    </row>
    <row r="274" spans="4:94" ht="14.25" customHeight="1" x14ac:dyDescent="0.35">
      <c r="D274" s="255">
        <v>29</v>
      </c>
      <c r="E274" s="262"/>
      <c r="F274" s="263"/>
      <c r="G274" s="263"/>
      <c r="H274" s="263"/>
      <c r="I274" s="263"/>
      <c r="J274" s="263"/>
      <c r="K274" s="263"/>
      <c r="L274" s="263"/>
      <c r="M274" s="263"/>
      <c r="N274" s="263"/>
      <c r="O274" s="264"/>
      <c r="P274" s="264"/>
      <c r="Q274" s="264"/>
      <c r="R274" s="264"/>
      <c r="S274" s="264"/>
      <c r="T274" s="264"/>
      <c r="U274" s="264"/>
      <c r="V274" s="264"/>
      <c r="W274" s="264"/>
      <c r="X274" s="264" t="s">
        <v>902</v>
      </c>
      <c r="Y274" s="264"/>
      <c r="Z274" s="264"/>
      <c r="AA274" s="264"/>
      <c r="AB274" s="264"/>
      <c r="AC274" s="264"/>
      <c r="AD274" s="264"/>
      <c r="AE274" s="264"/>
      <c r="AF274" s="264"/>
      <c r="AG274" s="264"/>
      <c r="AH274" s="264"/>
      <c r="AI274" s="264"/>
      <c r="AJ274" s="264"/>
      <c r="AK274" s="264"/>
      <c r="AL274" s="264"/>
      <c r="AM274" s="264"/>
      <c r="AN274" s="264"/>
      <c r="AO274" s="264"/>
      <c r="AP274" s="264"/>
      <c r="AQ274" s="264"/>
      <c r="AR274" s="264"/>
      <c r="AS274" s="264"/>
      <c r="AT274" s="264"/>
      <c r="AU274" s="37"/>
      <c r="AV274" s="52"/>
      <c r="AW274" s="242"/>
      <c r="AX274" s="242"/>
      <c r="AY274" s="242"/>
      <c r="AZ274" s="242"/>
      <c r="BA274" s="242"/>
      <c r="BB274" s="242"/>
      <c r="BC274" s="242"/>
      <c r="BD274" s="242"/>
      <c r="BE274" s="242"/>
      <c r="BF274" s="242"/>
      <c r="BG274" s="242"/>
      <c r="BH274" s="242"/>
      <c r="BI274" s="242"/>
      <c r="BJ274" s="242"/>
      <c r="BK274" s="242"/>
      <c r="BL274" s="242"/>
      <c r="BM274" s="242"/>
      <c r="BN274" s="242"/>
      <c r="BO274" s="242"/>
      <c r="BP274" s="242"/>
      <c r="BQ274" s="242"/>
      <c r="BR274" s="242"/>
      <c r="BS274" s="242"/>
      <c r="BT274" s="259"/>
      <c r="BU274" s="259"/>
      <c r="BV274" s="259"/>
      <c r="BW274" s="259"/>
      <c r="BX274" s="259"/>
      <c r="BY274" s="259"/>
      <c r="BZ274" s="259"/>
      <c r="CA274" s="259"/>
      <c r="CB274" s="259"/>
      <c r="CC274" s="259"/>
      <c r="CD274" s="259"/>
      <c r="CE274" s="259"/>
      <c r="CF274" s="259"/>
      <c r="CG274" s="259"/>
      <c r="CH274" s="259"/>
      <c r="CI274" s="259"/>
      <c r="CJ274" s="259"/>
      <c r="CK274" s="259"/>
      <c r="CL274" s="259"/>
      <c r="CM274" s="259"/>
      <c r="CN274" s="51"/>
      <c r="CO274" s="6"/>
    </row>
    <row r="275" spans="4:94" ht="14.25" customHeight="1" x14ac:dyDescent="0.35">
      <c r="D275" s="255">
        <v>30</v>
      </c>
      <c r="E275" s="262"/>
      <c r="F275" s="263"/>
      <c r="G275" s="263"/>
      <c r="H275" s="263"/>
      <c r="I275" s="263"/>
      <c r="J275" s="263"/>
      <c r="K275" s="263"/>
      <c r="L275" s="263"/>
      <c r="M275" s="263"/>
      <c r="N275" s="263"/>
      <c r="O275" s="264"/>
      <c r="P275" s="264"/>
      <c r="Q275" s="264"/>
      <c r="R275" s="264"/>
      <c r="S275" s="264"/>
      <c r="T275" s="264"/>
      <c r="U275" s="264"/>
      <c r="V275" s="264"/>
      <c r="W275" s="264"/>
      <c r="X275" s="264" t="s">
        <v>903</v>
      </c>
      <c r="Y275" s="264"/>
      <c r="Z275" s="264"/>
      <c r="AA275" s="264"/>
      <c r="AB275" s="264"/>
      <c r="AC275" s="264"/>
      <c r="AD275" s="264"/>
      <c r="AE275" s="264"/>
      <c r="AF275" s="264"/>
      <c r="AG275" s="264"/>
      <c r="AH275" s="264"/>
      <c r="AI275" s="264"/>
      <c r="AJ275" s="264"/>
      <c r="AK275" s="264"/>
      <c r="AL275" s="264"/>
      <c r="AM275" s="264"/>
      <c r="AN275" s="264"/>
      <c r="AO275" s="264"/>
      <c r="AP275" s="264"/>
      <c r="AQ275" s="264"/>
      <c r="AR275" s="264"/>
      <c r="AS275" s="264"/>
      <c r="AT275" s="264"/>
      <c r="AU275" s="37"/>
      <c r="AV275" s="24"/>
      <c r="AW275" s="242"/>
      <c r="AX275" s="242"/>
      <c r="AY275" s="242"/>
      <c r="AZ275" s="242"/>
      <c r="BA275" s="242"/>
      <c r="BB275" s="242"/>
      <c r="BC275" s="242"/>
      <c r="BD275" s="242"/>
      <c r="BE275" s="242"/>
      <c r="BF275" s="242"/>
      <c r="BG275" s="242"/>
      <c r="BH275" s="242"/>
      <c r="BI275" s="242"/>
      <c r="BJ275" s="242"/>
      <c r="BK275" s="242"/>
      <c r="BL275" s="242"/>
      <c r="BM275" s="242"/>
      <c r="BN275" s="242"/>
      <c r="BO275" s="242"/>
      <c r="BP275" s="242"/>
      <c r="BQ275" s="242"/>
      <c r="BR275" s="242"/>
      <c r="BS275" s="242"/>
      <c r="BT275" s="259"/>
      <c r="BU275" s="259"/>
      <c r="BV275" s="259"/>
      <c r="BW275" s="259"/>
      <c r="BX275" s="259"/>
      <c r="BY275" s="259"/>
      <c r="BZ275" s="259"/>
      <c r="CA275" s="259"/>
      <c r="CB275" s="259"/>
      <c r="CC275" s="259"/>
      <c r="CD275" s="259"/>
      <c r="CE275" s="259"/>
      <c r="CF275" s="259"/>
      <c r="CG275" s="259"/>
      <c r="CH275" s="259"/>
      <c r="CI275" s="259"/>
      <c r="CJ275" s="259"/>
      <c r="CK275" s="259"/>
      <c r="CL275" s="259"/>
      <c r="CM275" s="259"/>
      <c r="CN275" s="137"/>
      <c r="CO275" s="6"/>
    </row>
    <row r="276" spans="4:94" ht="14.25" customHeight="1" x14ac:dyDescent="0.35">
      <c r="D276" s="255">
        <v>31</v>
      </c>
      <c r="E276" s="262"/>
      <c r="F276" s="263"/>
      <c r="G276" s="263"/>
      <c r="H276" s="263"/>
      <c r="I276" s="263"/>
      <c r="J276" s="263"/>
      <c r="K276" s="263"/>
      <c r="L276" s="263"/>
      <c r="M276" s="263"/>
      <c r="N276" s="263"/>
      <c r="O276" s="264"/>
      <c r="P276" s="264"/>
      <c r="Q276" s="264"/>
      <c r="R276" s="264"/>
      <c r="S276" s="264"/>
      <c r="T276" s="264"/>
      <c r="U276" s="264"/>
      <c r="V276" s="264"/>
      <c r="W276" s="264"/>
      <c r="X276" s="264" t="s">
        <v>904</v>
      </c>
      <c r="Y276" s="264"/>
      <c r="Z276" s="264"/>
      <c r="AA276" s="264"/>
      <c r="AB276" s="264"/>
      <c r="AC276" s="264"/>
      <c r="AD276" s="264"/>
      <c r="AE276" s="264"/>
      <c r="AF276" s="264"/>
      <c r="AG276" s="264"/>
      <c r="AH276" s="264"/>
      <c r="AI276" s="264"/>
      <c r="AJ276" s="264"/>
      <c r="AK276" s="264"/>
      <c r="AL276" s="264"/>
      <c r="AM276" s="264"/>
      <c r="AN276" s="264"/>
      <c r="AO276" s="264"/>
      <c r="AP276" s="264"/>
      <c r="AQ276" s="264"/>
      <c r="AR276" s="264"/>
      <c r="AS276" s="264"/>
      <c r="AT276" s="264"/>
      <c r="AU276" s="37"/>
      <c r="AV276" s="138"/>
      <c r="AW276" s="501">
        <v>226.11</v>
      </c>
      <c r="AX276" s="501"/>
      <c r="AY276" s="501"/>
      <c r="AZ276" s="501"/>
      <c r="BA276" s="501"/>
      <c r="BB276" s="501"/>
      <c r="BC276" s="501"/>
      <c r="BD276" s="501">
        <v>7.04</v>
      </c>
      <c r="BE276" s="501"/>
      <c r="BF276" s="501"/>
      <c r="BG276" s="501"/>
      <c r="BH276" s="501"/>
      <c r="BI276" s="501"/>
      <c r="BJ276" s="501"/>
      <c r="BK276" s="501"/>
      <c r="BL276" s="501">
        <v>199.37</v>
      </c>
      <c r="BM276" s="501"/>
      <c r="BN276" s="501"/>
      <c r="BO276" s="501"/>
      <c r="BP276" s="501"/>
      <c r="BQ276" s="501"/>
      <c r="BR276" s="501"/>
      <c r="BS276" s="501"/>
      <c r="BT276" s="244">
        <v>78385</v>
      </c>
      <c r="BU276" s="244"/>
      <c r="BV276" s="244"/>
      <c r="BW276" s="244"/>
      <c r="BX276" s="244"/>
      <c r="BY276" s="244"/>
      <c r="BZ276" s="244"/>
      <c r="CA276" s="244"/>
      <c r="CB276" s="502">
        <f>+BT276/AW276</f>
        <v>346.6675511918977</v>
      </c>
      <c r="CC276" s="502"/>
      <c r="CD276" s="502"/>
      <c r="CE276" s="502"/>
      <c r="CF276" s="502"/>
      <c r="CG276" s="502"/>
      <c r="CH276" s="502"/>
      <c r="CI276" s="502"/>
      <c r="CJ276" s="502"/>
      <c r="CK276" s="502"/>
      <c r="CL276" s="502"/>
      <c r="CM276" s="502"/>
      <c r="CN276" s="137"/>
      <c r="CO276" s="6"/>
    </row>
    <row r="277" spans="4:94" ht="14.25" customHeight="1" x14ac:dyDescent="0.35">
      <c r="D277" s="255">
        <v>32</v>
      </c>
      <c r="E277" s="262"/>
      <c r="F277" s="263"/>
      <c r="G277" s="263"/>
      <c r="H277" s="263"/>
      <c r="I277" s="263"/>
      <c r="J277" s="263"/>
      <c r="K277" s="263"/>
      <c r="L277" s="263"/>
      <c r="M277" s="263"/>
      <c r="N277" s="263"/>
      <c r="O277" s="264"/>
      <c r="P277" s="264"/>
      <c r="Q277" s="264"/>
      <c r="R277" s="264"/>
      <c r="S277" s="264"/>
      <c r="T277" s="264"/>
      <c r="U277" s="264"/>
      <c r="V277" s="264"/>
      <c r="W277" s="264"/>
      <c r="X277" s="264" t="s">
        <v>905</v>
      </c>
      <c r="Y277" s="264"/>
      <c r="Z277" s="264"/>
      <c r="AA277" s="264"/>
      <c r="AB277" s="264"/>
      <c r="AC277" s="264"/>
      <c r="AD277" s="264"/>
      <c r="AE277" s="264"/>
      <c r="AF277" s="264"/>
      <c r="AG277" s="264"/>
      <c r="AH277" s="264"/>
      <c r="AI277" s="264"/>
      <c r="AJ277" s="264"/>
      <c r="AK277" s="264"/>
      <c r="AL277" s="264"/>
      <c r="AM277" s="264"/>
      <c r="AN277" s="264"/>
      <c r="AO277" s="264"/>
      <c r="AP277" s="264"/>
      <c r="AQ277" s="264"/>
      <c r="AR277" s="264"/>
      <c r="AS277" s="264"/>
      <c r="AT277" s="264"/>
      <c r="AU277" s="37"/>
      <c r="AV277" s="24"/>
      <c r="AW277" s="501"/>
      <c r="AX277" s="501"/>
      <c r="AY277" s="501"/>
      <c r="AZ277" s="501"/>
      <c r="BA277" s="501"/>
      <c r="BB277" s="501"/>
      <c r="BC277" s="501"/>
      <c r="BD277" s="501"/>
      <c r="BE277" s="501"/>
      <c r="BF277" s="501"/>
      <c r="BG277" s="501"/>
      <c r="BH277" s="501"/>
      <c r="BI277" s="501"/>
      <c r="BJ277" s="501"/>
      <c r="BK277" s="501"/>
      <c r="BL277" s="501"/>
      <c r="BM277" s="501"/>
      <c r="BN277" s="501"/>
      <c r="BO277" s="501"/>
      <c r="BP277" s="501"/>
      <c r="BQ277" s="501"/>
      <c r="BR277" s="501"/>
      <c r="BS277" s="501"/>
      <c r="BT277" s="244"/>
      <c r="BU277" s="244"/>
      <c r="BV277" s="244"/>
      <c r="BW277" s="244"/>
      <c r="BX277" s="244"/>
      <c r="BY277" s="244"/>
      <c r="BZ277" s="244"/>
      <c r="CA277" s="244"/>
      <c r="CB277" s="502"/>
      <c r="CC277" s="502"/>
      <c r="CD277" s="502"/>
      <c r="CE277" s="502"/>
      <c r="CF277" s="502"/>
      <c r="CG277" s="502"/>
      <c r="CH277" s="502"/>
      <c r="CI277" s="502"/>
      <c r="CJ277" s="502"/>
      <c r="CK277" s="502"/>
      <c r="CL277" s="502"/>
      <c r="CM277" s="502"/>
      <c r="CN277" s="25"/>
    </row>
    <row r="278" spans="4:94" ht="14.25" customHeight="1" x14ac:dyDescent="0.35">
      <c r="D278" s="255">
        <v>33</v>
      </c>
      <c r="E278" s="262"/>
      <c r="F278" s="263"/>
      <c r="G278" s="263"/>
      <c r="H278" s="263"/>
      <c r="I278" s="263"/>
      <c r="J278" s="263"/>
      <c r="K278" s="263"/>
      <c r="L278" s="263"/>
      <c r="M278" s="263"/>
      <c r="N278" s="263"/>
      <c r="O278" s="264"/>
      <c r="P278" s="264"/>
      <c r="Q278" s="264"/>
      <c r="R278" s="264"/>
      <c r="S278" s="264"/>
      <c r="T278" s="264"/>
      <c r="U278" s="264"/>
      <c r="V278" s="264"/>
      <c r="W278" s="264"/>
      <c r="X278" s="264" t="s">
        <v>906</v>
      </c>
      <c r="Y278" s="264"/>
      <c r="Z278" s="264"/>
      <c r="AA278" s="264"/>
      <c r="AB278" s="264"/>
      <c r="AC278" s="264"/>
      <c r="AD278" s="264"/>
      <c r="AE278" s="264"/>
      <c r="AF278" s="264"/>
      <c r="AG278" s="264"/>
      <c r="AH278" s="264"/>
      <c r="AI278" s="264"/>
      <c r="AJ278" s="264"/>
      <c r="AK278" s="264"/>
      <c r="AL278" s="264"/>
      <c r="AM278" s="264"/>
      <c r="AN278" s="264"/>
      <c r="AO278" s="264"/>
      <c r="AP278" s="264"/>
      <c r="AQ278" s="264"/>
      <c r="AR278" s="264"/>
      <c r="AS278" s="264"/>
      <c r="AT278" s="264"/>
      <c r="AU278" s="37"/>
      <c r="AV278" s="24"/>
      <c r="AW278" s="55" t="s">
        <v>350</v>
      </c>
      <c r="AX278" s="33"/>
      <c r="AY278" s="55"/>
      <c r="AZ278" s="55"/>
      <c r="BA278" s="55"/>
      <c r="BB278" s="55"/>
      <c r="BC278" s="55"/>
      <c r="BD278" s="55"/>
      <c r="BE278" s="55"/>
      <c r="BF278" s="55"/>
      <c r="BG278" s="55"/>
      <c r="BH278" s="55"/>
      <c r="BI278" s="55"/>
      <c r="BJ278" s="55"/>
      <c r="BK278" s="55"/>
      <c r="BL278" s="55"/>
      <c r="BM278" s="55"/>
      <c r="BN278" s="55"/>
      <c r="BO278" s="55"/>
      <c r="BP278" s="55"/>
      <c r="BQ278" s="55"/>
      <c r="BR278" s="55"/>
      <c r="BS278" s="55"/>
      <c r="BT278" s="55"/>
      <c r="BU278" s="55"/>
      <c r="BV278" s="55"/>
      <c r="BW278" s="55"/>
      <c r="BX278" s="55"/>
      <c r="BY278" s="55"/>
      <c r="BZ278" s="55"/>
      <c r="CA278" s="55"/>
      <c r="CB278" s="55"/>
      <c r="CC278" s="55"/>
      <c r="CD278" s="55"/>
      <c r="CE278" s="55"/>
      <c r="CF278" s="55"/>
      <c r="CG278" s="55"/>
      <c r="CH278" s="55"/>
      <c r="CI278" s="55"/>
      <c r="CJ278" s="55"/>
      <c r="CK278" s="55"/>
      <c r="CL278" s="55"/>
      <c r="CM278" s="55"/>
      <c r="CN278" s="53"/>
    </row>
    <row r="279" spans="4:94" ht="14.25" customHeight="1" x14ac:dyDescent="0.35">
      <c r="D279" s="255">
        <v>34</v>
      </c>
      <c r="E279" s="262"/>
      <c r="F279" s="263"/>
      <c r="G279" s="263"/>
      <c r="H279" s="263"/>
      <c r="I279" s="263"/>
      <c r="J279" s="263"/>
      <c r="K279" s="263"/>
      <c r="L279" s="263"/>
      <c r="M279" s="263"/>
      <c r="N279" s="263"/>
      <c r="O279" s="264"/>
      <c r="P279" s="264"/>
      <c r="Q279" s="264"/>
      <c r="R279" s="264"/>
      <c r="S279" s="264"/>
      <c r="T279" s="264"/>
      <c r="U279" s="264"/>
      <c r="V279" s="264"/>
      <c r="W279" s="264"/>
      <c r="X279" s="264"/>
      <c r="Y279" s="264"/>
      <c r="Z279" s="264"/>
      <c r="AA279" s="264"/>
      <c r="AB279" s="264"/>
      <c r="AC279" s="264"/>
      <c r="AD279" s="264"/>
      <c r="AE279" s="264"/>
      <c r="AF279" s="264"/>
      <c r="AG279" s="264"/>
      <c r="AH279" s="264"/>
      <c r="AI279" s="264"/>
      <c r="AJ279" s="264"/>
      <c r="AK279" s="264"/>
      <c r="AL279" s="264"/>
      <c r="AM279" s="264"/>
      <c r="AN279" s="264"/>
      <c r="AO279" s="264"/>
      <c r="AP279" s="264"/>
      <c r="AQ279" s="264"/>
      <c r="AR279" s="264"/>
      <c r="AS279" s="264"/>
      <c r="AT279" s="264"/>
      <c r="AU279" s="37"/>
      <c r="AV279" s="42"/>
      <c r="AW279" s="43"/>
      <c r="AX279" s="43"/>
      <c r="AY279" s="43"/>
      <c r="AZ279" s="43"/>
      <c r="BA279" s="43"/>
      <c r="BB279" s="43"/>
      <c r="BC279" s="43"/>
      <c r="BD279" s="43"/>
      <c r="BE279" s="43"/>
      <c r="BF279" s="43"/>
      <c r="BG279" s="44"/>
      <c r="BH279" s="44"/>
      <c r="BI279" s="44"/>
      <c r="BJ279" s="44"/>
      <c r="BK279" s="44"/>
      <c r="BL279" s="44"/>
      <c r="BM279" s="44"/>
      <c r="BN279" s="44"/>
      <c r="BO279" s="44"/>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8"/>
    </row>
    <row r="280" spans="4:94" ht="14.25" customHeight="1" x14ac:dyDescent="0.35">
      <c r="D280" s="11" t="s">
        <v>41</v>
      </c>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row>
    <row r="281" spans="4:94" ht="14.25" customHeight="1" x14ac:dyDescent="0.35">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c r="AA281" s="130"/>
      <c r="AB281" s="130"/>
      <c r="AC281" s="130"/>
      <c r="AD281" s="130"/>
      <c r="AE281" s="130"/>
      <c r="AF281" s="130"/>
      <c r="AG281" s="130"/>
      <c r="AH281" s="130"/>
      <c r="AI281" s="130"/>
      <c r="AJ281" s="130"/>
      <c r="AK281" s="130"/>
      <c r="AL281" s="130"/>
      <c r="AM281" s="130"/>
      <c r="AN281" s="130"/>
      <c r="AO281" s="130"/>
      <c r="AP281" s="130"/>
      <c r="AQ281" s="130"/>
      <c r="AR281" s="130"/>
      <c r="AS281" s="130"/>
      <c r="AT281" s="130"/>
      <c r="AU281" s="130"/>
      <c r="AV281" s="130"/>
      <c r="AW281" s="130"/>
      <c r="AX281" s="130"/>
      <c r="AY281" s="130"/>
      <c r="AZ281" s="130"/>
      <c r="BA281" s="130"/>
      <c r="BB281" s="130"/>
    </row>
    <row r="282" spans="4:94" ht="14.25" customHeight="1" x14ac:dyDescent="0.35">
      <c r="D282" s="257" t="s">
        <v>86</v>
      </c>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257"/>
      <c r="AE282" s="257"/>
      <c r="AF282" s="257"/>
      <c r="AG282" s="257"/>
      <c r="AH282" s="257"/>
      <c r="AI282" s="257"/>
      <c r="AJ282" s="257"/>
      <c r="AK282" s="257"/>
      <c r="AL282" s="257"/>
      <c r="AM282" s="257"/>
      <c r="AN282" s="257"/>
      <c r="AO282" s="257"/>
      <c r="AP282" s="257"/>
      <c r="AQ282" s="257"/>
      <c r="AR282" s="257"/>
      <c r="AS282" s="257"/>
      <c r="AT282" s="257"/>
      <c r="AU282" s="9"/>
      <c r="AV282" s="257" t="s">
        <v>88</v>
      </c>
      <c r="AW282" s="257"/>
      <c r="AX282" s="257"/>
      <c r="AY282" s="257"/>
      <c r="AZ282" s="257"/>
      <c r="BA282" s="257"/>
      <c r="BB282" s="257"/>
      <c r="BC282" s="257"/>
      <c r="BD282" s="257"/>
      <c r="BE282" s="257"/>
      <c r="BF282" s="257"/>
      <c r="BG282" s="257"/>
      <c r="BH282" s="257"/>
      <c r="BI282" s="257"/>
      <c r="BJ282" s="257"/>
      <c r="BK282" s="257"/>
      <c r="BL282" s="257"/>
      <c r="BM282" s="257"/>
      <c r="BN282" s="257"/>
      <c r="BO282" s="257"/>
      <c r="BP282" s="257"/>
      <c r="BQ282" s="257"/>
      <c r="BR282" s="257"/>
      <c r="BS282" s="257"/>
      <c r="BT282" s="257"/>
      <c r="BU282" s="257"/>
      <c r="BV282" s="257"/>
      <c r="BW282" s="257"/>
      <c r="BX282" s="257"/>
      <c r="BY282" s="257"/>
      <c r="BZ282" s="257"/>
      <c r="CA282" s="257"/>
      <c r="CB282" s="257"/>
      <c r="CC282" s="257"/>
      <c r="CD282" s="257"/>
      <c r="CE282" s="257"/>
      <c r="CF282" s="257"/>
      <c r="CG282" s="257"/>
      <c r="CH282" s="257"/>
      <c r="CI282" s="257"/>
      <c r="CJ282" s="257"/>
      <c r="CK282" s="257"/>
      <c r="CL282" s="257"/>
      <c r="CM282" s="257"/>
      <c r="CN282" s="257"/>
      <c r="CO282" s="9"/>
      <c r="CP282" s="173"/>
    </row>
    <row r="283" spans="4:94" ht="14.25" customHeight="1" x14ac:dyDescent="0.35">
      <c r="D283" s="258"/>
      <c r="E283" s="258"/>
      <c r="F283" s="258"/>
      <c r="G283" s="258"/>
      <c r="H283" s="258"/>
      <c r="I283" s="258"/>
      <c r="J283" s="258"/>
      <c r="K283" s="258"/>
      <c r="L283" s="258"/>
      <c r="M283" s="258"/>
      <c r="N283" s="258"/>
      <c r="O283" s="258"/>
      <c r="P283" s="258"/>
      <c r="Q283" s="258"/>
      <c r="R283" s="258"/>
      <c r="S283" s="258"/>
      <c r="T283" s="258"/>
      <c r="U283" s="258"/>
      <c r="V283" s="258"/>
      <c r="W283" s="258"/>
      <c r="X283" s="258"/>
      <c r="Y283" s="258"/>
      <c r="Z283" s="258"/>
      <c r="AA283" s="258"/>
      <c r="AB283" s="258"/>
      <c r="AC283" s="258"/>
      <c r="AD283" s="258"/>
      <c r="AE283" s="258"/>
      <c r="AF283" s="258"/>
      <c r="AG283" s="258"/>
      <c r="AH283" s="258"/>
      <c r="AI283" s="258"/>
      <c r="AJ283" s="258"/>
      <c r="AK283" s="258"/>
      <c r="AL283" s="258"/>
      <c r="AM283" s="258"/>
      <c r="AN283" s="258"/>
      <c r="AO283" s="258"/>
      <c r="AP283" s="258"/>
      <c r="AQ283" s="258"/>
      <c r="AR283" s="258"/>
      <c r="AS283" s="258"/>
      <c r="AT283" s="258"/>
      <c r="AU283" s="14"/>
      <c r="AV283" s="257"/>
      <c r="AW283" s="257"/>
      <c r="AX283" s="257"/>
      <c r="AY283" s="257"/>
      <c r="AZ283" s="257"/>
      <c r="BA283" s="257"/>
      <c r="BB283" s="257"/>
      <c r="BC283" s="257"/>
      <c r="BD283" s="257"/>
      <c r="BE283" s="257"/>
      <c r="BF283" s="257"/>
      <c r="BG283" s="257"/>
      <c r="BH283" s="257"/>
      <c r="BI283" s="257"/>
      <c r="BJ283" s="257"/>
      <c r="BK283" s="257"/>
      <c r="BL283" s="257"/>
      <c r="BM283" s="257"/>
      <c r="BN283" s="257"/>
      <c r="BO283" s="257"/>
      <c r="BP283" s="257"/>
      <c r="BQ283" s="257"/>
      <c r="BR283" s="257"/>
      <c r="BS283" s="257"/>
      <c r="BT283" s="257"/>
      <c r="BU283" s="257"/>
      <c r="BV283" s="257"/>
      <c r="BW283" s="257"/>
      <c r="BX283" s="257"/>
      <c r="BY283" s="257"/>
      <c r="BZ283" s="257"/>
      <c r="CA283" s="257"/>
      <c r="CB283" s="257"/>
      <c r="CC283" s="257"/>
      <c r="CD283" s="257"/>
      <c r="CE283" s="257"/>
      <c r="CF283" s="257"/>
      <c r="CG283" s="257"/>
      <c r="CH283" s="257"/>
      <c r="CI283" s="257"/>
      <c r="CJ283" s="257"/>
      <c r="CK283" s="257"/>
      <c r="CL283" s="257"/>
      <c r="CM283" s="257"/>
      <c r="CN283" s="257"/>
      <c r="CO283" s="9"/>
      <c r="CP283" s="173"/>
    </row>
    <row r="284" spans="4:94" ht="14.25" customHeight="1" x14ac:dyDescent="0.35">
      <c r="D284" s="259" t="s">
        <v>39</v>
      </c>
      <c r="E284" s="259"/>
      <c r="F284" s="259"/>
      <c r="G284" s="259"/>
      <c r="H284" s="259"/>
      <c r="I284" s="259"/>
      <c r="J284" s="259"/>
      <c r="K284" s="259"/>
      <c r="L284" s="259"/>
      <c r="M284" s="259"/>
      <c r="N284" s="259"/>
      <c r="O284" s="259"/>
      <c r="P284" s="259"/>
      <c r="Q284" s="259"/>
      <c r="R284" s="259"/>
      <c r="S284" s="259"/>
      <c r="T284" s="259"/>
      <c r="U284" s="259"/>
      <c r="V284" s="242" t="s">
        <v>40</v>
      </c>
      <c r="W284" s="242"/>
      <c r="X284" s="242"/>
      <c r="Y284" s="242"/>
      <c r="Z284" s="242"/>
      <c r="AA284" s="242"/>
      <c r="AB284" s="242"/>
      <c r="AC284" s="242"/>
      <c r="AD284" s="242"/>
      <c r="AE284" s="242"/>
      <c r="AF284" s="242"/>
      <c r="AG284" s="242"/>
      <c r="AH284" s="259" t="s">
        <v>33</v>
      </c>
      <c r="AI284" s="259"/>
      <c r="AJ284" s="259"/>
      <c r="AK284" s="259"/>
      <c r="AL284" s="259"/>
      <c r="AM284" s="259"/>
      <c r="AN284" s="259"/>
      <c r="AO284" s="259"/>
      <c r="AP284" s="259"/>
      <c r="AQ284" s="259"/>
      <c r="AR284" s="259"/>
      <c r="AS284" s="259"/>
      <c r="AT284" s="259"/>
      <c r="AU284" s="50"/>
      <c r="AV284" s="304" t="s">
        <v>45</v>
      </c>
      <c r="AW284" s="305"/>
      <c r="AX284" s="305"/>
      <c r="AY284" s="305"/>
      <c r="AZ284" s="305"/>
      <c r="BA284" s="305"/>
      <c r="BB284" s="305"/>
      <c r="BC284" s="305"/>
      <c r="BD284" s="305"/>
      <c r="BE284" s="305"/>
      <c r="BF284" s="305"/>
      <c r="BG284" s="305"/>
      <c r="BH284" s="305"/>
      <c r="BI284" s="305"/>
      <c r="BJ284" s="305"/>
      <c r="BK284" s="305"/>
      <c r="BL284" s="305"/>
      <c r="BM284" s="305"/>
      <c r="BN284" s="305"/>
      <c r="BO284" s="305"/>
      <c r="BP284" s="305"/>
      <c r="BQ284" s="305"/>
      <c r="BR284" s="305"/>
      <c r="BS284" s="305"/>
      <c r="BT284" s="242" t="s">
        <v>20</v>
      </c>
      <c r="BU284" s="242"/>
      <c r="BV284" s="242"/>
      <c r="BW284" s="242"/>
      <c r="BX284" s="242"/>
      <c r="BY284" s="242"/>
      <c r="BZ284" s="242"/>
      <c r="CA284" s="242"/>
      <c r="CB284" s="242"/>
      <c r="CC284" s="242"/>
      <c r="CD284" s="242"/>
      <c r="CE284" s="242"/>
      <c r="CF284" s="242"/>
      <c r="CG284" s="242"/>
      <c r="CH284" s="242"/>
      <c r="CI284" s="242"/>
      <c r="CJ284" s="242"/>
      <c r="CK284" s="242"/>
      <c r="CL284" s="242"/>
      <c r="CM284" s="242"/>
      <c r="CN284" s="242"/>
      <c r="CO284" s="7"/>
      <c r="CP284" s="167"/>
    </row>
    <row r="285" spans="4:94" ht="14.25" customHeight="1" x14ac:dyDescent="0.35">
      <c r="D285" s="259"/>
      <c r="E285" s="259"/>
      <c r="F285" s="259"/>
      <c r="G285" s="259"/>
      <c r="H285" s="259"/>
      <c r="I285" s="259"/>
      <c r="J285" s="259"/>
      <c r="K285" s="259"/>
      <c r="L285" s="259"/>
      <c r="M285" s="259"/>
      <c r="N285" s="259"/>
      <c r="O285" s="259"/>
      <c r="P285" s="259"/>
      <c r="Q285" s="259"/>
      <c r="R285" s="259"/>
      <c r="S285" s="259"/>
      <c r="T285" s="259"/>
      <c r="U285" s="259"/>
      <c r="V285" s="242"/>
      <c r="W285" s="242"/>
      <c r="X285" s="242"/>
      <c r="Y285" s="242"/>
      <c r="Z285" s="242"/>
      <c r="AA285" s="242"/>
      <c r="AB285" s="242"/>
      <c r="AC285" s="242"/>
      <c r="AD285" s="242"/>
      <c r="AE285" s="242"/>
      <c r="AF285" s="242"/>
      <c r="AG285" s="242"/>
      <c r="AH285" s="259"/>
      <c r="AI285" s="259"/>
      <c r="AJ285" s="259"/>
      <c r="AK285" s="259"/>
      <c r="AL285" s="259"/>
      <c r="AM285" s="259"/>
      <c r="AN285" s="259"/>
      <c r="AO285" s="259"/>
      <c r="AP285" s="259"/>
      <c r="AQ285" s="259"/>
      <c r="AR285" s="259"/>
      <c r="AS285" s="259"/>
      <c r="AT285" s="259"/>
      <c r="AU285" s="50"/>
      <c r="AV285" s="242" t="s">
        <v>46</v>
      </c>
      <c r="AW285" s="242"/>
      <c r="AX285" s="242"/>
      <c r="AY285" s="242"/>
      <c r="AZ285" s="242"/>
      <c r="BA285" s="242"/>
      <c r="BB285" s="242"/>
      <c r="BC285" s="242"/>
      <c r="BD285" s="242"/>
      <c r="BE285" s="242"/>
      <c r="BF285" s="298" t="s">
        <v>110</v>
      </c>
      <c r="BG285" s="299"/>
      <c r="BH285" s="299"/>
      <c r="BI285" s="299"/>
      <c r="BJ285" s="299"/>
      <c r="BK285" s="299"/>
      <c r="BL285" s="299"/>
      <c r="BM285" s="299"/>
      <c r="BN285" s="299"/>
      <c r="BO285" s="299"/>
      <c r="BP285" s="299"/>
      <c r="BQ285" s="299"/>
      <c r="BR285" s="299"/>
      <c r="BS285" s="299"/>
      <c r="BT285" s="242"/>
      <c r="BU285" s="242"/>
      <c r="BV285" s="242"/>
      <c r="BW285" s="242"/>
      <c r="BX285" s="242"/>
      <c r="BY285" s="242"/>
      <c r="BZ285" s="242"/>
      <c r="CA285" s="242"/>
      <c r="CB285" s="242"/>
      <c r="CC285" s="242"/>
      <c r="CD285" s="242"/>
      <c r="CE285" s="242"/>
      <c r="CF285" s="242"/>
      <c r="CG285" s="242"/>
      <c r="CH285" s="242"/>
      <c r="CI285" s="242"/>
      <c r="CJ285" s="242"/>
      <c r="CK285" s="242"/>
      <c r="CL285" s="242"/>
      <c r="CM285" s="242"/>
      <c r="CN285" s="242"/>
      <c r="CO285" s="7"/>
      <c r="CP285" s="167"/>
    </row>
    <row r="286" spans="4:94" ht="14.25" customHeight="1" x14ac:dyDescent="0.35">
      <c r="D286" s="261" t="s">
        <v>747</v>
      </c>
      <c r="E286" s="261"/>
      <c r="F286" s="261"/>
      <c r="G286" s="261"/>
      <c r="H286" s="261"/>
      <c r="I286" s="261"/>
      <c r="J286" s="261"/>
      <c r="K286" s="261"/>
      <c r="L286" s="261"/>
      <c r="M286" s="261"/>
      <c r="N286" s="261"/>
      <c r="O286" s="261"/>
      <c r="P286" s="261"/>
      <c r="Q286" s="261"/>
      <c r="R286" s="261"/>
      <c r="S286" s="261"/>
      <c r="T286" s="261"/>
      <c r="U286" s="261"/>
      <c r="V286" s="261" t="s">
        <v>748</v>
      </c>
      <c r="W286" s="261"/>
      <c r="X286" s="261"/>
      <c r="Y286" s="261"/>
      <c r="Z286" s="261"/>
      <c r="AA286" s="261"/>
      <c r="AB286" s="261"/>
      <c r="AC286" s="261"/>
      <c r="AD286" s="261"/>
      <c r="AE286" s="261"/>
      <c r="AF286" s="261"/>
      <c r="AG286" s="261"/>
      <c r="AH286" s="260" t="s">
        <v>749</v>
      </c>
      <c r="AI286" s="261"/>
      <c r="AJ286" s="261"/>
      <c r="AK286" s="261"/>
      <c r="AL286" s="261"/>
      <c r="AM286" s="261"/>
      <c r="AN286" s="261"/>
      <c r="AO286" s="261"/>
      <c r="AP286" s="261"/>
      <c r="AQ286" s="261"/>
      <c r="AR286" s="261"/>
      <c r="AS286" s="261"/>
      <c r="AT286" s="261"/>
      <c r="AU286" s="56"/>
      <c r="AV286" s="242"/>
      <c r="AW286" s="242"/>
      <c r="AX286" s="242"/>
      <c r="AY286" s="242"/>
      <c r="AZ286" s="242"/>
      <c r="BA286" s="242"/>
      <c r="BB286" s="242"/>
      <c r="BC286" s="242"/>
      <c r="BD286" s="242"/>
      <c r="BE286" s="242"/>
      <c r="BF286" s="301"/>
      <c r="BG286" s="302"/>
      <c r="BH286" s="302"/>
      <c r="BI286" s="302"/>
      <c r="BJ286" s="302"/>
      <c r="BK286" s="302"/>
      <c r="BL286" s="302"/>
      <c r="BM286" s="302"/>
      <c r="BN286" s="302"/>
      <c r="BO286" s="302"/>
      <c r="BP286" s="302"/>
      <c r="BQ286" s="302"/>
      <c r="BR286" s="302"/>
      <c r="BS286" s="302"/>
      <c r="BT286" s="242"/>
      <c r="BU286" s="242"/>
      <c r="BV286" s="242"/>
      <c r="BW286" s="242"/>
      <c r="BX286" s="242"/>
      <c r="BY286" s="242"/>
      <c r="BZ286" s="242"/>
      <c r="CA286" s="242"/>
      <c r="CB286" s="242"/>
      <c r="CC286" s="242"/>
      <c r="CD286" s="242"/>
      <c r="CE286" s="242"/>
      <c r="CF286" s="242"/>
      <c r="CG286" s="242"/>
      <c r="CH286" s="242"/>
      <c r="CI286" s="242"/>
      <c r="CJ286" s="242"/>
      <c r="CK286" s="242"/>
      <c r="CL286" s="242"/>
      <c r="CM286" s="242"/>
      <c r="CN286" s="242"/>
      <c r="CO286" s="7"/>
      <c r="CP286" s="167"/>
    </row>
    <row r="287" spans="4:94" ht="23.25" customHeight="1" x14ac:dyDescent="0.35">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1"/>
      <c r="AL287" s="261"/>
      <c r="AM287" s="261"/>
      <c r="AN287" s="261"/>
      <c r="AO287" s="261"/>
      <c r="AP287" s="261"/>
      <c r="AQ287" s="261"/>
      <c r="AR287" s="261"/>
      <c r="AS287" s="261"/>
      <c r="AT287" s="261"/>
      <c r="AU287" s="56"/>
      <c r="AV287" s="239"/>
      <c r="AW287" s="239"/>
      <c r="AX287" s="239"/>
      <c r="AY287" s="239"/>
      <c r="AZ287" s="239"/>
      <c r="BA287" s="239"/>
      <c r="BB287" s="239"/>
      <c r="BC287" s="239"/>
      <c r="BD287" s="239"/>
      <c r="BE287" s="239"/>
      <c r="BF287" s="239"/>
      <c r="BG287" s="239"/>
      <c r="BH287" s="239"/>
      <c r="BI287" s="239"/>
      <c r="BJ287" s="239"/>
      <c r="BK287" s="239"/>
      <c r="BL287" s="239"/>
      <c r="BM287" s="239"/>
      <c r="BN287" s="239"/>
      <c r="BO287" s="239"/>
      <c r="BP287" s="239"/>
      <c r="BQ287" s="239"/>
      <c r="BR287" s="239"/>
      <c r="BS287" s="239"/>
      <c r="BT287" s="239" t="s">
        <v>910</v>
      </c>
      <c r="BU287" s="239"/>
      <c r="BV287" s="239"/>
      <c r="BW287" s="239"/>
      <c r="BX287" s="239"/>
      <c r="BY287" s="239"/>
      <c r="BZ287" s="239"/>
      <c r="CA287" s="239"/>
      <c r="CB287" s="239"/>
      <c r="CC287" s="239"/>
      <c r="CD287" s="239"/>
      <c r="CE287" s="239"/>
      <c r="CF287" s="239"/>
      <c r="CG287" s="239"/>
      <c r="CH287" s="239"/>
      <c r="CI287" s="239"/>
      <c r="CJ287" s="239"/>
      <c r="CK287" s="239"/>
      <c r="CL287" s="239"/>
      <c r="CM287" s="239"/>
      <c r="CN287" s="239"/>
      <c r="CO287" s="8"/>
      <c r="CP287" s="168"/>
    </row>
    <row r="288" spans="4:94" ht="14.25" customHeight="1" x14ac:dyDescent="0.35">
      <c r="D288" s="261" t="s">
        <v>750</v>
      </c>
      <c r="E288" s="261"/>
      <c r="F288" s="261"/>
      <c r="G288" s="261"/>
      <c r="H288" s="261"/>
      <c r="I288" s="261"/>
      <c r="J288" s="261"/>
      <c r="K288" s="261"/>
      <c r="L288" s="261"/>
      <c r="M288" s="261"/>
      <c r="N288" s="261"/>
      <c r="O288" s="261"/>
      <c r="P288" s="261"/>
      <c r="Q288" s="261"/>
      <c r="R288" s="261"/>
      <c r="S288" s="261"/>
      <c r="T288" s="261"/>
      <c r="U288" s="261"/>
      <c r="V288" s="261" t="s">
        <v>751</v>
      </c>
      <c r="W288" s="261"/>
      <c r="X288" s="261"/>
      <c r="Y288" s="261"/>
      <c r="Z288" s="261"/>
      <c r="AA288" s="261"/>
      <c r="AB288" s="261"/>
      <c r="AC288" s="261"/>
      <c r="AD288" s="261"/>
      <c r="AE288" s="261"/>
      <c r="AF288" s="261"/>
      <c r="AG288" s="261"/>
      <c r="AH288" s="260" t="s">
        <v>752</v>
      </c>
      <c r="AI288" s="261"/>
      <c r="AJ288" s="261"/>
      <c r="AK288" s="261"/>
      <c r="AL288" s="261"/>
      <c r="AM288" s="261"/>
      <c r="AN288" s="261"/>
      <c r="AO288" s="261"/>
      <c r="AP288" s="261"/>
      <c r="AQ288" s="261"/>
      <c r="AR288" s="261"/>
      <c r="AS288" s="261"/>
      <c r="AT288" s="261"/>
      <c r="AU288" s="56"/>
      <c r="AV288" s="239"/>
      <c r="AW288" s="239"/>
      <c r="AX288" s="239"/>
      <c r="AY288" s="239"/>
      <c r="AZ288" s="239"/>
      <c r="BA288" s="239"/>
      <c r="BB288" s="239"/>
      <c r="BC288" s="239"/>
      <c r="BD288" s="239"/>
      <c r="BE288" s="239"/>
      <c r="BF288" s="239"/>
      <c r="BG288" s="239"/>
      <c r="BH288" s="239"/>
      <c r="BI288" s="239"/>
      <c r="BJ288" s="239"/>
      <c r="BK288" s="239"/>
      <c r="BL288" s="239"/>
      <c r="BM288" s="239"/>
      <c r="BN288" s="239"/>
      <c r="BO288" s="239"/>
      <c r="BP288" s="239"/>
      <c r="BQ288" s="239"/>
      <c r="BR288" s="239"/>
      <c r="BS288" s="239"/>
      <c r="BT288" s="239" t="s">
        <v>911</v>
      </c>
      <c r="BU288" s="239"/>
      <c r="BV288" s="239"/>
      <c r="BW288" s="239"/>
      <c r="BX288" s="239"/>
      <c r="BY288" s="239"/>
      <c r="BZ288" s="239"/>
      <c r="CA288" s="239"/>
      <c r="CB288" s="239"/>
      <c r="CC288" s="239"/>
      <c r="CD288" s="239"/>
      <c r="CE288" s="239"/>
      <c r="CF288" s="239"/>
      <c r="CG288" s="239"/>
      <c r="CH288" s="239"/>
      <c r="CI288" s="239"/>
      <c r="CJ288" s="239"/>
      <c r="CK288" s="239"/>
      <c r="CL288" s="239"/>
      <c r="CM288" s="239"/>
      <c r="CN288" s="239"/>
      <c r="CO288" s="8"/>
      <c r="CP288" s="168"/>
    </row>
    <row r="289" spans="4:94" ht="14.25" customHeight="1" x14ac:dyDescent="0.35">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c r="AS289" s="261"/>
      <c r="AT289" s="261"/>
      <c r="AU289" s="56"/>
      <c r="AV289" s="239"/>
      <c r="AW289" s="239"/>
      <c r="AX289" s="239"/>
      <c r="AY289" s="239"/>
      <c r="AZ289" s="239"/>
      <c r="BA289" s="239"/>
      <c r="BB289" s="239"/>
      <c r="BC289" s="239"/>
      <c r="BD289" s="239"/>
      <c r="BE289" s="239"/>
      <c r="BF289" s="239"/>
      <c r="BG289" s="239"/>
      <c r="BH289" s="239"/>
      <c r="BI289" s="239"/>
      <c r="BJ289" s="239"/>
      <c r="BK289" s="239"/>
      <c r="BL289" s="239"/>
      <c r="BM289" s="239"/>
      <c r="BN289" s="239"/>
      <c r="BO289" s="239"/>
      <c r="BP289" s="239"/>
      <c r="BQ289" s="239"/>
      <c r="BR289" s="239"/>
      <c r="BS289" s="239"/>
      <c r="BT289" s="239" t="s">
        <v>912</v>
      </c>
      <c r="BU289" s="239"/>
      <c r="BV289" s="239"/>
      <c r="BW289" s="239"/>
      <c r="BX289" s="239"/>
      <c r="BY289" s="239"/>
      <c r="BZ289" s="239"/>
      <c r="CA289" s="239"/>
      <c r="CB289" s="239"/>
      <c r="CC289" s="239"/>
      <c r="CD289" s="239"/>
      <c r="CE289" s="239"/>
      <c r="CF289" s="239"/>
      <c r="CG289" s="239"/>
      <c r="CH289" s="239"/>
      <c r="CI289" s="239"/>
      <c r="CJ289" s="239"/>
      <c r="CK289" s="239"/>
      <c r="CL289" s="239"/>
      <c r="CM289" s="239"/>
      <c r="CN289" s="239"/>
      <c r="CO289" s="8"/>
      <c r="CP289" s="168"/>
    </row>
    <row r="290" spans="4:94" ht="14.25" customHeight="1" x14ac:dyDescent="0.35">
      <c r="D290" s="261" t="s">
        <v>753</v>
      </c>
      <c r="E290" s="261"/>
      <c r="F290" s="261"/>
      <c r="G290" s="261"/>
      <c r="H290" s="261"/>
      <c r="I290" s="261"/>
      <c r="J290" s="261"/>
      <c r="K290" s="261"/>
      <c r="L290" s="261"/>
      <c r="M290" s="261"/>
      <c r="N290" s="261"/>
      <c r="O290" s="261"/>
      <c r="P290" s="261"/>
      <c r="Q290" s="261"/>
      <c r="R290" s="261"/>
      <c r="S290" s="261"/>
      <c r="T290" s="261"/>
      <c r="U290" s="261"/>
      <c r="V290" s="261" t="s">
        <v>754</v>
      </c>
      <c r="W290" s="261"/>
      <c r="X290" s="261"/>
      <c r="Y290" s="261"/>
      <c r="Z290" s="261"/>
      <c r="AA290" s="261"/>
      <c r="AB290" s="261"/>
      <c r="AC290" s="261"/>
      <c r="AD290" s="261"/>
      <c r="AE290" s="261"/>
      <c r="AF290" s="261"/>
      <c r="AG290" s="261"/>
      <c r="AH290" s="260" t="s">
        <v>755</v>
      </c>
      <c r="AI290" s="261"/>
      <c r="AJ290" s="261"/>
      <c r="AK290" s="261"/>
      <c r="AL290" s="261"/>
      <c r="AM290" s="261"/>
      <c r="AN290" s="261"/>
      <c r="AO290" s="261"/>
      <c r="AP290" s="261"/>
      <c r="AQ290" s="261"/>
      <c r="AR290" s="261"/>
      <c r="AS290" s="261"/>
      <c r="AT290" s="261"/>
      <c r="AU290" s="56"/>
      <c r="AV290" s="239"/>
      <c r="AW290" s="239"/>
      <c r="AX290" s="239"/>
      <c r="AY290" s="239"/>
      <c r="AZ290" s="239"/>
      <c r="BA290" s="239"/>
      <c r="BB290" s="239"/>
      <c r="BC290" s="239"/>
      <c r="BD290" s="239"/>
      <c r="BE290" s="239"/>
      <c r="BF290" s="239"/>
      <c r="BG290" s="239"/>
      <c r="BH290" s="239"/>
      <c r="BI290" s="239"/>
      <c r="BJ290" s="239"/>
      <c r="BK290" s="239"/>
      <c r="BL290" s="239"/>
      <c r="BM290" s="239"/>
      <c r="BN290" s="239"/>
      <c r="BO290" s="239"/>
      <c r="BP290" s="239"/>
      <c r="BQ290" s="239"/>
      <c r="BR290" s="239"/>
      <c r="BS290" s="239"/>
      <c r="BT290" s="239" t="s">
        <v>894</v>
      </c>
      <c r="BU290" s="239"/>
      <c r="BV290" s="239"/>
      <c r="BW290" s="239"/>
      <c r="BX290" s="239"/>
      <c r="BY290" s="239"/>
      <c r="BZ290" s="239"/>
      <c r="CA290" s="239"/>
      <c r="CB290" s="239"/>
      <c r="CC290" s="239"/>
      <c r="CD290" s="239"/>
      <c r="CE290" s="239"/>
      <c r="CF290" s="239"/>
      <c r="CG290" s="239"/>
      <c r="CH290" s="239"/>
      <c r="CI290" s="239"/>
      <c r="CJ290" s="239"/>
      <c r="CK290" s="239"/>
      <c r="CL290" s="239"/>
      <c r="CM290" s="239"/>
      <c r="CN290" s="239"/>
      <c r="CO290" s="8"/>
      <c r="CP290" s="168"/>
    </row>
    <row r="291" spans="4:94" ht="21.75" customHeight="1" x14ac:dyDescent="0.35">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1"/>
      <c r="AL291" s="261"/>
      <c r="AM291" s="261"/>
      <c r="AN291" s="261"/>
      <c r="AO291" s="261"/>
      <c r="AP291" s="261"/>
      <c r="AQ291" s="261"/>
      <c r="AR291" s="261"/>
      <c r="AS291" s="261"/>
      <c r="AT291" s="261"/>
      <c r="AU291" s="56"/>
      <c r="AV291" s="239"/>
      <c r="AW291" s="239"/>
      <c r="AX291" s="239"/>
      <c r="AY291" s="239"/>
      <c r="AZ291" s="239"/>
      <c r="BA291" s="239"/>
      <c r="BB291" s="239"/>
      <c r="BC291" s="239"/>
      <c r="BD291" s="239"/>
      <c r="BE291" s="239"/>
      <c r="BF291" s="239"/>
      <c r="BG291" s="239"/>
      <c r="BH291" s="239"/>
      <c r="BI291" s="239"/>
      <c r="BJ291" s="239"/>
      <c r="BK291" s="239"/>
      <c r="BL291" s="239"/>
      <c r="BM291" s="239"/>
      <c r="BN291" s="239"/>
      <c r="BO291" s="239"/>
      <c r="BP291" s="239"/>
      <c r="BQ291" s="239"/>
      <c r="BR291" s="239"/>
      <c r="BS291" s="239"/>
      <c r="BT291" s="239" t="s">
        <v>913</v>
      </c>
      <c r="BU291" s="239"/>
      <c r="BV291" s="239"/>
      <c r="BW291" s="239"/>
      <c r="BX291" s="239"/>
      <c r="BY291" s="239"/>
      <c r="BZ291" s="239"/>
      <c r="CA291" s="239"/>
      <c r="CB291" s="239"/>
      <c r="CC291" s="239"/>
      <c r="CD291" s="239"/>
      <c r="CE291" s="239"/>
      <c r="CF291" s="239"/>
      <c r="CG291" s="239"/>
      <c r="CH291" s="239"/>
      <c r="CI291" s="239"/>
      <c r="CJ291" s="239"/>
      <c r="CK291" s="239"/>
      <c r="CL291" s="239"/>
      <c r="CM291" s="239"/>
      <c r="CN291" s="239"/>
      <c r="CO291" s="8"/>
      <c r="CP291" s="168"/>
    </row>
    <row r="292" spans="4:94" ht="14.25" customHeight="1" x14ac:dyDescent="0.35">
      <c r="D292" s="261" t="s">
        <v>756</v>
      </c>
      <c r="E292" s="261"/>
      <c r="F292" s="261"/>
      <c r="G292" s="261"/>
      <c r="H292" s="261"/>
      <c r="I292" s="261"/>
      <c r="J292" s="261"/>
      <c r="K292" s="261"/>
      <c r="L292" s="261"/>
      <c r="M292" s="261"/>
      <c r="N292" s="261"/>
      <c r="O292" s="261"/>
      <c r="P292" s="261"/>
      <c r="Q292" s="261"/>
      <c r="R292" s="261"/>
      <c r="S292" s="261"/>
      <c r="T292" s="261"/>
      <c r="U292" s="261"/>
      <c r="V292" s="261" t="s">
        <v>757</v>
      </c>
      <c r="W292" s="261"/>
      <c r="X292" s="261"/>
      <c r="Y292" s="261"/>
      <c r="Z292" s="261"/>
      <c r="AA292" s="261"/>
      <c r="AB292" s="261"/>
      <c r="AC292" s="261"/>
      <c r="AD292" s="261"/>
      <c r="AE292" s="261"/>
      <c r="AF292" s="261"/>
      <c r="AG292" s="261"/>
      <c r="AH292" s="260" t="s">
        <v>758</v>
      </c>
      <c r="AI292" s="261"/>
      <c r="AJ292" s="261"/>
      <c r="AK292" s="261"/>
      <c r="AL292" s="261"/>
      <c r="AM292" s="261"/>
      <c r="AN292" s="261"/>
      <c r="AO292" s="261"/>
      <c r="AP292" s="261"/>
      <c r="AQ292" s="261"/>
      <c r="AR292" s="261"/>
      <c r="AS292" s="261"/>
      <c r="AT292" s="261"/>
      <c r="AU292" s="56"/>
      <c r="AV292" s="239"/>
      <c r="AW292" s="239"/>
      <c r="AX292" s="239"/>
      <c r="AY292" s="239"/>
      <c r="AZ292" s="239"/>
      <c r="BA292" s="239"/>
      <c r="BB292" s="239"/>
      <c r="BC292" s="239"/>
      <c r="BD292" s="239"/>
      <c r="BE292" s="239"/>
      <c r="BF292" s="239"/>
      <c r="BG292" s="239"/>
      <c r="BH292" s="239"/>
      <c r="BI292" s="239"/>
      <c r="BJ292" s="239"/>
      <c r="BK292" s="239"/>
      <c r="BL292" s="239"/>
      <c r="BM292" s="239"/>
      <c r="BN292" s="239"/>
      <c r="BO292" s="239"/>
      <c r="BP292" s="239"/>
      <c r="BQ292" s="239"/>
      <c r="BR292" s="239"/>
      <c r="BS292" s="239"/>
      <c r="BT292" s="239" t="s">
        <v>914</v>
      </c>
      <c r="BU292" s="239"/>
      <c r="BV292" s="239"/>
      <c r="BW292" s="239"/>
      <c r="BX292" s="239"/>
      <c r="BY292" s="239"/>
      <c r="BZ292" s="239"/>
      <c r="CA292" s="239"/>
      <c r="CB292" s="239"/>
      <c r="CC292" s="239"/>
      <c r="CD292" s="239"/>
      <c r="CE292" s="239"/>
      <c r="CF292" s="239"/>
      <c r="CG292" s="239"/>
      <c r="CH292" s="239"/>
      <c r="CI292" s="239"/>
      <c r="CJ292" s="239"/>
      <c r="CK292" s="239"/>
      <c r="CL292" s="239"/>
      <c r="CM292" s="239"/>
      <c r="CN292" s="239"/>
      <c r="CO292" s="8"/>
      <c r="CP292" s="168"/>
    </row>
    <row r="293" spans="4:94" ht="22.5" customHeight="1" x14ac:dyDescent="0.35">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1"/>
      <c r="AL293" s="261"/>
      <c r="AM293" s="261"/>
      <c r="AN293" s="261"/>
      <c r="AO293" s="261"/>
      <c r="AP293" s="261"/>
      <c r="AQ293" s="261"/>
      <c r="AR293" s="261"/>
      <c r="AS293" s="261"/>
      <c r="AT293" s="261"/>
      <c r="AU293" s="56"/>
      <c r="AV293" s="239"/>
      <c r="AW293" s="239"/>
      <c r="AX293" s="239"/>
      <c r="AY293" s="239"/>
      <c r="AZ293" s="239"/>
      <c r="BA293" s="239"/>
      <c r="BB293" s="239"/>
      <c r="BC293" s="239"/>
      <c r="BD293" s="239"/>
      <c r="BE293" s="239"/>
      <c r="BF293" s="239"/>
      <c r="BG293" s="239"/>
      <c r="BH293" s="239"/>
      <c r="BI293" s="239"/>
      <c r="BJ293" s="239"/>
      <c r="BK293" s="239"/>
      <c r="BL293" s="239"/>
      <c r="BM293" s="239"/>
      <c r="BN293" s="239"/>
      <c r="BO293" s="239"/>
      <c r="BP293" s="239"/>
      <c r="BQ293" s="239"/>
      <c r="BR293" s="239"/>
      <c r="BS293" s="239"/>
      <c r="BT293" s="239" t="s">
        <v>915</v>
      </c>
      <c r="BU293" s="239"/>
      <c r="BV293" s="239"/>
      <c r="BW293" s="239"/>
      <c r="BX293" s="239"/>
      <c r="BY293" s="239"/>
      <c r="BZ293" s="239"/>
      <c r="CA293" s="239"/>
      <c r="CB293" s="239"/>
      <c r="CC293" s="239"/>
      <c r="CD293" s="239"/>
      <c r="CE293" s="239"/>
      <c r="CF293" s="239"/>
      <c r="CG293" s="239"/>
      <c r="CH293" s="239"/>
      <c r="CI293" s="239"/>
      <c r="CJ293" s="239"/>
      <c r="CK293" s="239"/>
      <c r="CL293" s="239"/>
      <c r="CM293" s="239"/>
      <c r="CN293" s="239"/>
      <c r="CO293" s="8"/>
      <c r="CP293" s="168"/>
    </row>
    <row r="294" spans="4:94" ht="24" customHeight="1" x14ac:dyDescent="0.35">
      <c r="D294" s="261" t="s">
        <v>759</v>
      </c>
      <c r="E294" s="261"/>
      <c r="F294" s="261"/>
      <c r="G294" s="261"/>
      <c r="H294" s="261"/>
      <c r="I294" s="261"/>
      <c r="J294" s="261"/>
      <c r="K294" s="261"/>
      <c r="L294" s="261"/>
      <c r="M294" s="261"/>
      <c r="N294" s="261"/>
      <c r="O294" s="261"/>
      <c r="P294" s="261"/>
      <c r="Q294" s="261"/>
      <c r="R294" s="261"/>
      <c r="S294" s="261"/>
      <c r="T294" s="261"/>
      <c r="U294" s="261"/>
      <c r="V294" s="261" t="s">
        <v>760</v>
      </c>
      <c r="W294" s="261"/>
      <c r="X294" s="261"/>
      <c r="Y294" s="261"/>
      <c r="Z294" s="261"/>
      <c r="AA294" s="261"/>
      <c r="AB294" s="261"/>
      <c r="AC294" s="261"/>
      <c r="AD294" s="261"/>
      <c r="AE294" s="261"/>
      <c r="AF294" s="261"/>
      <c r="AG294" s="261"/>
      <c r="AH294" s="260" t="s">
        <v>763</v>
      </c>
      <c r="AI294" s="261"/>
      <c r="AJ294" s="261"/>
      <c r="AK294" s="261"/>
      <c r="AL294" s="261"/>
      <c r="AM294" s="261"/>
      <c r="AN294" s="261"/>
      <c r="AO294" s="261"/>
      <c r="AP294" s="261"/>
      <c r="AQ294" s="261"/>
      <c r="AR294" s="261"/>
      <c r="AS294" s="261"/>
      <c r="AT294" s="261"/>
      <c r="AU294" s="56"/>
      <c r="AV294" s="239"/>
      <c r="AW294" s="239"/>
      <c r="AX294" s="239"/>
      <c r="AY294" s="239"/>
      <c r="AZ294" s="239"/>
      <c r="BA294" s="239"/>
      <c r="BB294" s="239"/>
      <c r="BC294" s="239"/>
      <c r="BD294" s="239"/>
      <c r="BE294" s="239"/>
      <c r="BF294" s="239"/>
      <c r="BG294" s="239"/>
      <c r="BH294" s="239"/>
      <c r="BI294" s="239"/>
      <c r="BJ294" s="239"/>
      <c r="BK294" s="239"/>
      <c r="BL294" s="239"/>
      <c r="BM294" s="239"/>
      <c r="BN294" s="239"/>
      <c r="BO294" s="239"/>
      <c r="BP294" s="239"/>
      <c r="BQ294" s="239"/>
      <c r="BR294" s="239"/>
      <c r="BS294" s="239"/>
      <c r="BT294" s="239" t="s">
        <v>916</v>
      </c>
      <c r="BU294" s="239"/>
      <c r="BV294" s="239"/>
      <c r="BW294" s="239"/>
      <c r="BX294" s="239"/>
      <c r="BY294" s="239"/>
      <c r="BZ294" s="239"/>
      <c r="CA294" s="239"/>
      <c r="CB294" s="239"/>
      <c r="CC294" s="239"/>
      <c r="CD294" s="239"/>
      <c r="CE294" s="239"/>
      <c r="CF294" s="239"/>
      <c r="CG294" s="239"/>
      <c r="CH294" s="239"/>
      <c r="CI294" s="239"/>
      <c r="CJ294" s="239"/>
      <c r="CK294" s="239"/>
      <c r="CL294" s="239"/>
      <c r="CM294" s="239"/>
      <c r="CN294" s="239"/>
      <c r="CO294" s="8"/>
      <c r="CP294" s="168"/>
    </row>
    <row r="295" spans="4:94" ht="37.5" customHeight="1" x14ac:dyDescent="0.35">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1"/>
      <c r="AL295" s="261"/>
      <c r="AM295" s="261"/>
      <c r="AN295" s="261"/>
      <c r="AO295" s="261"/>
      <c r="AP295" s="261"/>
      <c r="AQ295" s="261"/>
      <c r="AR295" s="261"/>
      <c r="AS295" s="261"/>
      <c r="AT295" s="261"/>
      <c r="AU295" s="56"/>
      <c r="AV295" s="239"/>
      <c r="AW295" s="239"/>
      <c r="AX295" s="239"/>
      <c r="AY295" s="239"/>
      <c r="AZ295" s="239"/>
      <c r="BA295" s="239"/>
      <c r="BB295" s="239"/>
      <c r="BC295" s="239"/>
      <c r="BD295" s="239"/>
      <c r="BE295" s="239"/>
      <c r="BF295" s="239"/>
      <c r="BG295" s="239"/>
      <c r="BH295" s="239"/>
      <c r="BI295" s="239"/>
      <c r="BJ295" s="239"/>
      <c r="BK295" s="239"/>
      <c r="BL295" s="239"/>
      <c r="BM295" s="239"/>
      <c r="BN295" s="239"/>
      <c r="BO295" s="239"/>
      <c r="BP295" s="239"/>
      <c r="BQ295" s="239"/>
      <c r="BR295" s="239"/>
      <c r="BS295" s="239"/>
      <c r="BT295" s="239" t="s">
        <v>917</v>
      </c>
      <c r="BU295" s="239"/>
      <c r="BV295" s="239"/>
      <c r="BW295" s="239"/>
      <c r="BX295" s="239"/>
      <c r="BY295" s="239"/>
      <c r="BZ295" s="239"/>
      <c r="CA295" s="239"/>
      <c r="CB295" s="239"/>
      <c r="CC295" s="239"/>
      <c r="CD295" s="239"/>
      <c r="CE295" s="239"/>
      <c r="CF295" s="239"/>
      <c r="CG295" s="239"/>
      <c r="CH295" s="239"/>
      <c r="CI295" s="239"/>
      <c r="CJ295" s="239"/>
      <c r="CK295" s="239"/>
      <c r="CL295" s="239"/>
      <c r="CM295" s="239"/>
      <c r="CN295" s="239"/>
      <c r="CO295" s="8"/>
      <c r="CP295" s="168"/>
    </row>
    <row r="296" spans="4:94" ht="14.25" customHeight="1" x14ac:dyDescent="0.35">
      <c r="D296" s="261" t="s">
        <v>761</v>
      </c>
      <c r="E296" s="261"/>
      <c r="F296" s="261"/>
      <c r="G296" s="261"/>
      <c r="H296" s="261"/>
      <c r="I296" s="261"/>
      <c r="J296" s="261"/>
      <c r="K296" s="261"/>
      <c r="L296" s="261"/>
      <c r="M296" s="261"/>
      <c r="N296" s="261"/>
      <c r="O296" s="261"/>
      <c r="P296" s="261"/>
      <c r="Q296" s="261"/>
      <c r="R296" s="261"/>
      <c r="S296" s="261"/>
      <c r="T296" s="261"/>
      <c r="U296" s="261"/>
      <c r="V296" s="261" t="s">
        <v>762</v>
      </c>
      <c r="W296" s="261"/>
      <c r="X296" s="261"/>
      <c r="Y296" s="261"/>
      <c r="Z296" s="261"/>
      <c r="AA296" s="261"/>
      <c r="AB296" s="261"/>
      <c r="AC296" s="261"/>
      <c r="AD296" s="261"/>
      <c r="AE296" s="261"/>
      <c r="AF296" s="261"/>
      <c r="AG296" s="261"/>
      <c r="AH296" s="260" t="s">
        <v>764</v>
      </c>
      <c r="AI296" s="261"/>
      <c r="AJ296" s="261"/>
      <c r="AK296" s="261"/>
      <c r="AL296" s="261"/>
      <c r="AM296" s="261"/>
      <c r="AN296" s="261"/>
      <c r="AO296" s="261"/>
      <c r="AP296" s="261"/>
      <c r="AQ296" s="261"/>
      <c r="AR296" s="261"/>
      <c r="AS296" s="261"/>
      <c r="AT296" s="261"/>
      <c r="AU296" s="56"/>
      <c r="AV296" s="239"/>
      <c r="AW296" s="239"/>
      <c r="AX296" s="239"/>
      <c r="AY296" s="239"/>
      <c r="AZ296" s="239"/>
      <c r="BA296" s="239"/>
      <c r="BB296" s="239"/>
      <c r="BC296" s="239"/>
      <c r="BD296" s="239"/>
      <c r="BE296" s="239"/>
      <c r="BF296" s="239"/>
      <c r="BG296" s="239"/>
      <c r="BH296" s="239"/>
      <c r="BI296" s="239"/>
      <c r="BJ296" s="239"/>
      <c r="BK296" s="239"/>
      <c r="BL296" s="239"/>
      <c r="BM296" s="239"/>
      <c r="BN296" s="239"/>
      <c r="BO296" s="239"/>
      <c r="BP296" s="239"/>
      <c r="BQ296" s="239"/>
      <c r="BR296" s="239"/>
      <c r="BS296" s="239"/>
      <c r="BT296" s="239" t="s">
        <v>918</v>
      </c>
      <c r="BU296" s="239"/>
      <c r="BV296" s="239"/>
      <c r="BW296" s="239"/>
      <c r="BX296" s="239"/>
      <c r="BY296" s="239"/>
      <c r="BZ296" s="239"/>
      <c r="CA296" s="239"/>
      <c r="CB296" s="239"/>
      <c r="CC296" s="239"/>
      <c r="CD296" s="239"/>
      <c r="CE296" s="239"/>
      <c r="CF296" s="239"/>
      <c r="CG296" s="239"/>
      <c r="CH296" s="239"/>
      <c r="CI296" s="239"/>
      <c r="CJ296" s="239"/>
      <c r="CK296" s="239"/>
      <c r="CL296" s="239"/>
      <c r="CM296" s="239"/>
      <c r="CN296" s="239"/>
      <c r="CO296" s="8"/>
      <c r="CP296" s="168"/>
    </row>
    <row r="297" spans="4:94" ht="23.25" customHeight="1" x14ac:dyDescent="0.35">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61"/>
      <c r="AE297" s="261"/>
      <c r="AF297" s="261"/>
      <c r="AG297" s="261"/>
      <c r="AH297" s="261"/>
      <c r="AI297" s="261"/>
      <c r="AJ297" s="261"/>
      <c r="AK297" s="261"/>
      <c r="AL297" s="261"/>
      <c r="AM297" s="261"/>
      <c r="AN297" s="261"/>
      <c r="AO297" s="261"/>
      <c r="AP297" s="261"/>
      <c r="AQ297" s="261"/>
      <c r="AR297" s="261"/>
      <c r="AS297" s="261"/>
      <c r="AT297" s="261"/>
      <c r="AU297" s="56"/>
      <c r="AV297" s="239"/>
      <c r="AW297" s="239"/>
      <c r="AX297" s="239"/>
      <c r="AY297" s="239"/>
      <c r="AZ297" s="239"/>
      <c r="BA297" s="239"/>
      <c r="BB297" s="239"/>
      <c r="BC297" s="239"/>
      <c r="BD297" s="239"/>
      <c r="BE297" s="239"/>
      <c r="BF297" s="239"/>
      <c r="BG297" s="239"/>
      <c r="BH297" s="239"/>
      <c r="BI297" s="239"/>
      <c r="BJ297" s="239"/>
      <c r="BK297" s="239"/>
      <c r="BL297" s="239"/>
      <c r="BM297" s="239"/>
      <c r="BN297" s="239"/>
      <c r="BO297" s="239"/>
      <c r="BP297" s="239"/>
      <c r="BQ297" s="239"/>
      <c r="BR297" s="239"/>
      <c r="BS297" s="239"/>
      <c r="BT297" s="239" t="s">
        <v>919</v>
      </c>
      <c r="BU297" s="239"/>
      <c r="BV297" s="239"/>
      <c r="BW297" s="239"/>
      <c r="BX297" s="239"/>
      <c r="BY297" s="239"/>
      <c r="BZ297" s="239"/>
      <c r="CA297" s="239"/>
      <c r="CB297" s="239"/>
      <c r="CC297" s="239"/>
      <c r="CD297" s="239"/>
      <c r="CE297" s="239"/>
      <c r="CF297" s="239"/>
      <c r="CG297" s="239"/>
      <c r="CH297" s="239"/>
      <c r="CI297" s="239"/>
      <c r="CJ297" s="239"/>
      <c r="CK297" s="239"/>
      <c r="CL297" s="239"/>
      <c r="CM297" s="239"/>
      <c r="CN297" s="239"/>
      <c r="CO297" s="8"/>
      <c r="CP297" s="168"/>
    </row>
    <row r="298" spans="4:94" ht="14.25" customHeight="1" x14ac:dyDescent="0.35">
      <c r="D298" s="11" t="s">
        <v>41</v>
      </c>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239"/>
      <c r="AW298" s="239"/>
      <c r="AX298" s="239"/>
      <c r="AY298" s="239"/>
      <c r="AZ298" s="239"/>
      <c r="BA298" s="239"/>
      <c r="BB298" s="239"/>
      <c r="BC298" s="239"/>
      <c r="BD298" s="239"/>
      <c r="BE298" s="239"/>
      <c r="BF298" s="239"/>
      <c r="BG298" s="239"/>
      <c r="BH298" s="239"/>
      <c r="BI298" s="239"/>
      <c r="BJ298" s="239"/>
      <c r="BK298" s="239"/>
      <c r="BL298" s="239"/>
      <c r="BM298" s="239"/>
      <c r="BN298" s="239"/>
      <c r="BO298" s="239"/>
      <c r="BP298" s="239"/>
      <c r="BQ298" s="239"/>
      <c r="BR298" s="239"/>
      <c r="BS298" s="239"/>
      <c r="BT298" s="239" t="s">
        <v>920</v>
      </c>
      <c r="BU298" s="239"/>
      <c r="BV298" s="239"/>
      <c r="BW298" s="239"/>
      <c r="BX298" s="239"/>
      <c r="BY298" s="239"/>
      <c r="BZ298" s="239"/>
      <c r="CA298" s="239"/>
      <c r="CB298" s="239"/>
      <c r="CC298" s="239"/>
      <c r="CD298" s="239"/>
      <c r="CE298" s="239"/>
      <c r="CF298" s="239"/>
      <c r="CG298" s="239"/>
      <c r="CH298" s="239"/>
      <c r="CI298" s="239"/>
      <c r="CJ298" s="239"/>
      <c r="CK298" s="239"/>
      <c r="CL298" s="239"/>
      <c r="CM298" s="239"/>
      <c r="CN298" s="239"/>
      <c r="CO298" s="8"/>
      <c r="CP298" s="168"/>
    </row>
    <row r="299" spans="4:94" ht="14.25" customHeight="1" x14ac:dyDescent="0.35">
      <c r="D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239"/>
      <c r="AW299" s="239"/>
      <c r="AX299" s="239"/>
      <c r="AY299" s="239"/>
      <c r="AZ299" s="239"/>
      <c r="BA299" s="239"/>
      <c r="BB299" s="239"/>
      <c r="BC299" s="239"/>
      <c r="BD299" s="239"/>
      <c r="BE299" s="239"/>
      <c r="BF299" s="239"/>
      <c r="BG299" s="239"/>
      <c r="BH299" s="239"/>
      <c r="BI299" s="239"/>
      <c r="BJ299" s="239"/>
      <c r="BK299" s="239"/>
      <c r="BL299" s="239"/>
      <c r="BM299" s="239"/>
      <c r="BN299" s="239"/>
      <c r="BO299" s="239"/>
      <c r="BP299" s="239"/>
      <c r="BQ299" s="239"/>
      <c r="BR299" s="239"/>
      <c r="BS299" s="239"/>
      <c r="BT299" s="239" t="s">
        <v>921</v>
      </c>
      <c r="BU299" s="239"/>
      <c r="BV299" s="239"/>
      <c r="BW299" s="239"/>
      <c r="BX299" s="239"/>
      <c r="BY299" s="239"/>
      <c r="BZ299" s="239"/>
      <c r="CA299" s="239"/>
      <c r="CB299" s="239"/>
      <c r="CC299" s="239"/>
      <c r="CD299" s="239"/>
      <c r="CE299" s="239"/>
      <c r="CF299" s="239"/>
      <c r="CG299" s="239"/>
      <c r="CH299" s="239"/>
      <c r="CI299" s="239"/>
      <c r="CJ299" s="239"/>
      <c r="CK299" s="239"/>
      <c r="CL299" s="239"/>
      <c r="CM299" s="239"/>
      <c r="CN299" s="239"/>
      <c r="CO299" s="8"/>
      <c r="CP299" s="168"/>
    </row>
    <row r="300" spans="4:94" ht="14.25" customHeight="1" x14ac:dyDescent="0.35">
      <c r="D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239"/>
      <c r="AW300" s="239"/>
      <c r="AX300" s="239"/>
      <c r="AY300" s="239"/>
      <c r="AZ300" s="239"/>
      <c r="BA300" s="239"/>
      <c r="BB300" s="239"/>
      <c r="BC300" s="239"/>
      <c r="BD300" s="239"/>
      <c r="BE300" s="239"/>
      <c r="BF300" s="239"/>
      <c r="BG300" s="239"/>
      <c r="BH300" s="239"/>
      <c r="BI300" s="239"/>
      <c r="BJ300" s="239"/>
      <c r="BK300" s="239"/>
      <c r="BL300" s="239"/>
      <c r="BM300" s="239"/>
      <c r="BN300" s="239"/>
      <c r="BO300" s="239"/>
      <c r="BP300" s="239"/>
      <c r="BQ300" s="239"/>
      <c r="BR300" s="239"/>
      <c r="BS300" s="239"/>
      <c r="BT300" s="239" t="s">
        <v>922</v>
      </c>
      <c r="BU300" s="239"/>
      <c r="BV300" s="239"/>
      <c r="BW300" s="239"/>
      <c r="BX300" s="239"/>
      <c r="BY300" s="239"/>
      <c r="BZ300" s="239"/>
      <c r="CA300" s="239"/>
      <c r="CB300" s="239"/>
      <c r="CC300" s="239"/>
      <c r="CD300" s="239"/>
      <c r="CE300" s="239"/>
      <c r="CF300" s="239"/>
      <c r="CG300" s="239"/>
      <c r="CH300" s="239"/>
      <c r="CI300" s="239"/>
      <c r="CJ300" s="239"/>
      <c r="CK300" s="239"/>
      <c r="CL300" s="239"/>
      <c r="CM300" s="239"/>
      <c r="CN300" s="239"/>
      <c r="CO300" s="8"/>
      <c r="CP300" s="168"/>
    </row>
    <row r="301" spans="4:94" ht="14.25" customHeight="1" x14ac:dyDescent="0.35">
      <c r="D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239"/>
      <c r="AW301" s="239"/>
      <c r="AX301" s="239"/>
      <c r="AY301" s="239"/>
      <c r="AZ301" s="239"/>
      <c r="BA301" s="239"/>
      <c r="BB301" s="239"/>
      <c r="BC301" s="239"/>
      <c r="BD301" s="239"/>
      <c r="BE301" s="239"/>
      <c r="BF301" s="239"/>
      <c r="BG301" s="239"/>
      <c r="BH301" s="239"/>
      <c r="BI301" s="239"/>
      <c r="BJ301" s="239"/>
      <c r="BK301" s="239"/>
      <c r="BL301" s="239"/>
      <c r="BM301" s="239"/>
      <c r="BN301" s="239"/>
      <c r="BO301" s="239"/>
      <c r="BP301" s="239"/>
      <c r="BQ301" s="239"/>
      <c r="BR301" s="239"/>
      <c r="BS301" s="239"/>
      <c r="BT301" s="239" t="s">
        <v>923</v>
      </c>
      <c r="BU301" s="239"/>
      <c r="BV301" s="239"/>
      <c r="BW301" s="239"/>
      <c r="BX301" s="239"/>
      <c r="BY301" s="239"/>
      <c r="BZ301" s="239"/>
      <c r="CA301" s="239"/>
      <c r="CB301" s="239"/>
      <c r="CC301" s="239"/>
      <c r="CD301" s="239"/>
      <c r="CE301" s="239"/>
      <c r="CF301" s="239"/>
      <c r="CG301" s="239"/>
      <c r="CH301" s="239"/>
      <c r="CI301" s="239"/>
      <c r="CJ301" s="239"/>
      <c r="CK301" s="239"/>
      <c r="CL301" s="239"/>
      <c r="CM301" s="239"/>
      <c r="CN301" s="239"/>
      <c r="CO301" s="8"/>
      <c r="CP301" s="168"/>
    </row>
    <row r="302" spans="4:94" ht="14.25" customHeight="1" x14ac:dyDescent="0.35">
      <c r="D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239"/>
      <c r="AW302" s="239"/>
      <c r="AX302" s="239"/>
      <c r="AY302" s="239"/>
      <c r="AZ302" s="239"/>
      <c r="BA302" s="239"/>
      <c r="BB302" s="239"/>
      <c r="BC302" s="239"/>
      <c r="BD302" s="239"/>
      <c r="BE302" s="239"/>
      <c r="BF302" s="239"/>
      <c r="BG302" s="239"/>
      <c r="BH302" s="239"/>
      <c r="BI302" s="239"/>
      <c r="BJ302" s="239"/>
      <c r="BK302" s="239"/>
      <c r="BL302" s="239"/>
      <c r="BM302" s="239"/>
      <c r="BN302" s="239"/>
      <c r="BO302" s="239"/>
      <c r="BP302" s="239"/>
      <c r="BQ302" s="239"/>
      <c r="BR302" s="239"/>
      <c r="BS302" s="239"/>
      <c r="BT302" s="239" t="s">
        <v>924</v>
      </c>
      <c r="BU302" s="239"/>
      <c r="BV302" s="239"/>
      <c r="BW302" s="239"/>
      <c r="BX302" s="239"/>
      <c r="BY302" s="239"/>
      <c r="BZ302" s="239"/>
      <c r="CA302" s="239"/>
      <c r="CB302" s="239"/>
      <c r="CC302" s="239"/>
      <c r="CD302" s="239"/>
      <c r="CE302" s="239"/>
      <c r="CF302" s="239"/>
      <c r="CG302" s="239"/>
      <c r="CH302" s="239"/>
      <c r="CI302" s="239"/>
      <c r="CJ302" s="239"/>
      <c r="CK302" s="239"/>
      <c r="CL302" s="239"/>
      <c r="CM302" s="239"/>
      <c r="CN302" s="239"/>
      <c r="CO302" s="8"/>
      <c r="CP302" s="168"/>
    </row>
    <row r="303" spans="4:94" ht="14.25" customHeight="1" x14ac:dyDescent="0.35">
      <c r="D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239"/>
      <c r="AW303" s="239"/>
      <c r="AX303" s="239"/>
      <c r="AY303" s="239"/>
      <c r="AZ303" s="239"/>
      <c r="BA303" s="239"/>
      <c r="BB303" s="239"/>
      <c r="BC303" s="239"/>
      <c r="BD303" s="239"/>
      <c r="BE303" s="239"/>
      <c r="BF303" s="239"/>
      <c r="BG303" s="239"/>
      <c r="BH303" s="239"/>
      <c r="BI303" s="239"/>
      <c r="BJ303" s="239"/>
      <c r="BK303" s="239"/>
      <c r="BL303" s="239"/>
      <c r="BM303" s="239"/>
      <c r="BN303" s="239"/>
      <c r="BO303" s="239"/>
      <c r="BP303" s="239"/>
      <c r="BQ303" s="239"/>
      <c r="BR303" s="239"/>
      <c r="BS303" s="239"/>
      <c r="BT303" s="239" t="s">
        <v>925</v>
      </c>
      <c r="BU303" s="239"/>
      <c r="BV303" s="239"/>
      <c r="BW303" s="239"/>
      <c r="BX303" s="239"/>
      <c r="BY303" s="239"/>
      <c r="BZ303" s="239"/>
      <c r="CA303" s="239"/>
      <c r="CB303" s="239"/>
      <c r="CC303" s="239"/>
      <c r="CD303" s="239"/>
      <c r="CE303" s="239"/>
      <c r="CF303" s="239"/>
      <c r="CG303" s="239"/>
      <c r="CH303" s="239"/>
      <c r="CI303" s="239"/>
      <c r="CJ303" s="239"/>
      <c r="CK303" s="239"/>
      <c r="CL303" s="239"/>
      <c r="CM303" s="239"/>
      <c r="CN303" s="239"/>
      <c r="CO303" s="8"/>
      <c r="CP303" s="168"/>
    </row>
    <row r="304" spans="4:94" ht="14.25" customHeight="1" x14ac:dyDescent="0.35">
      <c r="D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239"/>
      <c r="AW304" s="239"/>
      <c r="AX304" s="239"/>
      <c r="AY304" s="239"/>
      <c r="AZ304" s="239"/>
      <c r="BA304" s="239"/>
      <c r="BB304" s="239"/>
      <c r="BC304" s="239"/>
      <c r="BD304" s="239"/>
      <c r="BE304" s="239"/>
      <c r="BF304" s="239"/>
      <c r="BG304" s="239"/>
      <c r="BH304" s="239"/>
      <c r="BI304" s="239"/>
      <c r="BJ304" s="239"/>
      <c r="BK304" s="239"/>
      <c r="BL304" s="239"/>
      <c r="BM304" s="239"/>
      <c r="BN304" s="239"/>
      <c r="BO304" s="239"/>
      <c r="BP304" s="239"/>
      <c r="BQ304" s="239"/>
      <c r="BR304" s="239"/>
      <c r="BS304" s="239"/>
      <c r="BT304" s="239" t="s">
        <v>926</v>
      </c>
      <c r="BU304" s="239"/>
      <c r="BV304" s="239"/>
      <c r="BW304" s="239"/>
      <c r="BX304" s="239"/>
      <c r="BY304" s="239"/>
      <c r="BZ304" s="239"/>
      <c r="CA304" s="239"/>
      <c r="CB304" s="239"/>
      <c r="CC304" s="239"/>
      <c r="CD304" s="239"/>
      <c r="CE304" s="239"/>
      <c r="CF304" s="239"/>
      <c r="CG304" s="239"/>
      <c r="CH304" s="239"/>
      <c r="CI304" s="239"/>
      <c r="CJ304" s="239"/>
      <c r="CK304" s="239"/>
      <c r="CL304" s="239"/>
      <c r="CM304" s="239"/>
      <c r="CN304" s="239"/>
      <c r="CO304" s="8"/>
      <c r="CP304" s="168"/>
    </row>
    <row r="305" spans="4:94" ht="14.25" customHeight="1" x14ac:dyDescent="0.35">
      <c r="D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239"/>
      <c r="AW305" s="239"/>
      <c r="AX305" s="239"/>
      <c r="AY305" s="239"/>
      <c r="AZ305" s="239"/>
      <c r="BA305" s="239"/>
      <c r="BB305" s="239"/>
      <c r="BC305" s="239"/>
      <c r="BD305" s="239"/>
      <c r="BE305" s="239"/>
      <c r="BF305" s="239"/>
      <c r="BG305" s="239"/>
      <c r="BH305" s="239"/>
      <c r="BI305" s="239"/>
      <c r="BJ305" s="239"/>
      <c r="BK305" s="239"/>
      <c r="BL305" s="239"/>
      <c r="BM305" s="239"/>
      <c r="BN305" s="239"/>
      <c r="BO305" s="239"/>
      <c r="BP305" s="239"/>
      <c r="BQ305" s="239"/>
      <c r="BR305" s="239"/>
      <c r="BS305" s="239"/>
      <c r="BT305" s="239" t="s">
        <v>927</v>
      </c>
      <c r="BU305" s="239"/>
      <c r="BV305" s="239"/>
      <c r="BW305" s="239"/>
      <c r="BX305" s="239"/>
      <c r="BY305" s="239"/>
      <c r="BZ305" s="239"/>
      <c r="CA305" s="239"/>
      <c r="CB305" s="239"/>
      <c r="CC305" s="239"/>
      <c r="CD305" s="239"/>
      <c r="CE305" s="239"/>
      <c r="CF305" s="239"/>
      <c r="CG305" s="239"/>
      <c r="CH305" s="239"/>
      <c r="CI305" s="239"/>
      <c r="CJ305" s="239"/>
      <c r="CK305" s="239"/>
      <c r="CL305" s="239"/>
      <c r="CM305" s="239"/>
      <c r="CN305" s="239"/>
      <c r="CO305" s="8"/>
      <c r="CP305" s="168"/>
    </row>
    <row r="306" spans="4:94" ht="14.25" customHeight="1" x14ac:dyDescent="0.35">
      <c r="D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239"/>
      <c r="AW306" s="239"/>
      <c r="AX306" s="239"/>
      <c r="AY306" s="239"/>
      <c r="AZ306" s="239"/>
      <c r="BA306" s="239"/>
      <c r="BB306" s="239"/>
      <c r="BC306" s="239"/>
      <c r="BD306" s="239"/>
      <c r="BE306" s="239"/>
      <c r="BF306" s="239"/>
      <c r="BG306" s="239"/>
      <c r="BH306" s="239"/>
      <c r="BI306" s="239"/>
      <c r="BJ306" s="239"/>
      <c r="BK306" s="239"/>
      <c r="BL306" s="239"/>
      <c r="BM306" s="239"/>
      <c r="BN306" s="239"/>
      <c r="BO306" s="239"/>
      <c r="BP306" s="239"/>
      <c r="BQ306" s="239"/>
      <c r="BR306" s="239"/>
      <c r="BS306" s="239"/>
      <c r="BT306" s="239" t="s">
        <v>928</v>
      </c>
      <c r="BU306" s="239"/>
      <c r="BV306" s="239"/>
      <c r="BW306" s="239"/>
      <c r="BX306" s="239"/>
      <c r="BY306" s="239"/>
      <c r="BZ306" s="239"/>
      <c r="CA306" s="239"/>
      <c r="CB306" s="239"/>
      <c r="CC306" s="239"/>
      <c r="CD306" s="239"/>
      <c r="CE306" s="239"/>
      <c r="CF306" s="239"/>
      <c r="CG306" s="239"/>
      <c r="CH306" s="239"/>
      <c r="CI306" s="239"/>
      <c r="CJ306" s="239"/>
      <c r="CK306" s="239"/>
      <c r="CL306" s="239"/>
      <c r="CM306" s="239"/>
      <c r="CN306" s="239"/>
      <c r="CO306" s="8"/>
      <c r="CP306" s="168"/>
    </row>
    <row r="307" spans="4:94" ht="14.25" customHeight="1" x14ac:dyDescent="0.35">
      <c r="D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239"/>
      <c r="AW307" s="239"/>
      <c r="AX307" s="239"/>
      <c r="AY307" s="239"/>
      <c r="AZ307" s="239"/>
      <c r="BA307" s="239"/>
      <c r="BB307" s="239"/>
      <c r="BC307" s="239"/>
      <c r="BD307" s="239"/>
      <c r="BE307" s="239"/>
      <c r="BF307" s="239"/>
      <c r="BG307" s="239"/>
      <c r="BH307" s="239"/>
      <c r="BI307" s="239"/>
      <c r="BJ307" s="239"/>
      <c r="BK307" s="239"/>
      <c r="BL307" s="239"/>
      <c r="BM307" s="239"/>
      <c r="BN307" s="239"/>
      <c r="BO307" s="239"/>
      <c r="BP307" s="239"/>
      <c r="BQ307" s="239"/>
      <c r="BR307" s="239"/>
      <c r="BS307" s="239"/>
      <c r="BT307" s="239" t="s">
        <v>929</v>
      </c>
      <c r="BU307" s="239"/>
      <c r="BV307" s="239"/>
      <c r="BW307" s="239"/>
      <c r="BX307" s="239"/>
      <c r="BY307" s="239"/>
      <c r="BZ307" s="239"/>
      <c r="CA307" s="239"/>
      <c r="CB307" s="239"/>
      <c r="CC307" s="239"/>
      <c r="CD307" s="239"/>
      <c r="CE307" s="239"/>
      <c r="CF307" s="239"/>
      <c r="CG307" s="239"/>
      <c r="CH307" s="239"/>
      <c r="CI307" s="239"/>
      <c r="CJ307" s="239"/>
      <c r="CK307" s="239"/>
      <c r="CL307" s="239"/>
      <c r="CM307" s="239"/>
      <c r="CN307" s="239"/>
      <c r="CO307" s="8"/>
      <c r="CP307" s="168"/>
    </row>
    <row r="308" spans="4:94" ht="14.25" customHeight="1" x14ac:dyDescent="0.35">
      <c r="D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239"/>
      <c r="AW308" s="239"/>
      <c r="AX308" s="239"/>
      <c r="AY308" s="239"/>
      <c r="AZ308" s="239"/>
      <c r="BA308" s="239"/>
      <c r="BB308" s="239"/>
      <c r="BC308" s="239"/>
      <c r="BD308" s="239"/>
      <c r="BE308" s="239"/>
      <c r="BF308" s="239"/>
      <c r="BG308" s="239"/>
      <c r="BH308" s="239"/>
      <c r="BI308" s="239"/>
      <c r="BJ308" s="239"/>
      <c r="BK308" s="239"/>
      <c r="BL308" s="239"/>
      <c r="BM308" s="239"/>
      <c r="BN308" s="239"/>
      <c r="BO308" s="239"/>
      <c r="BP308" s="239"/>
      <c r="BQ308" s="239"/>
      <c r="BR308" s="239"/>
      <c r="BS308" s="239"/>
      <c r="BT308" s="239" t="s">
        <v>930</v>
      </c>
      <c r="BU308" s="239"/>
      <c r="BV308" s="239"/>
      <c r="BW308" s="239"/>
      <c r="BX308" s="239"/>
      <c r="BY308" s="239"/>
      <c r="BZ308" s="239"/>
      <c r="CA308" s="239"/>
      <c r="CB308" s="239"/>
      <c r="CC308" s="239"/>
      <c r="CD308" s="239"/>
      <c r="CE308" s="239"/>
      <c r="CF308" s="239"/>
      <c r="CG308" s="239"/>
      <c r="CH308" s="239"/>
      <c r="CI308" s="239"/>
      <c r="CJ308" s="239"/>
      <c r="CK308" s="239"/>
      <c r="CL308" s="239"/>
      <c r="CM308" s="239"/>
      <c r="CN308" s="239"/>
      <c r="CO308" s="8"/>
      <c r="CP308" s="168"/>
    </row>
    <row r="309" spans="4:94" ht="14.25" customHeight="1" x14ac:dyDescent="0.35">
      <c r="D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239"/>
      <c r="AW309" s="239"/>
      <c r="AX309" s="239"/>
      <c r="AY309" s="239"/>
      <c r="AZ309" s="239"/>
      <c r="BA309" s="239"/>
      <c r="BB309" s="239"/>
      <c r="BC309" s="239"/>
      <c r="BD309" s="239"/>
      <c r="BE309" s="239"/>
      <c r="BF309" s="239"/>
      <c r="BG309" s="239"/>
      <c r="BH309" s="239"/>
      <c r="BI309" s="239"/>
      <c r="BJ309" s="239"/>
      <c r="BK309" s="239"/>
      <c r="BL309" s="239"/>
      <c r="BM309" s="239"/>
      <c r="BN309" s="239"/>
      <c r="BO309" s="239"/>
      <c r="BP309" s="239"/>
      <c r="BQ309" s="239"/>
      <c r="BR309" s="239"/>
      <c r="BS309" s="239"/>
      <c r="BT309" s="239" t="s">
        <v>931</v>
      </c>
      <c r="BU309" s="239"/>
      <c r="BV309" s="239"/>
      <c r="BW309" s="239"/>
      <c r="BX309" s="239"/>
      <c r="BY309" s="239"/>
      <c r="BZ309" s="239"/>
      <c r="CA309" s="239"/>
      <c r="CB309" s="239"/>
      <c r="CC309" s="239"/>
      <c r="CD309" s="239"/>
      <c r="CE309" s="239"/>
      <c r="CF309" s="239"/>
      <c r="CG309" s="239"/>
      <c r="CH309" s="239"/>
      <c r="CI309" s="239"/>
      <c r="CJ309" s="239"/>
      <c r="CK309" s="239"/>
      <c r="CL309" s="239"/>
      <c r="CM309" s="239"/>
      <c r="CN309" s="239"/>
      <c r="CO309" s="8"/>
      <c r="CP309" s="168"/>
    </row>
    <row r="310" spans="4:94" ht="14.25" customHeight="1" x14ac:dyDescent="0.35">
      <c r="D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239"/>
      <c r="AW310" s="239"/>
      <c r="AX310" s="239"/>
      <c r="AY310" s="239"/>
      <c r="AZ310" s="239"/>
      <c r="BA310" s="239"/>
      <c r="BB310" s="239"/>
      <c r="BC310" s="239"/>
      <c r="BD310" s="239"/>
      <c r="BE310" s="239"/>
      <c r="BF310" s="239"/>
      <c r="BG310" s="239"/>
      <c r="BH310" s="239"/>
      <c r="BI310" s="239"/>
      <c r="BJ310" s="239"/>
      <c r="BK310" s="239"/>
      <c r="BL310" s="239"/>
      <c r="BM310" s="239"/>
      <c r="BN310" s="239"/>
      <c r="BO310" s="239"/>
      <c r="BP310" s="239"/>
      <c r="BQ310" s="239"/>
      <c r="BR310" s="239"/>
      <c r="BS310" s="239"/>
      <c r="BT310" s="239" t="s">
        <v>932</v>
      </c>
      <c r="BU310" s="239"/>
      <c r="BV310" s="239"/>
      <c r="BW310" s="239"/>
      <c r="BX310" s="239"/>
      <c r="BY310" s="239"/>
      <c r="BZ310" s="239"/>
      <c r="CA310" s="239"/>
      <c r="CB310" s="239"/>
      <c r="CC310" s="239"/>
      <c r="CD310" s="239"/>
      <c r="CE310" s="239"/>
      <c r="CF310" s="239"/>
      <c r="CG310" s="239"/>
      <c r="CH310" s="239"/>
      <c r="CI310" s="239"/>
      <c r="CJ310" s="239"/>
      <c r="CK310" s="239"/>
      <c r="CL310" s="239"/>
      <c r="CM310" s="239"/>
      <c r="CN310" s="239"/>
      <c r="CO310" s="8"/>
      <c r="CP310" s="168"/>
    </row>
    <row r="311" spans="4:94" ht="14.25" customHeight="1" x14ac:dyDescent="0.35">
      <c r="D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239"/>
      <c r="AW311" s="239"/>
      <c r="AX311" s="239"/>
      <c r="AY311" s="239"/>
      <c r="AZ311" s="239"/>
      <c r="BA311" s="239"/>
      <c r="BB311" s="239"/>
      <c r="BC311" s="239"/>
      <c r="BD311" s="239"/>
      <c r="BE311" s="239"/>
      <c r="BF311" s="239"/>
      <c r="BG311" s="239"/>
      <c r="BH311" s="239"/>
      <c r="BI311" s="239"/>
      <c r="BJ311" s="239"/>
      <c r="BK311" s="239"/>
      <c r="BL311" s="239"/>
      <c r="BM311" s="239"/>
      <c r="BN311" s="239"/>
      <c r="BO311" s="239"/>
      <c r="BP311" s="239"/>
      <c r="BQ311" s="239"/>
      <c r="BR311" s="239"/>
      <c r="BS311" s="239"/>
      <c r="BT311" s="239" t="s">
        <v>933</v>
      </c>
      <c r="BU311" s="239"/>
      <c r="BV311" s="239"/>
      <c r="BW311" s="239"/>
      <c r="BX311" s="239"/>
      <c r="BY311" s="239"/>
      <c r="BZ311" s="239"/>
      <c r="CA311" s="239"/>
      <c r="CB311" s="239"/>
      <c r="CC311" s="239"/>
      <c r="CD311" s="239"/>
      <c r="CE311" s="239"/>
      <c r="CF311" s="239"/>
      <c r="CG311" s="239"/>
      <c r="CH311" s="239"/>
      <c r="CI311" s="239"/>
      <c r="CJ311" s="239"/>
      <c r="CK311" s="239"/>
      <c r="CL311" s="239"/>
      <c r="CM311" s="239"/>
      <c r="CN311" s="239"/>
      <c r="CO311" s="8"/>
      <c r="CP311" s="168"/>
    </row>
    <row r="312" spans="4:94" ht="14.25" customHeight="1" x14ac:dyDescent="0.35">
      <c r="D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239"/>
      <c r="AW312" s="239"/>
      <c r="AX312" s="239"/>
      <c r="AY312" s="239"/>
      <c r="AZ312" s="239"/>
      <c r="BA312" s="239"/>
      <c r="BB312" s="239"/>
      <c r="BC312" s="239"/>
      <c r="BD312" s="239"/>
      <c r="BE312" s="239"/>
      <c r="BF312" s="239"/>
      <c r="BG312" s="239"/>
      <c r="BH312" s="239"/>
      <c r="BI312" s="239"/>
      <c r="BJ312" s="239"/>
      <c r="BK312" s="239"/>
      <c r="BL312" s="239"/>
      <c r="BM312" s="239"/>
      <c r="BN312" s="239"/>
      <c r="BO312" s="239"/>
      <c r="BP312" s="239"/>
      <c r="BQ312" s="239"/>
      <c r="BR312" s="239"/>
      <c r="BS312" s="239"/>
      <c r="BT312" s="239" t="s">
        <v>934</v>
      </c>
      <c r="BU312" s="239"/>
      <c r="BV312" s="239"/>
      <c r="BW312" s="239"/>
      <c r="BX312" s="239"/>
      <c r="BY312" s="239"/>
      <c r="BZ312" s="239"/>
      <c r="CA312" s="239"/>
      <c r="CB312" s="239"/>
      <c r="CC312" s="239"/>
      <c r="CD312" s="239"/>
      <c r="CE312" s="239"/>
      <c r="CF312" s="239"/>
      <c r="CG312" s="239"/>
      <c r="CH312" s="239"/>
      <c r="CI312" s="239"/>
      <c r="CJ312" s="239"/>
      <c r="CK312" s="239"/>
      <c r="CL312" s="239"/>
      <c r="CM312" s="239"/>
      <c r="CN312" s="239"/>
      <c r="CO312" s="8"/>
      <c r="CP312" s="168"/>
    </row>
    <row r="313" spans="4:94" ht="14.25" customHeight="1" x14ac:dyDescent="0.35">
      <c r="D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239"/>
      <c r="AW313" s="239"/>
      <c r="AX313" s="239"/>
      <c r="AY313" s="239"/>
      <c r="AZ313" s="239"/>
      <c r="BA313" s="239"/>
      <c r="BB313" s="239"/>
      <c r="BC313" s="239"/>
      <c r="BD313" s="239"/>
      <c r="BE313" s="239"/>
      <c r="BF313" s="239"/>
      <c r="BG313" s="239"/>
      <c r="BH313" s="239"/>
      <c r="BI313" s="239"/>
      <c r="BJ313" s="239"/>
      <c r="BK313" s="239"/>
      <c r="BL313" s="239"/>
      <c r="BM313" s="239"/>
      <c r="BN313" s="239"/>
      <c r="BO313" s="239"/>
      <c r="BP313" s="239"/>
      <c r="BQ313" s="239"/>
      <c r="BR313" s="239"/>
      <c r="BS313" s="239"/>
      <c r="BT313" s="239" t="s">
        <v>935</v>
      </c>
      <c r="BU313" s="239"/>
      <c r="BV313" s="239"/>
      <c r="BW313" s="239"/>
      <c r="BX313" s="239"/>
      <c r="BY313" s="239"/>
      <c r="BZ313" s="239"/>
      <c r="CA313" s="239"/>
      <c r="CB313" s="239"/>
      <c r="CC313" s="239"/>
      <c r="CD313" s="239"/>
      <c r="CE313" s="239"/>
      <c r="CF313" s="239"/>
      <c r="CG313" s="239"/>
      <c r="CH313" s="239"/>
      <c r="CI313" s="239"/>
      <c r="CJ313" s="239"/>
      <c r="CK313" s="239"/>
      <c r="CL313" s="239"/>
      <c r="CM313" s="239"/>
      <c r="CN313" s="239"/>
      <c r="CO313" s="8"/>
      <c r="CP313" s="168"/>
    </row>
    <row r="314" spans="4:94" ht="14.25" customHeight="1" x14ac:dyDescent="0.35">
      <c r="D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239"/>
      <c r="AW314" s="239"/>
      <c r="AX314" s="239"/>
      <c r="AY314" s="239"/>
      <c r="AZ314" s="239"/>
      <c r="BA314" s="239"/>
      <c r="BB314" s="239"/>
      <c r="BC314" s="239"/>
      <c r="BD314" s="239"/>
      <c r="BE314" s="239"/>
      <c r="BF314" s="239"/>
      <c r="BG314" s="239"/>
      <c r="BH314" s="239"/>
      <c r="BI314" s="239"/>
      <c r="BJ314" s="239"/>
      <c r="BK314" s="239"/>
      <c r="BL314" s="239"/>
      <c r="BM314" s="239"/>
      <c r="BN314" s="239"/>
      <c r="BO314" s="239"/>
      <c r="BP314" s="239"/>
      <c r="BQ314" s="239"/>
      <c r="BR314" s="239"/>
      <c r="BS314" s="239"/>
      <c r="BT314" s="239" t="s">
        <v>936</v>
      </c>
      <c r="BU314" s="239"/>
      <c r="BV314" s="239"/>
      <c r="BW314" s="239"/>
      <c r="BX314" s="239"/>
      <c r="BY314" s="239"/>
      <c r="BZ314" s="239"/>
      <c r="CA314" s="239"/>
      <c r="CB314" s="239"/>
      <c r="CC314" s="239"/>
      <c r="CD314" s="239"/>
      <c r="CE314" s="239"/>
      <c r="CF314" s="239"/>
      <c r="CG314" s="239"/>
      <c r="CH314" s="239"/>
      <c r="CI314" s="239"/>
      <c r="CJ314" s="239"/>
      <c r="CK314" s="239"/>
      <c r="CL314" s="239"/>
      <c r="CM314" s="239"/>
      <c r="CN314" s="239"/>
      <c r="CO314" s="8"/>
      <c r="CP314" s="168"/>
    </row>
    <row r="315" spans="4:94" ht="14.25" customHeight="1" x14ac:dyDescent="0.35">
      <c r="D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239"/>
      <c r="AW315" s="239"/>
      <c r="AX315" s="239"/>
      <c r="AY315" s="239"/>
      <c r="AZ315" s="239"/>
      <c r="BA315" s="239"/>
      <c r="BB315" s="239"/>
      <c r="BC315" s="239"/>
      <c r="BD315" s="239"/>
      <c r="BE315" s="239"/>
      <c r="BF315" s="239"/>
      <c r="BG315" s="239"/>
      <c r="BH315" s="239"/>
      <c r="BI315" s="239"/>
      <c r="BJ315" s="239"/>
      <c r="BK315" s="239"/>
      <c r="BL315" s="239"/>
      <c r="BM315" s="239"/>
      <c r="BN315" s="239"/>
      <c r="BO315" s="239"/>
      <c r="BP315" s="239"/>
      <c r="BQ315" s="239"/>
      <c r="BR315" s="239"/>
      <c r="BS315" s="239"/>
      <c r="BT315" s="239" t="s">
        <v>937</v>
      </c>
      <c r="BU315" s="239"/>
      <c r="BV315" s="239"/>
      <c r="BW315" s="239"/>
      <c r="BX315" s="239"/>
      <c r="BY315" s="239"/>
      <c r="BZ315" s="239"/>
      <c r="CA315" s="239"/>
      <c r="CB315" s="239"/>
      <c r="CC315" s="239"/>
      <c r="CD315" s="239"/>
      <c r="CE315" s="239"/>
      <c r="CF315" s="239"/>
      <c r="CG315" s="239"/>
      <c r="CH315" s="239"/>
      <c r="CI315" s="239"/>
      <c r="CJ315" s="239"/>
      <c r="CK315" s="239"/>
      <c r="CL315" s="239"/>
      <c r="CM315" s="239"/>
      <c r="CN315" s="239"/>
      <c r="CO315" s="8"/>
      <c r="CP315" s="168"/>
    </row>
    <row r="316" spans="4:94" ht="14.25" customHeight="1" x14ac:dyDescent="0.35">
      <c r="AV316" s="239"/>
      <c r="AW316" s="239"/>
      <c r="AX316" s="239"/>
      <c r="AY316" s="239"/>
      <c r="AZ316" s="239"/>
      <c r="BA316" s="239"/>
      <c r="BB316" s="239"/>
      <c r="BC316" s="239"/>
      <c r="BD316" s="239"/>
      <c r="BE316" s="239"/>
      <c r="BF316" s="239"/>
      <c r="BG316" s="239"/>
      <c r="BH316" s="239"/>
      <c r="BI316" s="239"/>
      <c r="BJ316" s="239"/>
      <c r="BK316" s="239"/>
      <c r="BL316" s="239"/>
      <c r="BM316" s="239"/>
      <c r="BN316" s="239"/>
      <c r="BO316" s="239"/>
      <c r="BP316" s="239"/>
      <c r="BQ316" s="239"/>
      <c r="BR316" s="239"/>
      <c r="BS316" s="239"/>
      <c r="BT316" s="239" t="s">
        <v>938</v>
      </c>
      <c r="BU316" s="239"/>
      <c r="BV316" s="239"/>
      <c r="BW316" s="239"/>
      <c r="BX316" s="239"/>
      <c r="BY316" s="239"/>
      <c r="BZ316" s="239"/>
      <c r="CA316" s="239"/>
      <c r="CB316" s="239"/>
      <c r="CC316" s="239"/>
      <c r="CD316" s="239"/>
      <c r="CE316" s="239"/>
      <c r="CF316" s="239"/>
      <c r="CG316" s="239"/>
      <c r="CH316" s="239"/>
      <c r="CI316" s="239"/>
      <c r="CJ316" s="239"/>
      <c r="CK316" s="239"/>
      <c r="CL316" s="239"/>
      <c r="CM316" s="239"/>
      <c r="CN316" s="239"/>
      <c r="CO316" s="8"/>
      <c r="CP316" s="168"/>
    </row>
    <row r="317" spans="4:94" ht="14.25" customHeight="1" x14ac:dyDescent="0.35">
      <c r="D317" s="257" t="s">
        <v>87</v>
      </c>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257"/>
      <c r="AE317" s="257"/>
      <c r="AF317" s="257"/>
      <c r="AG317" s="257"/>
      <c r="AH317" s="257"/>
      <c r="AI317" s="257"/>
      <c r="AJ317" s="257"/>
      <c r="AK317" s="257"/>
      <c r="AL317" s="257"/>
      <c r="AM317" s="257"/>
      <c r="AN317" s="257"/>
      <c r="AO317" s="257"/>
      <c r="AP317" s="257"/>
      <c r="AQ317" s="257"/>
      <c r="AR317" s="257"/>
      <c r="AS317" s="257"/>
      <c r="AT317" s="257"/>
      <c r="AV317" s="239"/>
      <c r="AW317" s="239"/>
      <c r="AX317" s="239"/>
      <c r="AY317" s="239"/>
      <c r="AZ317" s="239"/>
      <c r="BA317" s="239"/>
      <c r="BB317" s="239"/>
      <c r="BC317" s="239"/>
      <c r="BD317" s="239"/>
      <c r="BE317" s="239"/>
      <c r="BF317" s="239"/>
      <c r="BG317" s="239"/>
      <c r="BH317" s="239"/>
      <c r="BI317" s="239"/>
      <c r="BJ317" s="239"/>
      <c r="BK317" s="239"/>
      <c r="BL317" s="239"/>
      <c r="BM317" s="239"/>
      <c r="BN317" s="239"/>
      <c r="BO317" s="239"/>
      <c r="BP317" s="239"/>
      <c r="BQ317" s="239"/>
      <c r="BR317" s="239"/>
      <c r="BS317" s="239"/>
      <c r="BT317" s="239" t="s">
        <v>939</v>
      </c>
      <c r="BU317" s="239"/>
      <c r="BV317" s="239"/>
      <c r="BW317" s="239"/>
      <c r="BX317" s="239"/>
      <c r="BY317" s="239"/>
      <c r="BZ317" s="239"/>
      <c r="CA317" s="239"/>
      <c r="CB317" s="239"/>
      <c r="CC317" s="239"/>
      <c r="CD317" s="239"/>
      <c r="CE317" s="239"/>
      <c r="CF317" s="239"/>
      <c r="CG317" s="239"/>
      <c r="CH317" s="239"/>
      <c r="CI317" s="239"/>
      <c r="CJ317" s="239"/>
      <c r="CK317" s="239"/>
      <c r="CL317" s="239"/>
      <c r="CM317" s="239"/>
      <c r="CN317" s="239"/>
      <c r="CO317" s="8"/>
      <c r="CP317" s="168"/>
    </row>
    <row r="318" spans="4:94" ht="14.25" customHeight="1" x14ac:dyDescent="0.35">
      <c r="D318" s="258"/>
      <c r="E318" s="258"/>
      <c r="F318" s="258"/>
      <c r="G318" s="258"/>
      <c r="H318" s="258"/>
      <c r="I318" s="258"/>
      <c r="J318" s="258"/>
      <c r="K318" s="258"/>
      <c r="L318" s="258"/>
      <c r="M318" s="258"/>
      <c r="N318" s="258"/>
      <c r="O318" s="258"/>
      <c r="P318" s="258"/>
      <c r="Q318" s="258"/>
      <c r="R318" s="258"/>
      <c r="S318" s="258"/>
      <c r="T318" s="258"/>
      <c r="U318" s="258"/>
      <c r="V318" s="258"/>
      <c r="W318" s="258"/>
      <c r="X318" s="258"/>
      <c r="Y318" s="258"/>
      <c r="Z318" s="258"/>
      <c r="AA318" s="258"/>
      <c r="AB318" s="258"/>
      <c r="AC318" s="258"/>
      <c r="AD318" s="258"/>
      <c r="AE318" s="258"/>
      <c r="AF318" s="258"/>
      <c r="AG318" s="258"/>
      <c r="AH318" s="258"/>
      <c r="AI318" s="258"/>
      <c r="AJ318" s="258"/>
      <c r="AK318" s="258"/>
      <c r="AL318" s="258"/>
      <c r="AM318" s="258"/>
      <c r="AN318" s="258"/>
      <c r="AO318" s="258"/>
      <c r="AP318" s="258"/>
      <c r="AQ318" s="258"/>
      <c r="AR318" s="258"/>
      <c r="AS318" s="258"/>
      <c r="AT318" s="258"/>
      <c r="AV318" s="239"/>
      <c r="AW318" s="239"/>
      <c r="AX318" s="239"/>
      <c r="AY318" s="239"/>
      <c r="AZ318" s="239"/>
      <c r="BA318" s="239"/>
      <c r="BB318" s="239"/>
      <c r="BC318" s="239"/>
      <c r="BD318" s="239"/>
      <c r="BE318" s="239"/>
      <c r="BF318" s="239"/>
      <c r="BG318" s="239"/>
      <c r="BH318" s="239"/>
      <c r="BI318" s="239"/>
      <c r="BJ318" s="239"/>
      <c r="BK318" s="239"/>
      <c r="BL318" s="239"/>
      <c r="BM318" s="239"/>
      <c r="BN318" s="239"/>
      <c r="BO318" s="239"/>
      <c r="BP318" s="239"/>
      <c r="BQ318" s="239"/>
      <c r="BR318" s="239"/>
      <c r="BS318" s="239"/>
      <c r="BT318" s="239" t="s">
        <v>940</v>
      </c>
      <c r="BU318" s="239"/>
      <c r="BV318" s="239"/>
      <c r="BW318" s="239"/>
      <c r="BX318" s="239"/>
      <c r="BY318" s="239"/>
      <c r="BZ318" s="239"/>
      <c r="CA318" s="239"/>
      <c r="CB318" s="239"/>
      <c r="CC318" s="239"/>
      <c r="CD318" s="239"/>
      <c r="CE318" s="239"/>
      <c r="CF318" s="239"/>
      <c r="CG318" s="239"/>
      <c r="CH318" s="239"/>
      <c r="CI318" s="239"/>
      <c r="CJ318" s="239"/>
      <c r="CK318" s="239"/>
      <c r="CL318" s="239"/>
      <c r="CM318" s="239"/>
      <c r="CN318" s="239"/>
      <c r="CO318" s="8"/>
      <c r="CP318" s="168"/>
    </row>
    <row r="319" spans="4:94" ht="14.25" customHeight="1" x14ac:dyDescent="0.35">
      <c r="D319" s="497" t="s">
        <v>42</v>
      </c>
      <c r="E319" s="500"/>
      <c r="F319" s="500"/>
      <c r="G319" s="500"/>
      <c r="H319" s="500"/>
      <c r="I319" s="500"/>
      <c r="J319" s="500"/>
      <c r="K319" s="500"/>
      <c r="L319" s="500"/>
      <c r="M319" s="500"/>
      <c r="N319" s="500"/>
      <c r="O319" s="500"/>
      <c r="P319" s="500"/>
      <c r="Q319" s="500"/>
      <c r="R319" s="500"/>
      <c r="S319" s="500"/>
      <c r="T319" s="500"/>
      <c r="U319" s="500"/>
      <c r="V319" s="500"/>
      <c r="W319" s="500"/>
      <c r="X319" s="500"/>
      <c r="Y319" s="500"/>
      <c r="Z319" s="500"/>
      <c r="AA319" s="500"/>
      <c r="AB319" s="500"/>
      <c r="AC319" s="500"/>
      <c r="AD319" s="500"/>
      <c r="AE319" s="500"/>
      <c r="AF319" s="500"/>
      <c r="AG319" s="500"/>
      <c r="AH319" s="500"/>
      <c r="AI319" s="500"/>
      <c r="AJ319" s="259" t="s">
        <v>44</v>
      </c>
      <c r="AK319" s="259"/>
      <c r="AL319" s="259"/>
      <c r="AM319" s="259"/>
      <c r="AN319" s="259"/>
      <c r="AO319" s="259"/>
      <c r="AP319" s="259"/>
      <c r="AQ319" s="259"/>
      <c r="AR319" s="259"/>
      <c r="AS319" s="259"/>
      <c r="AT319" s="259"/>
      <c r="AV319" s="239"/>
      <c r="AW319" s="239"/>
      <c r="AX319" s="239"/>
      <c r="AY319" s="239"/>
      <c r="AZ319" s="239"/>
      <c r="BA319" s="239"/>
      <c r="BB319" s="239"/>
      <c r="BC319" s="239"/>
      <c r="BD319" s="239"/>
      <c r="BE319" s="239"/>
      <c r="BF319" s="239"/>
      <c r="BG319" s="239"/>
      <c r="BH319" s="239"/>
      <c r="BI319" s="239"/>
      <c r="BJ319" s="239"/>
      <c r="BK319" s="239"/>
      <c r="BL319" s="239"/>
      <c r="BM319" s="239"/>
      <c r="BN319" s="239"/>
      <c r="BO319" s="239"/>
      <c r="BP319" s="239"/>
      <c r="BQ319" s="239"/>
      <c r="BR319" s="239"/>
      <c r="BS319" s="239"/>
      <c r="BT319" s="239" t="s">
        <v>941</v>
      </c>
      <c r="BU319" s="239"/>
      <c r="BV319" s="239"/>
      <c r="BW319" s="239"/>
      <c r="BX319" s="239"/>
      <c r="BY319" s="239"/>
      <c r="BZ319" s="239"/>
      <c r="CA319" s="239"/>
      <c r="CB319" s="239"/>
      <c r="CC319" s="239"/>
      <c r="CD319" s="239"/>
      <c r="CE319" s="239"/>
      <c r="CF319" s="239"/>
      <c r="CG319" s="239"/>
      <c r="CH319" s="239"/>
      <c r="CI319" s="239"/>
      <c r="CJ319" s="239"/>
      <c r="CK319" s="239"/>
      <c r="CL319" s="239"/>
      <c r="CM319" s="239"/>
      <c r="CN319" s="239"/>
      <c r="CO319" s="8"/>
      <c r="CP319" s="168"/>
    </row>
    <row r="320" spans="4:94" ht="14.25" customHeight="1" x14ac:dyDescent="0.35">
      <c r="D320" s="498" t="s">
        <v>40</v>
      </c>
      <c r="E320" s="498"/>
      <c r="F320" s="498"/>
      <c r="G320" s="498"/>
      <c r="H320" s="498"/>
      <c r="I320" s="498"/>
      <c r="J320" s="498"/>
      <c r="K320" s="498"/>
      <c r="L320" s="498"/>
      <c r="M320" s="498"/>
      <c r="N320" s="498"/>
      <c r="O320" s="498"/>
      <c r="P320" s="498"/>
      <c r="Q320" s="498"/>
      <c r="R320" s="259" t="s">
        <v>43</v>
      </c>
      <c r="S320" s="259"/>
      <c r="T320" s="259"/>
      <c r="U320" s="259"/>
      <c r="V320" s="259"/>
      <c r="W320" s="259"/>
      <c r="X320" s="259"/>
      <c r="Y320" s="259"/>
      <c r="Z320" s="259"/>
      <c r="AA320" s="259"/>
      <c r="AB320" s="259"/>
      <c r="AC320" s="259"/>
      <c r="AD320" s="259"/>
      <c r="AE320" s="259"/>
      <c r="AF320" s="259"/>
      <c r="AG320" s="259"/>
      <c r="AH320" s="259"/>
      <c r="AI320" s="497"/>
      <c r="AJ320" s="259"/>
      <c r="AK320" s="259"/>
      <c r="AL320" s="259"/>
      <c r="AM320" s="259"/>
      <c r="AN320" s="259"/>
      <c r="AO320" s="259"/>
      <c r="AP320" s="259"/>
      <c r="AQ320" s="259"/>
      <c r="AR320" s="259"/>
      <c r="AS320" s="259"/>
      <c r="AT320" s="259"/>
      <c r="AV320" s="239"/>
      <c r="AW320" s="239"/>
      <c r="AX320" s="239"/>
      <c r="AY320" s="239"/>
      <c r="AZ320" s="239"/>
      <c r="BA320" s="239"/>
      <c r="BB320" s="239"/>
      <c r="BC320" s="239"/>
      <c r="BD320" s="239"/>
      <c r="BE320" s="239"/>
      <c r="BF320" s="239"/>
      <c r="BG320" s="239"/>
      <c r="BH320" s="239"/>
      <c r="BI320" s="239"/>
      <c r="BJ320" s="239"/>
      <c r="BK320" s="239"/>
      <c r="BL320" s="239"/>
      <c r="BM320" s="239"/>
      <c r="BN320" s="239"/>
      <c r="BO320" s="239"/>
      <c r="BP320" s="239"/>
      <c r="BQ320" s="239"/>
      <c r="BR320" s="239"/>
      <c r="BS320" s="239"/>
      <c r="BT320" s="239" t="s">
        <v>942</v>
      </c>
      <c r="BU320" s="239"/>
      <c r="BV320" s="239"/>
      <c r="BW320" s="239"/>
      <c r="BX320" s="239"/>
      <c r="BY320" s="239"/>
      <c r="BZ320" s="239"/>
      <c r="CA320" s="239"/>
      <c r="CB320" s="239"/>
      <c r="CC320" s="239"/>
      <c r="CD320" s="239"/>
      <c r="CE320" s="239"/>
      <c r="CF320" s="239"/>
      <c r="CG320" s="239"/>
      <c r="CH320" s="239"/>
      <c r="CI320" s="239"/>
      <c r="CJ320" s="239"/>
      <c r="CK320" s="239"/>
      <c r="CL320" s="239"/>
      <c r="CM320" s="239"/>
      <c r="CN320" s="239"/>
      <c r="CO320" s="8"/>
      <c r="CP320" s="168"/>
    </row>
    <row r="321" spans="4:94" ht="14.25" customHeight="1" x14ac:dyDescent="0.35">
      <c r="D321" s="498"/>
      <c r="E321" s="498"/>
      <c r="F321" s="498"/>
      <c r="G321" s="498"/>
      <c r="H321" s="498"/>
      <c r="I321" s="498"/>
      <c r="J321" s="498"/>
      <c r="K321" s="498"/>
      <c r="L321" s="498"/>
      <c r="M321" s="498"/>
      <c r="N321" s="498"/>
      <c r="O321" s="498"/>
      <c r="P321" s="498"/>
      <c r="Q321" s="498"/>
      <c r="R321" s="259"/>
      <c r="S321" s="259"/>
      <c r="T321" s="259"/>
      <c r="U321" s="259"/>
      <c r="V321" s="259"/>
      <c r="W321" s="259"/>
      <c r="X321" s="259"/>
      <c r="Y321" s="259"/>
      <c r="Z321" s="259"/>
      <c r="AA321" s="259"/>
      <c r="AB321" s="259"/>
      <c r="AC321" s="259"/>
      <c r="AD321" s="259"/>
      <c r="AE321" s="259"/>
      <c r="AF321" s="259"/>
      <c r="AG321" s="259"/>
      <c r="AH321" s="259"/>
      <c r="AI321" s="497"/>
      <c r="AJ321" s="259"/>
      <c r="AK321" s="259"/>
      <c r="AL321" s="259"/>
      <c r="AM321" s="259"/>
      <c r="AN321" s="259"/>
      <c r="AO321" s="259"/>
      <c r="AP321" s="259"/>
      <c r="AQ321" s="259"/>
      <c r="AR321" s="259"/>
      <c r="AS321" s="259"/>
      <c r="AT321" s="259"/>
      <c r="AV321" s="239"/>
      <c r="AW321" s="239"/>
      <c r="AX321" s="239"/>
      <c r="AY321" s="239"/>
      <c r="AZ321" s="239"/>
      <c r="BA321" s="239"/>
      <c r="BB321" s="239"/>
      <c r="BC321" s="239"/>
      <c r="BD321" s="239"/>
      <c r="BE321" s="239"/>
      <c r="BF321" s="239"/>
      <c r="BG321" s="239"/>
      <c r="BH321" s="239"/>
      <c r="BI321" s="239"/>
      <c r="BJ321" s="239"/>
      <c r="BK321" s="239"/>
      <c r="BL321" s="239"/>
      <c r="BM321" s="239"/>
      <c r="BN321" s="239"/>
      <c r="BO321" s="239"/>
      <c r="BP321" s="239"/>
      <c r="BQ321" s="239"/>
      <c r="BR321" s="239"/>
      <c r="BS321" s="239"/>
      <c r="BT321" s="239" t="s">
        <v>943</v>
      </c>
      <c r="BU321" s="239"/>
      <c r="BV321" s="239"/>
      <c r="BW321" s="239"/>
      <c r="BX321" s="239"/>
      <c r="BY321" s="239"/>
      <c r="BZ321" s="239"/>
      <c r="CA321" s="239"/>
      <c r="CB321" s="239"/>
      <c r="CC321" s="239"/>
      <c r="CD321" s="239"/>
      <c r="CE321" s="239"/>
      <c r="CF321" s="239"/>
      <c r="CG321" s="239"/>
      <c r="CH321" s="239"/>
      <c r="CI321" s="239"/>
      <c r="CJ321" s="239"/>
      <c r="CK321" s="239"/>
      <c r="CL321" s="239"/>
      <c r="CM321" s="239"/>
      <c r="CN321" s="239"/>
      <c r="CO321" s="8"/>
      <c r="CP321" s="168"/>
    </row>
    <row r="322" spans="4:94" ht="14.25" customHeight="1" x14ac:dyDescent="0.35">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496"/>
      <c r="AJ322" s="261"/>
      <c r="AK322" s="261"/>
      <c r="AL322" s="261"/>
      <c r="AM322" s="261"/>
      <c r="AN322" s="261"/>
      <c r="AO322" s="261"/>
      <c r="AP322" s="261"/>
      <c r="AQ322" s="261"/>
      <c r="AR322" s="261"/>
      <c r="AS322" s="261"/>
      <c r="AT322" s="261"/>
      <c r="AV322" s="239"/>
      <c r="AW322" s="239"/>
      <c r="AX322" s="239"/>
      <c r="AY322" s="239"/>
      <c r="AZ322" s="239"/>
      <c r="BA322" s="239"/>
      <c r="BB322" s="239"/>
      <c r="BC322" s="239"/>
      <c r="BD322" s="239"/>
      <c r="BE322" s="239"/>
      <c r="BF322" s="239"/>
      <c r="BG322" s="239"/>
      <c r="BH322" s="239"/>
      <c r="BI322" s="239"/>
      <c r="BJ322" s="239"/>
      <c r="BK322" s="239"/>
      <c r="BL322" s="239"/>
      <c r="BM322" s="239"/>
      <c r="BN322" s="239"/>
      <c r="BO322" s="239"/>
      <c r="BP322" s="239"/>
      <c r="BQ322" s="239"/>
      <c r="BR322" s="239"/>
      <c r="BS322" s="239"/>
      <c r="BT322" s="239" t="s">
        <v>944</v>
      </c>
      <c r="BU322" s="239"/>
      <c r="BV322" s="239"/>
      <c r="BW322" s="239"/>
      <c r="BX322" s="239"/>
      <c r="BY322" s="239"/>
      <c r="BZ322" s="239"/>
      <c r="CA322" s="239"/>
      <c r="CB322" s="239"/>
      <c r="CC322" s="239"/>
      <c r="CD322" s="239"/>
      <c r="CE322" s="239"/>
      <c r="CF322" s="239"/>
      <c r="CG322" s="239"/>
      <c r="CH322" s="239"/>
      <c r="CI322" s="239"/>
      <c r="CJ322" s="239"/>
      <c r="CK322" s="239"/>
      <c r="CL322" s="239"/>
      <c r="CM322" s="239"/>
      <c r="CN322" s="239"/>
      <c r="CO322" s="8"/>
      <c r="CP322" s="168"/>
    </row>
    <row r="323" spans="4:94" ht="14.25" customHeight="1" x14ac:dyDescent="0.35">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496"/>
      <c r="AJ323" s="261"/>
      <c r="AK323" s="261"/>
      <c r="AL323" s="261"/>
      <c r="AM323" s="261"/>
      <c r="AN323" s="261"/>
      <c r="AO323" s="261"/>
      <c r="AP323" s="261"/>
      <c r="AQ323" s="261"/>
      <c r="AR323" s="261"/>
      <c r="AS323" s="261"/>
      <c r="AT323" s="261"/>
      <c r="AV323" s="239"/>
      <c r="AW323" s="239"/>
      <c r="AX323" s="239"/>
      <c r="AY323" s="239"/>
      <c r="AZ323" s="239"/>
      <c r="BA323" s="239"/>
      <c r="BB323" s="239"/>
      <c r="BC323" s="239"/>
      <c r="BD323" s="239"/>
      <c r="BE323" s="239"/>
      <c r="BF323" s="239"/>
      <c r="BG323" s="239"/>
      <c r="BH323" s="239"/>
      <c r="BI323" s="239"/>
      <c r="BJ323" s="239"/>
      <c r="BK323" s="239"/>
      <c r="BL323" s="239"/>
      <c r="BM323" s="239"/>
      <c r="BN323" s="239"/>
      <c r="BO323" s="239"/>
      <c r="BP323" s="239"/>
      <c r="BQ323" s="239"/>
      <c r="BR323" s="239"/>
      <c r="BS323" s="239"/>
      <c r="BT323" s="239" t="s">
        <v>945</v>
      </c>
      <c r="BU323" s="239"/>
      <c r="BV323" s="239"/>
      <c r="BW323" s="239"/>
      <c r="BX323" s="239"/>
      <c r="BY323" s="239"/>
      <c r="BZ323" s="239"/>
      <c r="CA323" s="239"/>
      <c r="CB323" s="239"/>
      <c r="CC323" s="239"/>
      <c r="CD323" s="239"/>
      <c r="CE323" s="239"/>
      <c r="CF323" s="239"/>
      <c r="CG323" s="239"/>
      <c r="CH323" s="239"/>
      <c r="CI323" s="239"/>
      <c r="CJ323" s="239"/>
      <c r="CK323" s="239"/>
      <c r="CL323" s="239"/>
      <c r="CM323" s="239"/>
      <c r="CN323" s="239"/>
      <c r="CO323" s="8"/>
      <c r="CP323" s="168"/>
    </row>
    <row r="324" spans="4:94" ht="14.25" customHeight="1" x14ac:dyDescent="0.35">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496"/>
      <c r="AJ324" s="511"/>
      <c r="AK324" s="511"/>
      <c r="AL324" s="511"/>
      <c r="AM324" s="511"/>
      <c r="AN324" s="511"/>
      <c r="AO324" s="511"/>
      <c r="AP324" s="511"/>
      <c r="AQ324" s="511"/>
      <c r="AR324" s="511"/>
      <c r="AS324" s="511"/>
      <c r="AT324" s="511"/>
      <c r="AV324" s="264"/>
      <c r="AW324" s="264"/>
      <c r="AX324" s="264"/>
      <c r="AY324" s="264"/>
      <c r="AZ324" s="264"/>
      <c r="BA324" s="264"/>
      <c r="BB324" s="264"/>
      <c r="BC324" s="264"/>
      <c r="BD324" s="264"/>
      <c r="BE324" s="264"/>
      <c r="BF324" s="239"/>
      <c r="BG324" s="239"/>
      <c r="BH324" s="239"/>
      <c r="BI324" s="239"/>
      <c r="BJ324" s="239"/>
      <c r="BK324" s="239"/>
      <c r="BL324" s="239"/>
      <c r="BM324" s="239"/>
      <c r="BN324" s="239"/>
      <c r="BO324" s="239"/>
      <c r="BP324" s="239"/>
      <c r="BQ324" s="239"/>
      <c r="BR324" s="239"/>
      <c r="BS324" s="239"/>
      <c r="BT324" s="239" t="s">
        <v>946</v>
      </c>
      <c r="BU324" s="239"/>
      <c r="BV324" s="239"/>
      <c r="BW324" s="239"/>
      <c r="BX324" s="239"/>
      <c r="BY324" s="239"/>
      <c r="BZ324" s="239"/>
      <c r="CA324" s="239"/>
      <c r="CB324" s="239"/>
      <c r="CC324" s="239"/>
      <c r="CD324" s="239"/>
      <c r="CE324" s="239"/>
      <c r="CF324" s="239"/>
      <c r="CG324" s="239"/>
      <c r="CH324" s="239"/>
      <c r="CI324" s="239"/>
      <c r="CJ324" s="239"/>
      <c r="CK324" s="239"/>
      <c r="CL324" s="239"/>
      <c r="CM324" s="239"/>
      <c r="CN324" s="239"/>
      <c r="CO324" s="8"/>
      <c r="CP324" s="168"/>
    </row>
    <row r="325" spans="4:94" ht="14.25" customHeight="1" x14ac:dyDescent="0.35">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496"/>
      <c r="AJ325" s="511"/>
      <c r="AK325" s="511"/>
      <c r="AL325" s="511"/>
      <c r="AM325" s="511"/>
      <c r="AN325" s="511"/>
      <c r="AO325" s="511"/>
      <c r="AP325" s="511"/>
      <c r="AQ325" s="511"/>
      <c r="AR325" s="511"/>
      <c r="AS325" s="511"/>
      <c r="AT325" s="511"/>
      <c r="AV325" s="264"/>
      <c r="AW325" s="264"/>
      <c r="AX325" s="264"/>
      <c r="AY325" s="264"/>
      <c r="AZ325" s="264"/>
      <c r="BA325" s="264"/>
      <c r="BB325" s="264"/>
      <c r="BC325" s="264"/>
      <c r="BD325" s="264"/>
      <c r="BE325" s="264"/>
      <c r="BF325" s="239"/>
      <c r="BG325" s="239"/>
      <c r="BH325" s="239"/>
      <c r="BI325" s="239"/>
      <c r="BJ325" s="239"/>
      <c r="BK325" s="239"/>
      <c r="BL325" s="239"/>
      <c r="BM325" s="239"/>
      <c r="BN325" s="239"/>
      <c r="BO325" s="239"/>
      <c r="BP325" s="239"/>
      <c r="BQ325" s="239"/>
      <c r="BR325" s="239"/>
      <c r="BS325" s="239"/>
      <c r="BT325" s="239" t="s">
        <v>947</v>
      </c>
      <c r="BU325" s="239"/>
      <c r="BV325" s="239"/>
      <c r="BW325" s="239"/>
      <c r="BX325" s="239"/>
      <c r="BY325" s="239"/>
      <c r="BZ325" s="239"/>
      <c r="CA325" s="239"/>
      <c r="CB325" s="239"/>
      <c r="CC325" s="239"/>
      <c r="CD325" s="239"/>
      <c r="CE325" s="239"/>
      <c r="CF325" s="239"/>
      <c r="CG325" s="239"/>
      <c r="CH325" s="239"/>
      <c r="CI325" s="239"/>
      <c r="CJ325" s="239"/>
      <c r="CK325" s="239"/>
      <c r="CL325" s="239"/>
      <c r="CM325" s="239"/>
      <c r="CN325" s="239"/>
      <c r="CO325" s="8"/>
      <c r="CP325" s="168"/>
    </row>
    <row r="326" spans="4:94" ht="14.25" customHeight="1" x14ac:dyDescent="0.35">
      <c r="D326" s="57" t="s">
        <v>41</v>
      </c>
      <c r="E326" s="3"/>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c r="AE326" s="57"/>
      <c r="AF326" s="57"/>
      <c r="AG326" s="57"/>
      <c r="AH326" s="57"/>
      <c r="AI326" s="57"/>
      <c r="AJ326" s="57"/>
      <c r="AK326" s="57"/>
      <c r="AL326" s="57"/>
      <c r="AM326" s="57"/>
      <c r="AN326" s="57"/>
      <c r="AV326" s="57" t="s">
        <v>41</v>
      </c>
      <c r="AW326" s="57"/>
      <c r="AX326" s="57"/>
      <c r="AY326" s="57"/>
      <c r="AZ326" s="57"/>
      <c r="BA326" s="57"/>
      <c r="BB326" s="57"/>
      <c r="BC326" s="57"/>
      <c r="BD326" s="57"/>
      <c r="BE326" s="57"/>
      <c r="BF326" s="57"/>
      <c r="BG326" s="57"/>
      <c r="BH326" s="57"/>
      <c r="BI326" s="57"/>
      <c r="BJ326" s="57"/>
      <c r="BK326" s="57"/>
      <c r="BL326" s="57"/>
      <c r="BM326" s="57"/>
      <c r="BN326" s="57"/>
      <c r="BO326" s="57"/>
      <c r="BP326" s="57"/>
      <c r="BQ326" s="57"/>
      <c r="BR326" s="57"/>
      <c r="BS326" s="57"/>
      <c r="BT326" s="57"/>
      <c r="BU326" s="57"/>
      <c r="BV326" s="57"/>
      <c r="BW326" s="57"/>
      <c r="BX326" s="57"/>
      <c r="BY326" s="57"/>
      <c r="BZ326" s="57"/>
      <c r="CA326" s="57"/>
      <c r="CB326" s="57"/>
      <c r="CC326" s="57"/>
      <c r="CD326" s="57"/>
      <c r="CE326" s="57"/>
      <c r="CF326" s="57"/>
      <c r="CG326" s="57"/>
      <c r="CH326" s="57"/>
      <c r="CI326" s="57"/>
      <c r="CJ326" s="57"/>
      <c r="CK326" s="57"/>
      <c r="CL326" s="57"/>
      <c r="CM326" s="57"/>
      <c r="CN326" s="57"/>
      <c r="CO326" s="11"/>
      <c r="CP326" s="169"/>
    </row>
    <row r="327" spans="4:94" ht="14.25" customHeight="1" x14ac:dyDescent="0.35"/>
    <row r="328" spans="4:94" ht="14.25" customHeight="1" x14ac:dyDescent="0.35">
      <c r="D328" s="479" t="s">
        <v>89</v>
      </c>
      <c r="E328" s="479"/>
      <c r="F328" s="479"/>
      <c r="G328" s="479"/>
      <c r="H328" s="479"/>
      <c r="I328" s="479"/>
      <c r="J328" s="479"/>
      <c r="K328" s="479"/>
      <c r="L328" s="479"/>
      <c r="M328" s="479"/>
      <c r="N328" s="479"/>
      <c r="O328" s="479"/>
      <c r="P328" s="479"/>
      <c r="Q328" s="479"/>
      <c r="R328" s="479"/>
      <c r="S328" s="479"/>
      <c r="T328" s="479"/>
      <c r="U328" s="479"/>
      <c r="V328" s="479"/>
      <c r="W328" s="479"/>
      <c r="X328" s="479"/>
      <c r="Y328" s="479"/>
      <c r="Z328" s="479"/>
      <c r="AA328" s="479"/>
      <c r="AB328" s="479"/>
      <c r="AC328" s="479"/>
      <c r="AD328" s="479"/>
      <c r="AE328" s="479"/>
      <c r="AF328" s="479"/>
      <c r="AG328" s="479"/>
      <c r="AH328" s="479"/>
      <c r="AI328" s="479"/>
      <c r="AJ328" s="479"/>
      <c r="AK328" s="479"/>
      <c r="AL328" s="479"/>
      <c r="AM328" s="479"/>
      <c r="AN328" s="479"/>
      <c r="AO328" s="479"/>
      <c r="AP328" s="479"/>
      <c r="AQ328" s="479"/>
      <c r="AR328" s="479"/>
      <c r="AS328" s="479"/>
      <c r="AT328" s="479"/>
      <c r="AU328" s="9"/>
      <c r="AV328" s="257" t="s">
        <v>91</v>
      </c>
      <c r="AW328" s="257"/>
      <c r="AX328" s="257"/>
      <c r="AY328" s="257"/>
      <c r="AZ328" s="257"/>
      <c r="BA328" s="257"/>
      <c r="BB328" s="257"/>
      <c r="BC328" s="257"/>
      <c r="BD328" s="257"/>
      <c r="BE328" s="257"/>
      <c r="BF328" s="257"/>
      <c r="BG328" s="257"/>
      <c r="BH328" s="257"/>
      <c r="BI328" s="257"/>
      <c r="BJ328" s="257"/>
      <c r="BK328" s="257"/>
      <c r="BL328" s="257"/>
      <c r="BM328" s="257"/>
      <c r="BN328" s="257"/>
      <c r="BO328" s="257"/>
      <c r="BP328" s="257"/>
      <c r="BQ328" s="257"/>
      <c r="BR328" s="257"/>
      <c r="BS328" s="257"/>
      <c r="BT328" s="257"/>
      <c r="BU328" s="257"/>
      <c r="BV328" s="257"/>
      <c r="BW328" s="257"/>
      <c r="BX328" s="257"/>
      <c r="BY328" s="257"/>
      <c r="BZ328" s="257"/>
      <c r="CA328" s="257"/>
      <c r="CB328" s="257"/>
      <c r="CC328" s="257"/>
      <c r="CD328" s="257"/>
      <c r="CE328" s="257"/>
      <c r="CF328" s="257"/>
      <c r="CG328" s="257"/>
      <c r="CH328" s="257"/>
      <c r="CI328" s="257"/>
      <c r="CJ328" s="257"/>
      <c r="CK328" s="257"/>
      <c r="CL328" s="257"/>
      <c r="CM328" s="257"/>
      <c r="CN328" s="257"/>
    </row>
    <row r="329" spans="4:94" ht="14.25" customHeight="1" x14ac:dyDescent="0.35">
      <c r="D329" s="479"/>
      <c r="E329" s="479"/>
      <c r="F329" s="479"/>
      <c r="G329" s="479"/>
      <c r="H329" s="479"/>
      <c r="I329" s="479"/>
      <c r="J329" s="479"/>
      <c r="K329" s="479"/>
      <c r="L329" s="479"/>
      <c r="M329" s="479"/>
      <c r="N329" s="479"/>
      <c r="O329" s="479"/>
      <c r="P329" s="479"/>
      <c r="Q329" s="479"/>
      <c r="R329" s="479"/>
      <c r="S329" s="479"/>
      <c r="T329" s="479"/>
      <c r="U329" s="479"/>
      <c r="V329" s="479"/>
      <c r="W329" s="479"/>
      <c r="X329" s="479"/>
      <c r="Y329" s="479"/>
      <c r="Z329" s="479"/>
      <c r="AA329" s="479"/>
      <c r="AB329" s="479"/>
      <c r="AC329" s="479"/>
      <c r="AD329" s="479"/>
      <c r="AE329" s="479"/>
      <c r="AF329" s="479"/>
      <c r="AG329" s="479"/>
      <c r="AH329" s="479"/>
      <c r="AI329" s="479"/>
      <c r="AJ329" s="479"/>
      <c r="AK329" s="479"/>
      <c r="AL329" s="479"/>
      <c r="AM329" s="479"/>
      <c r="AN329" s="479"/>
      <c r="AO329" s="479"/>
      <c r="AP329" s="479"/>
      <c r="AQ329" s="479"/>
      <c r="AR329" s="479"/>
      <c r="AS329" s="479"/>
      <c r="AT329" s="479"/>
      <c r="AU329" s="9"/>
      <c r="AV329" s="257"/>
      <c r="AW329" s="257"/>
      <c r="AX329" s="257"/>
      <c r="AY329" s="257"/>
      <c r="AZ329" s="257"/>
      <c r="BA329" s="257"/>
      <c r="BB329" s="257"/>
      <c r="BC329" s="257"/>
      <c r="BD329" s="257"/>
      <c r="BE329" s="257"/>
      <c r="BF329" s="257"/>
      <c r="BG329" s="257"/>
      <c r="BH329" s="257"/>
      <c r="BI329" s="257"/>
      <c r="BJ329" s="257"/>
      <c r="BK329" s="257"/>
      <c r="BL329" s="257"/>
      <c r="BM329" s="257"/>
      <c r="BN329" s="257"/>
      <c r="BO329" s="257"/>
      <c r="BP329" s="257"/>
      <c r="BQ329" s="257"/>
      <c r="BR329" s="257"/>
      <c r="BS329" s="257"/>
      <c r="BT329" s="257"/>
      <c r="BU329" s="257"/>
      <c r="BV329" s="257"/>
      <c r="BW329" s="257"/>
      <c r="BX329" s="257"/>
      <c r="BY329" s="257"/>
      <c r="BZ329" s="257"/>
      <c r="CA329" s="257"/>
      <c r="CB329" s="257"/>
      <c r="CC329" s="257"/>
      <c r="CD329" s="257"/>
      <c r="CE329" s="257"/>
      <c r="CF329" s="257"/>
      <c r="CG329" s="257"/>
      <c r="CH329" s="257"/>
      <c r="CI329" s="257"/>
      <c r="CJ329" s="257"/>
      <c r="CK329" s="257"/>
      <c r="CL329" s="257"/>
      <c r="CM329" s="257"/>
      <c r="CN329" s="257"/>
    </row>
    <row r="330" spans="4:94" ht="14.25" customHeight="1" x14ac:dyDescent="0.35">
      <c r="D330" s="259" t="s">
        <v>48</v>
      </c>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259"/>
      <c r="AE330" s="259" t="s">
        <v>47</v>
      </c>
      <c r="AF330" s="259"/>
      <c r="AG330" s="259"/>
      <c r="AH330" s="259"/>
      <c r="AI330" s="259"/>
      <c r="AJ330" s="259"/>
      <c r="AK330" s="259"/>
      <c r="AL330" s="259"/>
      <c r="AM330" s="259"/>
      <c r="AN330" s="259"/>
      <c r="AO330" s="259"/>
      <c r="AP330" s="259"/>
      <c r="AQ330" s="259"/>
      <c r="AR330" s="259"/>
      <c r="AS330" s="259"/>
      <c r="AT330" s="259"/>
      <c r="AV330" s="242" t="s">
        <v>70</v>
      </c>
      <c r="AW330" s="242"/>
      <c r="AX330" s="242"/>
      <c r="AY330" s="242"/>
      <c r="AZ330" s="242"/>
      <c r="BA330" s="242"/>
      <c r="BB330" s="242"/>
      <c r="BC330" s="242"/>
      <c r="BD330" s="242"/>
      <c r="BE330" s="242"/>
      <c r="BF330" s="242"/>
      <c r="BG330" s="242"/>
      <c r="BH330" s="242"/>
      <c r="BI330" s="242"/>
      <c r="BJ330" s="242"/>
      <c r="BK330" s="242"/>
      <c r="BL330" s="242"/>
      <c r="BM330" s="242" t="s">
        <v>73</v>
      </c>
      <c r="BN330" s="242"/>
      <c r="BO330" s="242"/>
      <c r="BP330" s="242"/>
      <c r="BQ330" s="242"/>
      <c r="BR330" s="242"/>
      <c r="BS330" s="242"/>
      <c r="BT330" s="242"/>
      <c r="BU330" s="242"/>
      <c r="BV330" s="242"/>
      <c r="BW330" s="242"/>
      <c r="BX330" s="242" t="s">
        <v>75</v>
      </c>
      <c r="BY330" s="242"/>
      <c r="BZ330" s="242"/>
      <c r="CA330" s="242"/>
      <c r="CB330" s="242"/>
      <c r="CC330" s="242"/>
      <c r="CD330" s="242"/>
      <c r="CE330" s="242"/>
      <c r="CF330" s="242"/>
      <c r="CG330" s="242"/>
      <c r="CH330" s="242"/>
      <c r="CI330" s="242"/>
      <c r="CJ330" s="242"/>
      <c r="CK330" s="242"/>
      <c r="CL330" s="242"/>
      <c r="CM330" s="242"/>
      <c r="CN330" s="242"/>
      <c r="CO330" s="60"/>
    </row>
    <row r="331" spans="4:94" ht="14.25" customHeight="1" x14ac:dyDescent="0.35">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259"/>
      <c r="AE331" s="259"/>
      <c r="AF331" s="259"/>
      <c r="AG331" s="259"/>
      <c r="AH331" s="259"/>
      <c r="AI331" s="259"/>
      <c r="AJ331" s="259"/>
      <c r="AK331" s="259"/>
      <c r="AL331" s="259"/>
      <c r="AM331" s="259"/>
      <c r="AN331" s="259"/>
      <c r="AO331" s="259"/>
      <c r="AP331" s="259"/>
      <c r="AQ331" s="259"/>
      <c r="AR331" s="259"/>
      <c r="AS331" s="259"/>
      <c r="AT331" s="259"/>
      <c r="AV331" s="259" t="s">
        <v>71</v>
      </c>
      <c r="AW331" s="259"/>
      <c r="AX331" s="259"/>
      <c r="AY331" s="259"/>
      <c r="AZ331" s="259"/>
      <c r="BA331" s="259"/>
      <c r="BB331" s="259"/>
      <c r="BC331" s="259"/>
      <c r="BD331" s="259"/>
      <c r="BE331" s="259"/>
      <c r="BF331" s="259"/>
      <c r="BG331" s="242" t="s">
        <v>72</v>
      </c>
      <c r="BH331" s="242"/>
      <c r="BI331" s="242"/>
      <c r="BJ331" s="242"/>
      <c r="BK331" s="242"/>
      <c r="BL331" s="242"/>
      <c r="BM331" s="298" t="s">
        <v>74</v>
      </c>
      <c r="BN331" s="299"/>
      <c r="BO331" s="299"/>
      <c r="BP331" s="299"/>
      <c r="BQ331" s="299"/>
      <c r="BR331" s="299"/>
      <c r="BS331" s="299"/>
      <c r="BT331" s="299"/>
      <c r="BU331" s="299"/>
      <c r="BV331" s="299"/>
      <c r="BW331" s="299"/>
      <c r="BX331" s="242" t="s">
        <v>76</v>
      </c>
      <c r="BY331" s="242"/>
      <c r="BZ331" s="242"/>
      <c r="CA331" s="242"/>
      <c r="CB331" s="242"/>
      <c r="CC331" s="242"/>
      <c r="CD331" s="242"/>
      <c r="CE331" s="259" t="s">
        <v>77</v>
      </c>
      <c r="CF331" s="259"/>
      <c r="CG331" s="259"/>
      <c r="CH331" s="259"/>
      <c r="CI331" s="259"/>
      <c r="CJ331" s="259"/>
      <c r="CK331" s="259"/>
      <c r="CL331" s="259"/>
      <c r="CM331" s="259"/>
      <c r="CN331" s="259"/>
      <c r="CO331" s="61"/>
    </row>
    <row r="332" spans="4:94" ht="14.25" customHeight="1" x14ac:dyDescent="0.35">
      <c r="D332" s="239" t="s">
        <v>1353</v>
      </c>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c r="AA332" s="239"/>
      <c r="AB332" s="239"/>
      <c r="AC332" s="239"/>
      <c r="AD332" s="239"/>
      <c r="AE332" s="265" t="s">
        <v>1352</v>
      </c>
      <c r="AF332" s="265"/>
      <c r="AG332" s="265"/>
      <c r="AH332" s="265"/>
      <c r="AI332" s="265"/>
      <c r="AJ332" s="265"/>
      <c r="AK332" s="265"/>
      <c r="AL332" s="265"/>
      <c r="AM332" s="265"/>
      <c r="AN332" s="265"/>
      <c r="AO332" s="265"/>
      <c r="AP332" s="265"/>
      <c r="AQ332" s="265"/>
      <c r="AR332" s="265"/>
      <c r="AS332" s="265"/>
      <c r="AT332" s="265"/>
      <c r="AV332" s="259"/>
      <c r="AW332" s="259"/>
      <c r="AX332" s="259"/>
      <c r="AY332" s="259"/>
      <c r="AZ332" s="259"/>
      <c r="BA332" s="259"/>
      <c r="BB332" s="259"/>
      <c r="BC332" s="259"/>
      <c r="BD332" s="259"/>
      <c r="BE332" s="259"/>
      <c r="BF332" s="259"/>
      <c r="BG332" s="242"/>
      <c r="BH332" s="242"/>
      <c r="BI332" s="242"/>
      <c r="BJ332" s="242"/>
      <c r="BK332" s="242"/>
      <c r="BL332" s="242"/>
      <c r="BM332" s="301"/>
      <c r="BN332" s="302"/>
      <c r="BO332" s="302"/>
      <c r="BP332" s="302"/>
      <c r="BQ332" s="302"/>
      <c r="BR332" s="302"/>
      <c r="BS332" s="302"/>
      <c r="BT332" s="302"/>
      <c r="BU332" s="302"/>
      <c r="BV332" s="302"/>
      <c r="BW332" s="302"/>
      <c r="BX332" s="242"/>
      <c r="BY332" s="242"/>
      <c r="BZ332" s="242"/>
      <c r="CA332" s="242"/>
      <c r="CB332" s="242"/>
      <c r="CC332" s="242"/>
      <c r="CD332" s="242"/>
      <c r="CE332" s="259"/>
      <c r="CF332" s="259"/>
      <c r="CG332" s="259"/>
      <c r="CH332" s="259"/>
      <c r="CI332" s="259"/>
      <c r="CJ332" s="259"/>
      <c r="CK332" s="259"/>
      <c r="CL332" s="259"/>
      <c r="CM332" s="259"/>
      <c r="CN332" s="259"/>
      <c r="CO332" s="61"/>
    </row>
    <row r="333" spans="4:94" ht="14.25" customHeight="1" x14ac:dyDescent="0.35">
      <c r="D333" s="239" t="s">
        <v>1354</v>
      </c>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c r="AA333" s="239"/>
      <c r="AB333" s="239"/>
      <c r="AC333" s="239"/>
      <c r="AD333" s="239"/>
      <c r="AE333" s="265" t="s">
        <v>1352</v>
      </c>
      <c r="AF333" s="265"/>
      <c r="AG333" s="265"/>
      <c r="AH333" s="265"/>
      <c r="AI333" s="265"/>
      <c r="AJ333" s="265"/>
      <c r="AK333" s="265"/>
      <c r="AL333" s="265"/>
      <c r="AM333" s="265"/>
      <c r="AN333" s="265"/>
      <c r="AO333" s="265"/>
      <c r="AP333" s="265"/>
      <c r="AQ333" s="265"/>
      <c r="AR333" s="265"/>
      <c r="AS333" s="265"/>
      <c r="AT333" s="265"/>
      <c r="AV333" s="448" t="s">
        <v>1366</v>
      </c>
      <c r="AW333" s="448"/>
      <c r="AX333" s="448"/>
      <c r="AY333" s="448"/>
      <c r="AZ333" s="448"/>
      <c r="BA333" s="448"/>
      <c r="BB333" s="448"/>
      <c r="BC333" s="448"/>
      <c r="BD333" s="448"/>
      <c r="BE333" s="448"/>
      <c r="BF333" s="448"/>
      <c r="BG333" s="448" t="s">
        <v>1366</v>
      </c>
      <c r="BH333" s="448"/>
      <c r="BI333" s="448"/>
      <c r="BJ333" s="448"/>
      <c r="BK333" s="448"/>
      <c r="BL333" s="448"/>
      <c r="BM333" s="503" t="s">
        <v>1366</v>
      </c>
      <c r="BN333" s="504"/>
      <c r="BO333" s="504"/>
      <c r="BP333" s="504"/>
      <c r="BQ333" s="504"/>
      <c r="BR333" s="504"/>
      <c r="BS333" s="504"/>
      <c r="BT333" s="504"/>
      <c r="BU333" s="504"/>
      <c r="BV333" s="504"/>
      <c r="BW333" s="504"/>
      <c r="BX333" s="448" t="s">
        <v>1366</v>
      </c>
      <c r="BY333" s="448"/>
      <c r="BZ333" s="448"/>
      <c r="CA333" s="448"/>
      <c r="CB333" s="448"/>
      <c r="CC333" s="448"/>
      <c r="CD333" s="448"/>
      <c r="CE333" s="448" t="s">
        <v>1366</v>
      </c>
      <c r="CF333" s="448"/>
      <c r="CG333" s="448"/>
      <c r="CH333" s="448"/>
      <c r="CI333" s="448"/>
      <c r="CJ333" s="448"/>
      <c r="CK333" s="448"/>
      <c r="CL333" s="448"/>
      <c r="CM333" s="448"/>
      <c r="CN333" s="448"/>
      <c r="CO333" s="62"/>
    </row>
    <row r="334" spans="4:94" ht="14.25" customHeight="1" x14ac:dyDescent="0.35">
      <c r="D334" s="239" t="s">
        <v>1355</v>
      </c>
      <c r="E334" s="239"/>
      <c r="F334" s="239"/>
      <c r="G334" s="239"/>
      <c r="H334" s="239"/>
      <c r="I334" s="239"/>
      <c r="J334" s="239"/>
      <c r="K334" s="239"/>
      <c r="L334" s="239"/>
      <c r="M334" s="239"/>
      <c r="N334" s="239"/>
      <c r="O334" s="239"/>
      <c r="P334" s="239"/>
      <c r="Q334" s="239"/>
      <c r="R334" s="239"/>
      <c r="S334" s="239"/>
      <c r="T334" s="239"/>
      <c r="U334" s="239"/>
      <c r="V334" s="239"/>
      <c r="W334" s="239"/>
      <c r="X334" s="239"/>
      <c r="Y334" s="239"/>
      <c r="Z334" s="239"/>
      <c r="AA334" s="239"/>
      <c r="AB334" s="239"/>
      <c r="AC334" s="239"/>
      <c r="AD334" s="239"/>
      <c r="AE334" s="265" t="s">
        <v>1352</v>
      </c>
      <c r="AF334" s="265"/>
      <c r="AG334" s="265"/>
      <c r="AH334" s="265"/>
      <c r="AI334" s="265"/>
      <c r="AJ334" s="265"/>
      <c r="AK334" s="265"/>
      <c r="AL334" s="265"/>
      <c r="AM334" s="265"/>
      <c r="AN334" s="265"/>
      <c r="AO334" s="265"/>
      <c r="AP334" s="265"/>
      <c r="AQ334" s="265"/>
      <c r="AR334" s="265"/>
      <c r="AS334" s="265"/>
      <c r="AT334" s="265"/>
      <c r="AV334" s="448"/>
      <c r="AW334" s="448"/>
      <c r="AX334" s="448"/>
      <c r="AY334" s="448"/>
      <c r="AZ334" s="448"/>
      <c r="BA334" s="448"/>
      <c r="BB334" s="448"/>
      <c r="BC334" s="448"/>
      <c r="BD334" s="448"/>
      <c r="BE334" s="448"/>
      <c r="BF334" s="448"/>
      <c r="BG334" s="448"/>
      <c r="BH334" s="448"/>
      <c r="BI334" s="448"/>
      <c r="BJ334" s="448"/>
      <c r="BK334" s="448"/>
      <c r="BL334" s="448"/>
      <c r="BM334" s="505"/>
      <c r="BN334" s="506"/>
      <c r="BO334" s="506"/>
      <c r="BP334" s="506"/>
      <c r="BQ334" s="506"/>
      <c r="BR334" s="506"/>
      <c r="BS334" s="506"/>
      <c r="BT334" s="506"/>
      <c r="BU334" s="506"/>
      <c r="BV334" s="506"/>
      <c r="BW334" s="506"/>
      <c r="BX334" s="448"/>
      <c r="BY334" s="448"/>
      <c r="BZ334" s="448"/>
      <c r="CA334" s="448"/>
      <c r="CB334" s="448"/>
      <c r="CC334" s="448"/>
      <c r="CD334" s="448"/>
      <c r="CE334" s="448"/>
      <c r="CF334" s="448"/>
      <c r="CG334" s="448"/>
      <c r="CH334" s="448"/>
      <c r="CI334" s="448"/>
      <c r="CJ334" s="448"/>
      <c r="CK334" s="448"/>
      <c r="CL334" s="448"/>
      <c r="CM334" s="448"/>
      <c r="CN334" s="448"/>
      <c r="CO334" s="62"/>
    </row>
    <row r="335" spans="4:94" ht="14.25" customHeight="1" x14ac:dyDescent="0.35">
      <c r="D335" s="239" t="s">
        <v>1356</v>
      </c>
      <c r="E335" s="239"/>
      <c r="F335" s="239"/>
      <c r="G335" s="239"/>
      <c r="H335" s="239"/>
      <c r="I335" s="239"/>
      <c r="J335" s="239"/>
      <c r="K335" s="239"/>
      <c r="L335" s="239"/>
      <c r="M335" s="239"/>
      <c r="N335" s="239"/>
      <c r="O335" s="239"/>
      <c r="P335" s="239"/>
      <c r="Q335" s="239"/>
      <c r="R335" s="239"/>
      <c r="S335" s="239"/>
      <c r="T335" s="239"/>
      <c r="U335" s="239"/>
      <c r="V335" s="239"/>
      <c r="W335" s="239"/>
      <c r="X335" s="239"/>
      <c r="Y335" s="239"/>
      <c r="Z335" s="239"/>
      <c r="AA335" s="239"/>
      <c r="AB335" s="239"/>
      <c r="AC335" s="239"/>
      <c r="AD335" s="239"/>
      <c r="AE335" s="265" t="s">
        <v>1352</v>
      </c>
      <c r="AF335" s="265"/>
      <c r="AG335" s="265"/>
      <c r="AH335" s="265"/>
      <c r="AI335" s="265"/>
      <c r="AJ335" s="265"/>
      <c r="AK335" s="265"/>
      <c r="AL335" s="265"/>
      <c r="AM335" s="265"/>
      <c r="AN335" s="265"/>
      <c r="AO335" s="265"/>
      <c r="AP335" s="265"/>
      <c r="AQ335" s="265"/>
      <c r="AR335" s="265"/>
      <c r="AS335" s="265"/>
      <c r="AT335" s="265"/>
      <c r="AV335" s="448"/>
      <c r="AW335" s="448"/>
      <c r="AX335" s="448"/>
      <c r="AY335" s="448"/>
      <c r="AZ335" s="448"/>
      <c r="BA335" s="448"/>
      <c r="BB335" s="448"/>
      <c r="BC335" s="448"/>
      <c r="BD335" s="448"/>
      <c r="BE335" s="448"/>
      <c r="BF335" s="448"/>
      <c r="BG335" s="448"/>
      <c r="BH335" s="448"/>
      <c r="BI335" s="448"/>
      <c r="BJ335" s="448"/>
      <c r="BK335" s="448"/>
      <c r="BL335" s="448"/>
      <c r="BM335" s="505"/>
      <c r="BN335" s="506"/>
      <c r="BO335" s="506"/>
      <c r="BP335" s="506"/>
      <c r="BQ335" s="506"/>
      <c r="BR335" s="506"/>
      <c r="BS335" s="506"/>
      <c r="BT335" s="506"/>
      <c r="BU335" s="506"/>
      <c r="BV335" s="506"/>
      <c r="BW335" s="506"/>
      <c r="BX335" s="448"/>
      <c r="BY335" s="448"/>
      <c r="BZ335" s="448"/>
      <c r="CA335" s="448"/>
      <c r="CB335" s="448"/>
      <c r="CC335" s="448"/>
      <c r="CD335" s="448"/>
      <c r="CE335" s="448"/>
      <c r="CF335" s="448"/>
      <c r="CG335" s="448"/>
      <c r="CH335" s="448"/>
      <c r="CI335" s="448"/>
      <c r="CJ335" s="448"/>
      <c r="CK335" s="448"/>
      <c r="CL335" s="448"/>
      <c r="CM335" s="448"/>
      <c r="CN335" s="448"/>
      <c r="CO335" s="62"/>
    </row>
    <row r="336" spans="4:94" ht="14.25" customHeight="1" x14ac:dyDescent="0.35">
      <c r="D336" s="239" t="s">
        <v>1357</v>
      </c>
      <c r="E336" s="239"/>
      <c r="F336" s="239"/>
      <c r="G336" s="239"/>
      <c r="H336" s="239"/>
      <c r="I336" s="239"/>
      <c r="J336" s="239"/>
      <c r="K336" s="239"/>
      <c r="L336" s="239"/>
      <c r="M336" s="239"/>
      <c r="N336" s="239"/>
      <c r="O336" s="239"/>
      <c r="P336" s="239"/>
      <c r="Q336" s="239"/>
      <c r="R336" s="239"/>
      <c r="S336" s="239"/>
      <c r="T336" s="239"/>
      <c r="U336" s="239"/>
      <c r="V336" s="239"/>
      <c r="W336" s="239"/>
      <c r="X336" s="239"/>
      <c r="Y336" s="239"/>
      <c r="Z336" s="239"/>
      <c r="AA336" s="239"/>
      <c r="AB336" s="239"/>
      <c r="AC336" s="239"/>
      <c r="AD336" s="239"/>
      <c r="AE336" s="265" t="s">
        <v>1352</v>
      </c>
      <c r="AF336" s="265"/>
      <c r="AG336" s="265"/>
      <c r="AH336" s="265"/>
      <c r="AI336" s="265"/>
      <c r="AJ336" s="265"/>
      <c r="AK336" s="265"/>
      <c r="AL336" s="265"/>
      <c r="AM336" s="265"/>
      <c r="AN336" s="265"/>
      <c r="AO336" s="265"/>
      <c r="AP336" s="265"/>
      <c r="AQ336" s="265"/>
      <c r="AR336" s="265"/>
      <c r="AS336" s="265"/>
      <c r="AT336" s="265"/>
      <c r="AV336" s="448"/>
      <c r="AW336" s="448"/>
      <c r="AX336" s="448"/>
      <c r="AY336" s="448"/>
      <c r="AZ336" s="448"/>
      <c r="BA336" s="448"/>
      <c r="BB336" s="448"/>
      <c r="BC336" s="448"/>
      <c r="BD336" s="448"/>
      <c r="BE336" s="448"/>
      <c r="BF336" s="448"/>
      <c r="BG336" s="448"/>
      <c r="BH336" s="448"/>
      <c r="BI336" s="448"/>
      <c r="BJ336" s="448"/>
      <c r="BK336" s="448"/>
      <c r="BL336" s="448"/>
      <c r="BM336" s="505"/>
      <c r="BN336" s="506"/>
      <c r="BO336" s="506"/>
      <c r="BP336" s="506"/>
      <c r="BQ336" s="506"/>
      <c r="BR336" s="506"/>
      <c r="BS336" s="506"/>
      <c r="BT336" s="506"/>
      <c r="BU336" s="506"/>
      <c r="BV336" s="506"/>
      <c r="BW336" s="506"/>
      <c r="BX336" s="448"/>
      <c r="BY336" s="448"/>
      <c r="BZ336" s="448"/>
      <c r="CA336" s="448"/>
      <c r="CB336" s="448"/>
      <c r="CC336" s="448"/>
      <c r="CD336" s="448"/>
      <c r="CE336" s="448"/>
      <c r="CF336" s="448"/>
      <c r="CG336" s="448"/>
      <c r="CH336" s="448"/>
      <c r="CI336" s="448"/>
      <c r="CJ336" s="448"/>
      <c r="CK336" s="448"/>
      <c r="CL336" s="448"/>
      <c r="CM336" s="448"/>
      <c r="CN336" s="448"/>
      <c r="CO336" s="62"/>
    </row>
    <row r="337" spans="4:94" ht="14.25" customHeight="1" x14ac:dyDescent="0.35">
      <c r="D337" s="239" t="s">
        <v>1358</v>
      </c>
      <c r="E337" s="239"/>
      <c r="F337" s="239"/>
      <c r="G337" s="239"/>
      <c r="H337" s="239"/>
      <c r="I337" s="239"/>
      <c r="J337" s="239"/>
      <c r="K337" s="239"/>
      <c r="L337" s="239"/>
      <c r="M337" s="239"/>
      <c r="N337" s="239"/>
      <c r="O337" s="239"/>
      <c r="P337" s="239"/>
      <c r="Q337" s="239"/>
      <c r="R337" s="239"/>
      <c r="S337" s="239"/>
      <c r="T337" s="239"/>
      <c r="U337" s="239"/>
      <c r="V337" s="239"/>
      <c r="W337" s="239"/>
      <c r="X337" s="239"/>
      <c r="Y337" s="239"/>
      <c r="Z337" s="239"/>
      <c r="AA337" s="239"/>
      <c r="AB337" s="239"/>
      <c r="AC337" s="239"/>
      <c r="AD337" s="239"/>
      <c r="AE337" s="265" t="s">
        <v>1352</v>
      </c>
      <c r="AF337" s="265"/>
      <c r="AG337" s="265"/>
      <c r="AH337" s="265"/>
      <c r="AI337" s="265"/>
      <c r="AJ337" s="265"/>
      <c r="AK337" s="265"/>
      <c r="AL337" s="265"/>
      <c r="AM337" s="265"/>
      <c r="AN337" s="265"/>
      <c r="AO337" s="265"/>
      <c r="AP337" s="265"/>
      <c r="AQ337" s="265"/>
      <c r="AR337" s="265"/>
      <c r="AS337" s="265"/>
      <c r="AT337" s="265"/>
      <c r="AV337" s="448"/>
      <c r="AW337" s="448"/>
      <c r="AX337" s="448"/>
      <c r="AY337" s="448"/>
      <c r="AZ337" s="448"/>
      <c r="BA337" s="448"/>
      <c r="BB337" s="448"/>
      <c r="BC337" s="448"/>
      <c r="BD337" s="448"/>
      <c r="BE337" s="448"/>
      <c r="BF337" s="448"/>
      <c r="BG337" s="448"/>
      <c r="BH337" s="448"/>
      <c r="BI337" s="448"/>
      <c r="BJ337" s="448"/>
      <c r="BK337" s="448"/>
      <c r="BL337" s="448"/>
      <c r="BM337" s="505"/>
      <c r="BN337" s="506"/>
      <c r="BO337" s="506"/>
      <c r="BP337" s="506"/>
      <c r="BQ337" s="506"/>
      <c r="BR337" s="506"/>
      <c r="BS337" s="506"/>
      <c r="BT337" s="506"/>
      <c r="BU337" s="506"/>
      <c r="BV337" s="506"/>
      <c r="BW337" s="506"/>
      <c r="BX337" s="448"/>
      <c r="BY337" s="448"/>
      <c r="BZ337" s="448"/>
      <c r="CA337" s="448"/>
      <c r="CB337" s="448"/>
      <c r="CC337" s="448"/>
      <c r="CD337" s="448"/>
      <c r="CE337" s="448"/>
      <c r="CF337" s="448"/>
      <c r="CG337" s="448"/>
      <c r="CH337" s="448"/>
      <c r="CI337" s="448"/>
      <c r="CJ337" s="448"/>
      <c r="CK337" s="448"/>
      <c r="CL337" s="448"/>
      <c r="CM337" s="448"/>
      <c r="CN337" s="448"/>
      <c r="CO337" s="62"/>
    </row>
    <row r="338" spans="4:94" ht="14.25" customHeight="1" x14ac:dyDescent="0.35">
      <c r="D338" s="239" t="s">
        <v>1359</v>
      </c>
      <c r="E338" s="239"/>
      <c r="F338" s="239"/>
      <c r="G338" s="239"/>
      <c r="H338" s="239"/>
      <c r="I338" s="239"/>
      <c r="J338" s="239"/>
      <c r="K338" s="239"/>
      <c r="L338" s="239"/>
      <c r="M338" s="239"/>
      <c r="N338" s="239"/>
      <c r="O338" s="239"/>
      <c r="P338" s="239"/>
      <c r="Q338" s="239"/>
      <c r="R338" s="239"/>
      <c r="S338" s="239"/>
      <c r="T338" s="239"/>
      <c r="U338" s="239"/>
      <c r="V338" s="239"/>
      <c r="W338" s="239"/>
      <c r="X338" s="239"/>
      <c r="Y338" s="239"/>
      <c r="Z338" s="239"/>
      <c r="AA338" s="239"/>
      <c r="AB338" s="239"/>
      <c r="AC338" s="239"/>
      <c r="AD338" s="239"/>
      <c r="AE338" s="265" t="s">
        <v>1352</v>
      </c>
      <c r="AF338" s="265"/>
      <c r="AG338" s="265"/>
      <c r="AH338" s="265"/>
      <c r="AI338" s="265"/>
      <c r="AJ338" s="265"/>
      <c r="AK338" s="265"/>
      <c r="AL338" s="265"/>
      <c r="AM338" s="265"/>
      <c r="AN338" s="265"/>
      <c r="AO338" s="265"/>
      <c r="AP338" s="265"/>
      <c r="AQ338" s="265"/>
      <c r="AR338" s="265"/>
      <c r="AS338" s="265"/>
      <c r="AT338" s="265"/>
      <c r="AV338" s="448"/>
      <c r="AW338" s="448"/>
      <c r="AX338" s="448"/>
      <c r="AY338" s="448"/>
      <c r="AZ338" s="448"/>
      <c r="BA338" s="448"/>
      <c r="BB338" s="448"/>
      <c r="BC338" s="448"/>
      <c r="BD338" s="448"/>
      <c r="BE338" s="448"/>
      <c r="BF338" s="448"/>
      <c r="BG338" s="448"/>
      <c r="BH338" s="448"/>
      <c r="BI338" s="448"/>
      <c r="BJ338" s="448"/>
      <c r="BK338" s="448"/>
      <c r="BL338" s="448"/>
      <c r="BM338" s="505"/>
      <c r="BN338" s="506"/>
      <c r="BO338" s="506"/>
      <c r="BP338" s="506"/>
      <c r="BQ338" s="506"/>
      <c r="BR338" s="506"/>
      <c r="BS338" s="506"/>
      <c r="BT338" s="506"/>
      <c r="BU338" s="506"/>
      <c r="BV338" s="506"/>
      <c r="BW338" s="506"/>
      <c r="BX338" s="448"/>
      <c r="BY338" s="448"/>
      <c r="BZ338" s="448"/>
      <c r="CA338" s="448"/>
      <c r="CB338" s="448"/>
      <c r="CC338" s="448"/>
      <c r="CD338" s="448"/>
      <c r="CE338" s="448"/>
      <c r="CF338" s="448"/>
      <c r="CG338" s="448"/>
      <c r="CH338" s="448"/>
      <c r="CI338" s="448"/>
      <c r="CJ338" s="448"/>
      <c r="CK338" s="448"/>
      <c r="CL338" s="448"/>
      <c r="CM338" s="448"/>
      <c r="CN338" s="448"/>
      <c r="CO338" s="62"/>
    </row>
    <row r="339" spans="4:94" ht="14.25" customHeight="1" x14ac:dyDescent="0.35">
      <c r="D339" s="239" t="s">
        <v>1360</v>
      </c>
      <c r="E339" s="239"/>
      <c r="F339" s="239"/>
      <c r="G339" s="239"/>
      <c r="H339" s="239"/>
      <c r="I339" s="239"/>
      <c r="J339" s="239"/>
      <c r="K339" s="239"/>
      <c r="L339" s="239"/>
      <c r="M339" s="239"/>
      <c r="N339" s="239"/>
      <c r="O339" s="239"/>
      <c r="P339" s="239"/>
      <c r="Q339" s="239"/>
      <c r="R339" s="239"/>
      <c r="S339" s="239"/>
      <c r="T339" s="239"/>
      <c r="U339" s="239"/>
      <c r="V339" s="239"/>
      <c r="W339" s="239"/>
      <c r="X339" s="239"/>
      <c r="Y339" s="239"/>
      <c r="Z339" s="239"/>
      <c r="AA339" s="239"/>
      <c r="AB339" s="239"/>
      <c r="AC339" s="239"/>
      <c r="AD339" s="239"/>
      <c r="AE339" s="265" t="s">
        <v>1011</v>
      </c>
      <c r="AF339" s="265"/>
      <c r="AG339" s="265"/>
      <c r="AH339" s="265"/>
      <c r="AI339" s="265"/>
      <c r="AJ339" s="265"/>
      <c r="AK339" s="265"/>
      <c r="AL339" s="265"/>
      <c r="AM339" s="265"/>
      <c r="AN339" s="265"/>
      <c r="AO339" s="265"/>
      <c r="AP339" s="265"/>
      <c r="AQ339" s="265"/>
      <c r="AR339" s="265"/>
      <c r="AS339" s="265"/>
      <c r="AT339" s="265"/>
      <c r="AV339" s="448"/>
      <c r="AW339" s="448"/>
      <c r="AX339" s="448"/>
      <c r="AY339" s="448"/>
      <c r="AZ339" s="448"/>
      <c r="BA339" s="448"/>
      <c r="BB339" s="448"/>
      <c r="BC339" s="448"/>
      <c r="BD339" s="448"/>
      <c r="BE339" s="448"/>
      <c r="BF339" s="448"/>
      <c r="BG339" s="448"/>
      <c r="BH339" s="448"/>
      <c r="BI339" s="448"/>
      <c r="BJ339" s="448"/>
      <c r="BK339" s="448"/>
      <c r="BL339" s="448"/>
      <c r="BM339" s="505"/>
      <c r="BN339" s="506"/>
      <c r="BO339" s="506"/>
      <c r="BP339" s="506"/>
      <c r="BQ339" s="506"/>
      <c r="BR339" s="506"/>
      <c r="BS339" s="506"/>
      <c r="BT339" s="506"/>
      <c r="BU339" s="506"/>
      <c r="BV339" s="506"/>
      <c r="BW339" s="506"/>
      <c r="BX339" s="448"/>
      <c r="BY339" s="448"/>
      <c r="BZ339" s="448"/>
      <c r="CA339" s="448"/>
      <c r="CB339" s="448"/>
      <c r="CC339" s="448"/>
      <c r="CD339" s="448"/>
      <c r="CE339" s="448"/>
      <c r="CF339" s="448"/>
      <c r="CG339" s="448"/>
      <c r="CH339" s="448"/>
      <c r="CI339" s="448"/>
      <c r="CJ339" s="448"/>
      <c r="CK339" s="448"/>
      <c r="CL339" s="448"/>
      <c r="CM339" s="448"/>
      <c r="CN339" s="448"/>
      <c r="CO339" s="62"/>
    </row>
    <row r="340" spans="4:94" ht="14.25" customHeight="1" x14ac:dyDescent="0.35">
      <c r="D340" s="239" t="s">
        <v>1361</v>
      </c>
      <c r="E340" s="239"/>
      <c r="F340" s="239"/>
      <c r="G340" s="239"/>
      <c r="H340" s="239"/>
      <c r="I340" s="239"/>
      <c r="J340" s="239"/>
      <c r="K340" s="239"/>
      <c r="L340" s="239"/>
      <c r="M340" s="239"/>
      <c r="N340" s="239"/>
      <c r="O340" s="239"/>
      <c r="P340" s="239"/>
      <c r="Q340" s="239"/>
      <c r="R340" s="239"/>
      <c r="S340" s="239"/>
      <c r="T340" s="239"/>
      <c r="U340" s="239"/>
      <c r="V340" s="239"/>
      <c r="W340" s="239"/>
      <c r="X340" s="239"/>
      <c r="Y340" s="239"/>
      <c r="Z340" s="239"/>
      <c r="AA340" s="239"/>
      <c r="AB340" s="239"/>
      <c r="AC340" s="239"/>
      <c r="AD340" s="239"/>
      <c r="AE340" s="265" t="s">
        <v>1011</v>
      </c>
      <c r="AF340" s="265"/>
      <c r="AG340" s="265"/>
      <c r="AH340" s="265"/>
      <c r="AI340" s="265"/>
      <c r="AJ340" s="265"/>
      <c r="AK340" s="265"/>
      <c r="AL340" s="265"/>
      <c r="AM340" s="265"/>
      <c r="AN340" s="265"/>
      <c r="AO340" s="265"/>
      <c r="AP340" s="265"/>
      <c r="AQ340" s="265"/>
      <c r="AR340" s="265"/>
      <c r="AS340" s="265"/>
      <c r="AT340" s="265"/>
      <c r="AV340" s="448"/>
      <c r="AW340" s="448"/>
      <c r="AX340" s="448"/>
      <c r="AY340" s="448"/>
      <c r="AZ340" s="448"/>
      <c r="BA340" s="448"/>
      <c r="BB340" s="448"/>
      <c r="BC340" s="448"/>
      <c r="BD340" s="448"/>
      <c r="BE340" s="448"/>
      <c r="BF340" s="448"/>
      <c r="BG340" s="448"/>
      <c r="BH340" s="448"/>
      <c r="BI340" s="448"/>
      <c r="BJ340" s="448"/>
      <c r="BK340" s="448"/>
      <c r="BL340" s="448"/>
      <c r="BM340" s="505"/>
      <c r="BN340" s="506"/>
      <c r="BO340" s="506"/>
      <c r="BP340" s="506"/>
      <c r="BQ340" s="506"/>
      <c r="BR340" s="506"/>
      <c r="BS340" s="506"/>
      <c r="BT340" s="506"/>
      <c r="BU340" s="506"/>
      <c r="BV340" s="506"/>
      <c r="BW340" s="506"/>
      <c r="BX340" s="448"/>
      <c r="BY340" s="448"/>
      <c r="BZ340" s="448"/>
      <c r="CA340" s="448"/>
      <c r="CB340" s="448"/>
      <c r="CC340" s="448"/>
      <c r="CD340" s="448"/>
      <c r="CE340" s="448"/>
      <c r="CF340" s="448"/>
      <c r="CG340" s="448"/>
      <c r="CH340" s="448"/>
      <c r="CI340" s="448"/>
      <c r="CJ340" s="448"/>
      <c r="CK340" s="448"/>
      <c r="CL340" s="448"/>
      <c r="CM340" s="448"/>
      <c r="CN340" s="448"/>
      <c r="CO340" s="62"/>
    </row>
    <row r="341" spans="4:94" ht="14.25" customHeight="1" x14ac:dyDescent="0.35">
      <c r="D341" s="239" t="s">
        <v>1362</v>
      </c>
      <c r="E341" s="239"/>
      <c r="F341" s="239"/>
      <c r="G341" s="239"/>
      <c r="H341" s="239"/>
      <c r="I341" s="239"/>
      <c r="J341" s="239"/>
      <c r="K341" s="239"/>
      <c r="L341" s="239"/>
      <c r="M341" s="239"/>
      <c r="N341" s="239"/>
      <c r="O341" s="239"/>
      <c r="P341" s="239"/>
      <c r="Q341" s="239"/>
      <c r="R341" s="239"/>
      <c r="S341" s="239"/>
      <c r="T341" s="239"/>
      <c r="U341" s="239"/>
      <c r="V341" s="239"/>
      <c r="W341" s="239"/>
      <c r="X341" s="239"/>
      <c r="Y341" s="239"/>
      <c r="Z341" s="239"/>
      <c r="AA341" s="239"/>
      <c r="AB341" s="239"/>
      <c r="AC341" s="239"/>
      <c r="AD341" s="239"/>
      <c r="AE341" s="265" t="s">
        <v>1011</v>
      </c>
      <c r="AF341" s="265"/>
      <c r="AG341" s="265"/>
      <c r="AH341" s="265"/>
      <c r="AI341" s="265"/>
      <c r="AJ341" s="265"/>
      <c r="AK341" s="265"/>
      <c r="AL341" s="265"/>
      <c r="AM341" s="265"/>
      <c r="AN341" s="265"/>
      <c r="AO341" s="265"/>
      <c r="AP341" s="265"/>
      <c r="AQ341" s="265"/>
      <c r="AR341" s="265"/>
      <c r="AS341" s="265"/>
      <c r="AT341" s="265"/>
      <c r="AV341" s="448"/>
      <c r="AW341" s="448"/>
      <c r="AX341" s="448"/>
      <c r="AY341" s="448"/>
      <c r="AZ341" s="448"/>
      <c r="BA341" s="448"/>
      <c r="BB341" s="448"/>
      <c r="BC341" s="448"/>
      <c r="BD341" s="448"/>
      <c r="BE341" s="448"/>
      <c r="BF341" s="448"/>
      <c r="BG341" s="448"/>
      <c r="BH341" s="448"/>
      <c r="BI341" s="448"/>
      <c r="BJ341" s="448"/>
      <c r="BK341" s="448"/>
      <c r="BL341" s="448"/>
      <c r="BM341" s="505"/>
      <c r="BN341" s="506"/>
      <c r="BO341" s="506"/>
      <c r="BP341" s="506"/>
      <c r="BQ341" s="506"/>
      <c r="BR341" s="506"/>
      <c r="BS341" s="506"/>
      <c r="BT341" s="506"/>
      <c r="BU341" s="506"/>
      <c r="BV341" s="506"/>
      <c r="BW341" s="506"/>
      <c r="BX341" s="448"/>
      <c r="BY341" s="448"/>
      <c r="BZ341" s="448"/>
      <c r="CA341" s="448"/>
      <c r="CB341" s="448"/>
      <c r="CC341" s="448"/>
      <c r="CD341" s="448"/>
      <c r="CE341" s="448"/>
      <c r="CF341" s="448"/>
      <c r="CG341" s="448"/>
      <c r="CH341" s="448"/>
      <c r="CI341" s="448"/>
      <c r="CJ341" s="448"/>
      <c r="CK341" s="448"/>
      <c r="CL341" s="448"/>
      <c r="CM341" s="448"/>
      <c r="CN341" s="448"/>
      <c r="CO341" s="62"/>
    </row>
    <row r="342" spans="4:94" ht="14.25" customHeight="1" x14ac:dyDescent="0.35">
      <c r="D342" s="239" t="s">
        <v>1363</v>
      </c>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39"/>
      <c r="AA342" s="239"/>
      <c r="AB342" s="239"/>
      <c r="AC342" s="239"/>
      <c r="AD342" s="239"/>
      <c r="AE342" s="265" t="s">
        <v>1011</v>
      </c>
      <c r="AF342" s="265"/>
      <c r="AG342" s="265"/>
      <c r="AH342" s="265"/>
      <c r="AI342" s="265"/>
      <c r="AJ342" s="265"/>
      <c r="AK342" s="265"/>
      <c r="AL342" s="265"/>
      <c r="AM342" s="265"/>
      <c r="AN342" s="265"/>
      <c r="AO342" s="265"/>
      <c r="AP342" s="265"/>
      <c r="AQ342" s="265"/>
      <c r="AR342" s="265"/>
      <c r="AS342" s="265"/>
      <c r="AT342" s="265"/>
      <c r="AV342" s="448"/>
      <c r="AW342" s="448"/>
      <c r="AX342" s="448"/>
      <c r="AY342" s="448"/>
      <c r="AZ342" s="448"/>
      <c r="BA342" s="448"/>
      <c r="BB342" s="448"/>
      <c r="BC342" s="448"/>
      <c r="BD342" s="448"/>
      <c r="BE342" s="448"/>
      <c r="BF342" s="448"/>
      <c r="BG342" s="448"/>
      <c r="BH342" s="448"/>
      <c r="BI342" s="448"/>
      <c r="BJ342" s="448"/>
      <c r="BK342" s="448"/>
      <c r="BL342" s="448"/>
      <c r="BM342" s="505"/>
      <c r="BN342" s="506"/>
      <c r="BO342" s="506"/>
      <c r="BP342" s="506"/>
      <c r="BQ342" s="506"/>
      <c r="BR342" s="506"/>
      <c r="BS342" s="506"/>
      <c r="BT342" s="506"/>
      <c r="BU342" s="506"/>
      <c r="BV342" s="506"/>
      <c r="BW342" s="506"/>
      <c r="BX342" s="448"/>
      <c r="BY342" s="448"/>
      <c r="BZ342" s="448"/>
      <c r="CA342" s="448"/>
      <c r="CB342" s="448"/>
      <c r="CC342" s="448"/>
      <c r="CD342" s="448"/>
      <c r="CE342" s="448"/>
      <c r="CF342" s="448"/>
      <c r="CG342" s="448"/>
      <c r="CH342" s="448"/>
      <c r="CI342" s="448"/>
      <c r="CJ342" s="448"/>
      <c r="CK342" s="448"/>
      <c r="CL342" s="448"/>
      <c r="CM342" s="448"/>
      <c r="CN342" s="448"/>
      <c r="CO342" s="62"/>
    </row>
    <row r="343" spans="4:94" ht="14.25" customHeight="1" x14ac:dyDescent="0.35">
      <c r="D343" s="239" t="s">
        <v>1364</v>
      </c>
      <c r="E343" s="239"/>
      <c r="F343" s="239"/>
      <c r="G343" s="239"/>
      <c r="H343" s="239"/>
      <c r="I343" s="239"/>
      <c r="J343" s="239"/>
      <c r="K343" s="239"/>
      <c r="L343" s="239"/>
      <c r="M343" s="239"/>
      <c r="N343" s="239"/>
      <c r="O343" s="239"/>
      <c r="P343" s="239"/>
      <c r="Q343" s="239"/>
      <c r="R343" s="239"/>
      <c r="S343" s="239"/>
      <c r="T343" s="239"/>
      <c r="U343" s="239"/>
      <c r="V343" s="239"/>
      <c r="W343" s="239"/>
      <c r="X343" s="239"/>
      <c r="Y343" s="239"/>
      <c r="Z343" s="239"/>
      <c r="AA343" s="239"/>
      <c r="AB343" s="239"/>
      <c r="AC343" s="239"/>
      <c r="AD343" s="239"/>
      <c r="AE343" s="265" t="s">
        <v>1011</v>
      </c>
      <c r="AF343" s="265"/>
      <c r="AG343" s="265"/>
      <c r="AH343" s="265"/>
      <c r="AI343" s="265"/>
      <c r="AJ343" s="265"/>
      <c r="AK343" s="265"/>
      <c r="AL343" s="265"/>
      <c r="AM343" s="265"/>
      <c r="AN343" s="265"/>
      <c r="AO343" s="265"/>
      <c r="AP343" s="265"/>
      <c r="AQ343" s="265"/>
      <c r="AR343" s="265"/>
      <c r="AS343" s="265"/>
      <c r="AT343" s="265"/>
      <c r="AV343" s="448"/>
      <c r="AW343" s="448"/>
      <c r="AX343" s="448"/>
      <c r="AY343" s="448"/>
      <c r="AZ343" s="448"/>
      <c r="BA343" s="448"/>
      <c r="BB343" s="448"/>
      <c r="BC343" s="448"/>
      <c r="BD343" s="448"/>
      <c r="BE343" s="448"/>
      <c r="BF343" s="448"/>
      <c r="BG343" s="448"/>
      <c r="BH343" s="448"/>
      <c r="BI343" s="448"/>
      <c r="BJ343" s="448"/>
      <c r="BK343" s="448"/>
      <c r="BL343" s="448"/>
      <c r="BM343" s="505"/>
      <c r="BN343" s="506"/>
      <c r="BO343" s="506"/>
      <c r="BP343" s="506"/>
      <c r="BQ343" s="506"/>
      <c r="BR343" s="506"/>
      <c r="BS343" s="506"/>
      <c r="BT343" s="506"/>
      <c r="BU343" s="506"/>
      <c r="BV343" s="506"/>
      <c r="BW343" s="506"/>
      <c r="BX343" s="448"/>
      <c r="BY343" s="448"/>
      <c r="BZ343" s="448"/>
      <c r="CA343" s="448"/>
      <c r="CB343" s="448"/>
      <c r="CC343" s="448"/>
      <c r="CD343" s="448"/>
      <c r="CE343" s="448"/>
      <c r="CF343" s="448"/>
      <c r="CG343" s="448"/>
      <c r="CH343" s="448"/>
      <c r="CI343" s="448"/>
      <c r="CJ343" s="448"/>
      <c r="CK343" s="448"/>
      <c r="CL343" s="448"/>
      <c r="CM343" s="448"/>
      <c r="CN343" s="448"/>
      <c r="CO343" s="62"/>
    </row>
    <row r="344" spans="4:94" ht="14.25" customHeight="1" x14ac:dyDescent="0.35">
      <c r="D344" s="239" t="s">
        <v>1365</v>
      </c>
      <c r="E344" s="239"/>
      <c r="F344" s="239"/>
      <c r="G344" s="239"/>
      <c r="H344" s="239"/>
      <c r="I344" s="239"/>
      <c r="J344" s="239"/>
      <c r="K344" s="239"/>
      <c r="L344" s="239"/>
      <c r="M344" s="239"/>
      <c r="N344" s="239"/>
      <c r="O344" s="239"/>
      <c r="P344" s="239"/>
      <c r="Q344" s="239"/>
      <c r="R344" s="239"/>
      <c r="S344" s="239"/>
      <c r="T344" s="239"/>
      <c r="U344" s="239"/>
      <c r="V344" s="239"/>
      <c r="W344" s="239"/>
      <c r="X344" s="239"/>
      <c r="Y344" s="239"/>
      <c r="Z344" s="239"/>
      <c r="AA344" s="239"/>
      <c r="AB344" s="239"/>
      <c r="AC344" s="239"/>
      <c r="AD344" s="239"/>
      <c r="AE344" s="265" t="s">
        <v>1012</v>
      </c>
      <c r="AF344" s="265"/>
      <c r="AG344" s="265"/>
      <c r="AH344" s="265"/>
      <c r="AI344" s="265"/>
      <c r="AJ344" s="265"/>
      <c r="AK344" s="265"/>
      <c r="AL344" s="265"/>
      <c r="AM344" s="265"/>
      <c r="AN344" s="265"/>
      <c r="AO344" s="265"/>
      <c r="AP344" s="265"/>
      <c r="AQ344" s="265"/>
      <c r="AR344" s="265"/>
      <c r="AS344" s="265"/>
      <c r="AT344" s="265"/>
      <c r="AV344" s="448"/>
      <c r="AW344" s="448"/>
      <c r="AX344" s="448"/>
      <c r="AY344" s="448"/>
      <c r="AZ344" s="448"/>
      <c r="BA344" s="448"/>
      <c r="BB344" s="448"/>
      <c r="BC344" s="448"/>
      <c r="BD344" s="448"/>
      <c r="BE344" s="448"/>
      <c r="BF344" s="448"/>
      <c r="BG344" s="448"/>
      <c r="BH344" s="448"/>
      <c r="BI344" s="448"/>
      <c r="BJ344" s="448"/>
      <c r="BK344" s="448"/>
      <c r="BL344" s="448"/>
      <c r="BM344" s="505"/>
      <c r="BN344" s="506"/>
      <c r="BO344" s="506"/>
      <c r="BP344" s="506"/>
      <c r="BQ344" s="506"/>
      <c r="BR344" s="506"/>
      <c r="BS344" s="506"/>
      <c r="BT344" s="506"/>
      <c r="BU344" s="506"/>
      <c r="BV344" s="506"/>
      <c r="BW344" s="506"/>
      <c r="BX344" s="448"/>
      <c r="BY344" s="448"/>
      <c r="BZ344" s="448"/>
      <c r="CA344" s="448"/>
      <c r="CB344" s="448"/>
      <c r="CC344" s="448"/>
      <c r="CD344" s="448"/>
      <c r="CE344" s="448"/>
      <c r="CF344" s="448"/>
      <c r="CG344" s="448"/>
      <c r="CH344" s="448"/>
      <c r="CI344" s="448"/>
      <c r="CJ344" s="448"/>
      <c r="CK344" s="448"/>
      <c r="CL344" s="448"/>
      <c r="CM344" s="448"/>
      <c r="CN344" s="448"/>
      <c r="CO344" s="62"/>
    </row>
    <row r="345" spans="4:94" ht="14.25" customHeight="1" x14ac:dyDescent="0.35">
      <c r="D345" s="239" t="s">
        <v>1367</v>
      </c>
      <c r="E345" s="239"/>
      <c r="F345" s="239"/>
      <c r="G345" s="239"/>
      <c r="H345" s="239"/>
      <c r="I345" s="239"/>
      <c r="J345" s="239"/>
      <c r="K345" s="239"/>
      <c r="L345" s="239"/>
      <c r="M345" s="239"/>
      <c r="N345" s="239"/>
      <c r="O345" s="239"/>
      <c r="P345" s="239"/>
      <c r="Q345" s="239"/>
      <c r="R345" s="239"/>
      <c r="S345" s="239"/>
      <c r="T345" s="239"/>
      <c r="U345" s="239"/>
      <c r="V345" s="239"/>
      <c r="W345" s="239"/>
      <c r="X345" s="239"/>
      <c r="Y345" s="239"/>
      <c r="Z345" s="239"/>
      <c r="AA345" s="239"/>
      <c r="AB345" s="239"/>
      <c r="AC345" s="239"/>
      <c r="AD345" s="239"/>
      <c r="AE345" s="265" t="s">
        <v>1011</v>
      </c>
      <c r="AF345" s="265"/>
      <c r="AG345" s="265"/>
      <c r="AH345" s="265"/>
      <c r="AI345" s="265"/>
      <c r="AJ345" s="265"/>
      <c r="AK345" s="265"/>
      <c r="AL345" s="265"/>
      <c r="AM345" s="265"/>
      <c r="AN345" s="265"/>
      <c r="AO345" s="265"/>
      <c r="AP345" s="265"/>
      <c r="AQ345" s="265"/>
      <c r="AR345" s="265"/>
      <c r="AS345" s="265"/>
      <c r="AT345" s="265"/>
      <c r="AV345" s="448"/>
      <c r="AW345" s="448"/>
      <c r="AX345" s="448"/>
      <c r="AY345" s="448"/>
      <c r="AZ345" s="448"/>
      <c r="BA345" s="448"/>
      <c r="BB345" s="448"/>
      <c r="BC345" s="448"/>
      <c r="BD345" s="448"/>
      <c r="BE345" s="448"/>
      <c r="BF345" s="448"/>
      <c r="BG345" s="448"/>
      <c r="BH345" s="448"/>
      <c r="BI345" s="448"/>
      <c r="BJ345" s="448"/>
      <c r="BK345" s="448"/>
      <c r="BL345" s="448"/>
      <c r="BM345" s="505"/>
      <c r="BN345" s="506"/>
      <c r="BO345" s="506"/>
      <c r="BP345" s="506"/>
      <c r="BQ345" s="506"/>
      <c r="BR345" s="506"/>
      <c r="BS345" s="506"/>
      <c r="BT345" s="506"/>
      <c r="BU345" s="506"/>
      <c r="BV345" s="506"/>
      <c r="BW345" s="506"/>
      <c r="BX345" s="448"/>
      <c r="BY345" s="448"/>
      <c r="BZ345" s="448"/>
      <c r="CA345" s="448"/>
      <c r="CB345" s="448"/>
      <c r="CC345" s="448"/>
      <c r="CD345" s="448"/>
      <c r="CE345" s="448"/>
      <c r="CF345" s="448"/>
      <c r="CG345" s="448"/>
      <c r="CH345" s="448"/>
      <c r="CI345" s="448"/>
      <c r="CJ345" s="448"/>
      <c r="CK345" s="448"/>
      <c r="CL345" s="448"/>
      <c r="CM345" s="448"/>
      <c r="CN345" s="448"/>
      <c r="CO345" s="62"/>
    </row>
    <row r="346" spans="4:94" ht="14.25" customHeight="1" x14ac:dyDescent="0.35">
      <c r="D346" s="239" t="s">
        <v>1368</v>
      </c>
      <c r="E346" s="239"/>
      <c r="F346" s="239"/>
      <c r="G346" s="239"/>
      <c r="H346" s="239"/>
      <c r="I346" s="239"/>
      <c r="J346" s="239"/>
      <c r="K346" s="239"/>
      <c r="L346" s="239"/>
      <c r="M346" s="239"/>
      <c r="N346" s="239"/>
      <c r="O346" s="239"/>
      <c r="P346" s="239"/>
      <c r="Q346" s="239"/>
      <c r="R346" s="239"/>
      <c r="S346" s="239"/>
      <c r="T346" s="239"/>
      <c r="U346" s="239"/>
      <c r="V346" s="239"/>
      <c r="W346" s="239"/>
      <c r="X346" s="239"/>
      <c r="Y346" s="239"/>
      <c r="Z346" s="239"/>
      <c r="AA346" s="239"/>
      <c r="AB346" s="239"/>
      <c r="AC346" s="239"/>
      <c r="AD346" s="239"/>
      <c r="AE346" s="265" t="s">
        <v>1011</v>
      </c>
      <c r="AF346" s="265"/>
      <c r="AG346" s="265"/>
      <c r="AH346" s="265"/>
      <c r="AI346" s="265"/>
      <c r="AJ346" s="265"/>
      <c r="AK346" s="265"/>
      <c r="AL346" s="265"/>
      <c r="AM346" s="265"/>
      <c r="AN346" s="265"/>
      <c r="AO346" s="265"/>
      <c r="AP346" s="265"/>
      <c r="AQ346" s="265"/>
      <c r="AR346" s="265"/>
      <c r="AS346" s="265"/>
      <c r="AT346" s="265"/>
      <c r="AV346" s="448"/>
      <c r="AW346" s="448"/>
      <c r="AX346" s="448"/>
      <c r="AY346" s="448"/>
      <c r="AZ346" s="448"/>
      <c r="BA346" s="448"/>
      <c r="BB346" s="448"/>
      <c r="BC346" s="448"/>
      <c r="BD346" s="448"/>
      <c r="BE346" s="448"/>
      <c r="BF346" s="448"/>
      <c r="BG346" s="448"/>
      <c r="BH346" s="448"/>
      <c r="BI346" s="448"/>
      <c r="BJ346" s="448"/>
      <c r="BK346" s="448"/>
      <c r="BL346" s="448"/>
      <c r="BM346" s="505"/>
      <c r="BN346" s="506"/>
      <c r="BO346" s="506"/>
      <c r="BP346" s="506"/>
      <c r="BQ346" s="506"/>
      <c r="BR346" s="506"/>
      <c r="BS346" s="506"/>
      <c r="BT346" s="506"/>
      <c r="BU346" s="506"/>
      <c r="BV346" s="506"/>
      <c r="BW346" s="506"/>
      <c r="BX346" s="448"/>
      <c r="BY346" s="448"/>
      <c r="BZ346" s="448"/>
      <c r="CA346" s="448"/>
      <c r="CB346" s="448"/>
      <c r="CC346" s="448"/>
      <c r="CD346" s="448"/>
      <c r="CE346" s="448"/>
      <c r="CF346" s="448"/>
      <c r="CG346" s="448"/>
      <c r="CH346" s="448"/>
      <c r="CI346" s="448"/>
      <c r="CJ346" s="448"/>
      <c r="CK346" s="448"/>
      <c r="CL346" s="448"/>
      <c r="CM346" s="448"/>
      <c r="CN346" s="448"/>
      <c r="CO346" s="62"/>
    </row>
    <row r="347" spans="4:94" ht="14.25" customHeight="1" x14ac:dyDescent="0.35">
      <c r="D347" s="54" t="s">
        <v>351</v>
      </c>
      <c r="E347" s="58"/>
      <c r="F347" s="58"/>
      <c r="G347" s="54"/>
      <c r="H347" s="54"/>
      <c r="I347" s="54"/>
      <c r="J347" s="54"/>
      <c r="K347" s="54"/>
      <c r="L347" s="54"/>
      <c r="M347" s="54"/>
      <c r="N347" s="54"/>
      <c r="O347" s="54"/>
      <c r="P347" s="54"/>
      <c r="Q347" s="54"/>
      <c r="R347" s="54"/>
      <c r="S347" s="54"/>
      <c r="T347" s="54"/>
      <c r="U347" s="54"/>
      <c r="V347" s="54"/>
      <c r="W347" s="54"/>
      <c r="X347" s="54"/>
      <c r="Y347" s="54"/>
      <c r="Z347" s="54"/>
      <c r="AA347" s="54"/>
      <c r="AB347" s="54"/>
      <c r="AC347" s="54"/>
      <c r="AD347" s="54"/>
      <c r="AE347" s="54"/>
      <c r="AF347" s="54"/>
      <c r="AG347" s="55"/>
      <c r="AH347" s="55"/>
      <c r="AI347" s="55"/>
      <c r="AJ347" s="55"/>
      <c r="AK347" s="55"/>
      <c r="AL347" s="55"/>
      <c r="AM347" s="55"/>
      <c r="AN347" s="55"/>
      <c r="AO347" s="55"/>
      <c r="AP347" s="55"/>
      <c r="AV347" s="54" t="s">
        <v>352</v>
      </c>
      <c r="AW347" s="57"/>
      <c r="AX347" s="57"/>
      <c r="AY347" s="57"/>
      <c r="AZ347" s="57"/>
      <c r="BA347" s="57"/>
      <c r="BB347" s="57"/>
      <c r="BC347" s="57"/>
      <c r="BD347" s="57"/>
      <c r="BE347" s="57"/>
      <c r="BF347" s="57"/>
      <c r="BG347" s="57"/>
      <c r="BH347" s="57"/>
      <c r="BI347" s="57"/>
      <c r="BJ347" s="57"/>
      <c r="BK347" s="57"/>
      <c r="BL347" s="57"/>
      <c r="BM347" s="57"/>
      <c r="BN347" s="57"/>
      <c r="BO347" s="57"/>
      <c r="BP347" s="57"/>
      <c r="BQ347" s="57"/>
      <c r="BR347" s="57"/>
      <c r="BS347" s="57"/>
      <c r="BT347" s="57"/>
      <c r="BU347" s="57"/>
      <c r="BV347" s="57"/>
      <c r="BW347" s="57"/>
      <c r="BX347" s="57"/>
      <c r="BY347" s="57"/>
      <c r="BZ347" s="57"/>
      <c r="CA347" s="57"/>
      <c r="CB347" s="57"/>
      <c r="CC347" s="57"/>
      <c r="CD347" s="57"/>
      <c r="CE347" s="57"/>
      <c r="CF347" s="57"/>
      <c r="CG347" s="57"/>
      <c r="CH347" s="57"/>
      <c r="CI347" s="57"/>
      <c r="CJ347" s="57"/>
      <c r="CK347" s="57"/>
      <c r="CL347" s="57"/>
      <c r="CM347" s="57"/>
      <c r="CN347" s="57"/>
      <c r="CO347" s="63"/>
      <c r="CP347" s="179"/>
    </row>
    <row r="348" spans="4:94" ht="14.25" customHeight="1" x14ac:dyDescent="0.35"/>
    <row r="349" spans="4:94" ht="14.25" customHeight="1" x14ac:dyDescent="0.35">
      <c r="D349" s="257" t="s">
        <v>90</v>
      </c>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57"/>
      <c r="AE349" s="257"/>
      <c r="AF349" s="257"/>
      <c r="AG349" s="257"/>
      <c r="AH349" s="257"/>
      <c r="AI349" s="257"/>
      <c r="AJ349" s="257"/>
      <c r="AK349" s="257"/>
      <c r="AL349" s="257"/>
      <c r="AM349" s="257"/>
      <c r="AN349" s="257"/>
      <c r="AO349" s="257"/>
      <c r="AP349" s="257"/>
      <c r="AQ349" s="257"/>
      <c r="AR349" s="257"/>
      <c r="AS349" s="257"/>
      <c r="AT349" s="257"/>
      <c r="AU349" s="9"/>
      <c r="AV349" s="479" t="s">
        <v>353</v>
      </c>
      <c r="AW349" s="479"/>
      <c r="AX349" s="479"/>
      <c r="AY349" s="479"/>
      <c r="AZ349" s="479"/>
      <c r="BA349" s="479"/>
      <c r="BB349" s="479"/>
      <c r="BC349" s="479"/>
      <c r="BD349" s="479"/>
      <c r="BE349" s="479"/>
      <c r="BF349" s="479"/>
      <c r="BG349" s="479"/>
      <c r="BH349" s="479"/>
      <c r="BI349" s="479"/>
      <c r="BJ349" s="479"/>
      <c r="BK349" s="479"/>
      <c r="BL349" s="479"/>
      <c r="BM349" s="479"/>
      <c r="BN349" s="479"/>
      <c r="BO349" s="479"/>
      <c r="BP349" s="479"/>
      <c r="BQ349" s="479"/>
      <c r="BR349" s="479"/>
      <c r="BS349" s="479"/>
      <c r="BT349" s="479"/>
      <c r="BU349" s="479"/>
      <c r="BV349" s="479"/>
      <c r="BW349" s="479"/>
      <c r="BX349" s="479"/>
      <c r="BY349" s="479"/>
      <c r="BZ349" s="479"/>
      <c r="CA349" s="479"/>
      <c r="CB349" s="479"/>
      <c r="CC349" s="479"/>
      <c r="CD349" s="479"/>
      <c r="CE349" s="479"/>
      <c r="CF349" s="479"/>
      <c r="CG349" s="479"/>
      <c r="CH349" s="479"/>
      <c r="CI349" s="479"/>
      <c r="CJ349" s="479"/>
      <c r="CK349" s="479"/>
      <c r="CL349" s="479"/>
      <c r="CM349" s="479"/>
      <c r="CN349" s="479"/>
    </row>
    <row r="350" spans="4:94" ht="14.25" customHeight="1" x14ac:dyDescent="0.35">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257"/>
      <c r="AE350" s="257"/>
      <c r="AF350" s="257"/>
      <c r="AG350" s="257"/>
      <c r="AH350" s="257"/>
      <c r="AI350" s="257"/>
      <c r="AJ350" s="257"/>
      <c r="AK350" s="257"/>
      <c r="AL350" s="257"/>
      <c r="AM350" s="257"/>
      <c r="AN350" s="257"/>
      <c r="AO350" s="257"/>
      <c r="AP350" s="257"/>
      <c r="AQ350" s="257"/>
      <c r="AR350" s="257"/>
      <c r="AS350" s="257"/>
      <c r="AT350" s="257"/>
      <c r="AU350" s="14"/>
      <c r="AV350" s="479"/>
      <c r="AW350" s="479"/>
      <c r="AX350" s="479"/>
      <c r="AY350" s="479"/>
      <c r="AZ350" s="479"/>
      <c r="BA350" s="479"/>
      <c r="BB350" s="479"/>
      <c r="BC350" s="479"/>
      <c r="BD350" s="479"/>
      <c r="BE350" s="479"/>
      <c r="BF350" s="479"/>
      <c r="BG350" s="479"/>
      <c r="BH350" s="479"/>
      <c r="BI350" s="479"/>
      <c r="BJ350" s="479"/>
      <c r="BK350" s="479"/>
      <c r="BL350" s="479"/>
      <c r="BM350" s="479"/>
      <c r="BN350" s="479"/>
      <c r="BO350" s="479"/>
      <c r="BP350" s="479"/>
      <c r="BQ350" s="479"/>
      <c r="BR350" s="479"/>
      <c r="BS350" s="479"/>
      <c r="BT350" s="479"/>
      <c r="BU350" s="479"/>
      <c r="BV350" s="479"/>
      <c r="BW350" s="479"/>
      <c r="BX350" s="479"/>
      <c r="BY350" s="479"/>
      <c r="BZ350" s="479"/>
      <c r="CA350" s="479"/>
      <c r="CB350" s="479"/>
      <c r="CC350" s="479"/>
      <c r="CD350" s="479"/>
      <c r="CE350" s="479"/>
      <c r="CF350" s="479"/>
      <c r="CG350" s="479"/>
      <c r="CH350" s="479"/>
      <c r="CI350" s="479"/>
      <c r="CJ350" s="479"/>
      <c r="CK350" s="479"/>
      <c r="CL350" s="479"/>
      <c r="CM350" s="479"/>
      <c r="CN350" s="479"/>
    </row>
    <row r="351" spans="4:94" ht="14.25" customHeight="1" x14ac:dyDescent="0.35">
      <c r="D351" s="493" t="s">
        <v>69</v>
      </c>
      <c r="E351" s="493"/>
      <c r="F351" s="493"/>
      <c r="G351" s="493"/>
      <c r="H351" s="493"/>
      <c r="I351" s="493"/>
      <c r="J351" s="493"/>
      <c r="K351" s="493"/>
      <c r="L351" s="493"/>
      <c r="M351" s="493"/>
      <c r="N351" s="493"/>
      <c r="O351" s="493"/>
      <c r="P351" s="493"/>
      <c r="Q351" s="493"/>
      <c r="R351" s="493"/>
      <c r="S351" s="493"/>
      <c r="T351" s="493"/>
      <c r="U351" s="493"/>
      <c r="V351" s="493"/>
      <c r="W351" s="493"/>
      <c r="X351" s="493" t="s">
        <v>49</v>
      </c>
      <c r="Y351" s="493"/>
      <c r="Z351" s="493"/>
      <c r="AA351" s="493"/>
      <c r="AB351" s="493"/>
      <c r="AC351" s="493"/>
      <c r="AD351" s="493"/>
      <c r="AE351" s="493"/>
      <c r="AF351" s="493"/>
      <c r="AG351" s="493"/>
      <c r="AH351" s="493"/>
      <c r="AI351" s="493"/>
      <c r="AJ351" s="493"/>
      <c r="AK351" s="493"/>
      <c r="AL351" s="493"/>
      <c r="AM351" s="493"/>
      <c r="AN351" s="493"/>
      <c r="AO351" s="493"/>
      <c r="AP351" s="490" t="s">
        <v>95</v>
      </c>
      <c r="AQ351" s="490"/>
      <c r="AR351" s="490"/>
      <c r="AS351" s="490"/>
      <c r="AT351" s="490"/>
      <c r="AU351" s="6"/>
      <c r="AV351" s="242" t="s">
        <v>78</v>
      </c>
      <c r="AW351" s="242"/>
      <c r="AX351" s="242"/>
      <c r="AY351" s="242"/>
      <c r="AZ351" s="242"/>
      <c r="BA351" s="242"/>
      <c r="BB351" s="242"/>
      <c r="BC351" s="242"/>
      <c r="BD351" s="242"/>
      <c r="BE351" s="242"/>
      <c r="BF351" s="242"/>
      <c r="BG351" s="242" t="s">
        <v>79</v>
      </c>
      <c r="BH351" s="242"/>
      <c r="BI351" s="242"/>
      <c r="BJ351" s="242"/>
      <c r="BK351" s="242"/>
      <c r="BL351" s="242"/>
      <c r="BM351" s="242"/>
      <c r="BN351" s="242"/>
      <c r="BO351" s="242"/>
      <c r="BP351" s="242"/>
      <c r="BQ351" s="242"/>
      <c r="BR351" s="242" t="s">
        <v>80</v>
      </c>
      <c r="BS351" s="242"/>
      <c r="BT351" s="242"/>
      <c r="BU351" s="242"/>
      <c r="BV351" s="242"/>
      <c r="BW351" s="242"/>
      <c r="BX351" s="242"/>
      <c r="BY351" s="242"/>
      <c r="BZ351" s="242"/>
      <c r="CA351" s="242"/>
      <c r="CB351" s="242"/>
      <c r="CC351" s="259" t="s">
        <v>81</v>
      </c>
      <c r="CD351" s="259"/>
      <c r="CE351" s="259"/>
      <c r="CF351" s="259"/>
      <c r="CG351" s="259"/>
      <c r="CH351" s="259"/>
      <c r="CI351" s="259"/>
      <c r="CJ351" s="259"/>
      <c r="CK351" s="259"/>
      <c r="CL351" s="259"/>
      <c r="CM351" s="259"/>
      <c r="CN351" s="259"/>
    </row>
    <row r="352" spans="4:94" ht="14.25" customHeight="1" x14ac:dyDescent="0.35">
      <c r="D352" s="493"/>
      <c r="E352" s="493"/>
      <c r="F352" s="493"/>
      <c r="G352" s="493"/>
      <c r="H352" s="493"/>
      <c r="I352" s="493"/>
      <c r="J352" s="493"/>
      <c r="K352" s="493"/>
      <c r="L352" s="493"/>
      <c r="M352" s="493"/>
      <c r="N352" s="493"/>
      <c r="O352" s="493"/>
      <c r="P352" s="493"/>
      <c r="Q352" s="493"/>
      <c r="R352" s="493"/>
      <c r="S352" s="493"/>
      <c r="T352" s="493"/>
      <c r="U352" s="493"/>
      <c r="V352" s="493"/>
      <c r="W352" s="493"/>
      <c r="X352" s="493"/>
      <c r="Y352" s="493"/>
      <c r="Z352" s="493"/>
      <c r="AA352" s="493"/>
      <c r="AB352" s="493"/>
      <c r="AC352" s="493"/>
      <c r="AD352" s="493"/>
      <c r="AE352" s="493"/>
      <c r="AF352" s="493"/>
      <c r="AG352" s="493"/>
      <c r="AH352" s="493"/>
      <c r="AI352" s="493"/>
      <c r="AJ352" s="493"/>
      <c r="AK352" s="493"/>
      <c r="AL352" s="493"/>
      <c r="AM352" s="493"/>
      <c r="AN352" s="493"/>
      <c r="AO352" s="493"/>
      <c r="AP352" s="490"/>
      <c r="AQ352" s="490"/>
      <c r="AR352" s="490"/>
      <c r="AS352" s="490"/>
      <c r="AT352" s="490"/>
      <c r="AU352" s="6"/>
      <c r="AV352" s="242"/>
      <c r="AW352" s="242"/>
      <c r="AX352" s="242"/>
      <c r="AY352" s="242"/>
      <c r="AZ352" s="242"/>
      <c r="BA352" s="242"/>
      <c r="BB352" s="242"/>
      <c r="BC352" s="242"/>
      <c r="BD352" s="242"/>
      <c r="BE352" s="242"/>
      <c r="BF352" s="242"/>
      <c r="BG352" s="242"/>
      <c r="BH352" s="242"/>
      <c r="BI352" s="242"/>
      <c r="BJ352" s="242"/>
      <c r="BK352" s="242"/>
      <c r="BL352" s="242"/>
      <c r="BM352" s="242"/>
      <c r="BN352" s="242"/>
      <c r="BO352" s="242"/>
      <c r="BP352" s="242"/>
      <c r="BQ352" s="242"/>
      <c r="BR352" s="242"/>
      <c r="BS352" s="242"/>
      <c r="BT352" s="242"/>
      <c r="BU352" s="242"/>
      <c r="BV352" s="242"/>
      <c r="BW352" s="242"/>
      <c r="BX352" s="242"/>
      <c r="BY352" s="242"/>
      <c r="BZ352" s="242"/>
      <c r="CA352" s="242"/>
      <c r="CB352" s="242"/>
      <c r="CC352" s="259"/>
      <c r="CD352" s="259"/>
      <c r="CE352" s="259"/>
      <c r="CF352" s="259"/>
      <c r="CG352" s="259"/>
      <c r="CH352" s="259"/>
      <c r="CI352" s="259"/>
      <c r="CJ352" s="259"/>
      <c r="CK352" s="259"/>
      <c r="CL352" s="259"/>
      <c r="CM352" s="259"/>
      <c r="CN352" s="259"/>
    </row>
    <row r="353" spans="4:92" ht="14.25" customHeight="1" x14ac:dyDescent="0.35">
      <c r="D353" s="493"/>
      <c r="E353" s="493"/>
      <c r="F353" s="493"/>
      <c r="G353" s="493"/>
      <c r="H353" s="493"/>
      <c r="I353" s="493"/>
      <c r="J353" s="493"/>
      <c r="K353" s="493"/>
      <c r="L353" s="493"/>
      <c r="M353" s="493"/>
      <c r="N353" s="493"/>
      <c r="O353" s="493"/>
      <c r="P353" s="493"/>
      <c r="Q353" s="493"/>
      <c r="R353" s="493"/>
      <c r="S353" s="493"/>
      <c r="T353" s="493"/>
      <c r="U353" s="493"/>
      <c r="V353" s="493"/>
      <c r="W353" s="493"/>
      <c r="X353" s="493"/>
      <c r="Y353" s="493"/>
      <c r="Z353" s="493"/>
      <c r="AA353" s="493"/>
      <c r="AB353" s="493"/>
      <c r="AC353" s="493"/>
      <c r="AD353" s="493"/>
      <c r="AE353" s="493"/>
      <c r="AF353" s="493"/>
      <c r="AG353" s="493"/>
      <c r="AH353" s="493"/>
      <c r="AI353" s="493"/>
      <c r="AJ353" s="493"/>
      <c r="AK353" s="493"/>
      <c r="AL353" s="493"/>
      <c r="AM353" s="493"/>
      <c r="AN353" s="493"/>
      <c r="AO353" s="493"/>
      <c r="AP353" s="490"/>
      <c r="AQ353" s="490"/>
      <c r="AR353" s="490"/>
      <c r="AS353" s="490"/>
      <c r="AT353" s="490"/>
      <c r="AU353" s="6"/>
      <c r="AV353" s="239"/>
      <c r="AW353" s="239"/>
      <c r="AX353" s="239"/>
      <c r="AY353" s="239"/>
      <c r="AZ353" s="239"/>
      <c r="BA353" s="239"/>
      <c r="BB353" s="239"/>
      <c r="BC353" s="239"/>
      <c r="BD353" s="239"/>
      <c r="BE353" s="239"/>
      <c r="BF353" s="239"/>
      <c r="BG353" s="239"/>
      <c r="BH353" s="239"/>
      <c r="BI353" s="239"/>
      <c r="BJ353" s="239"/>
      <c r="BK353" s="239"/>
      <c r="BL353" s="239"/>
      <c r="BM353" s="239"/>
      <c r="BN353" s="239"/>
      <c r="BO353" s="239"/>
      <c r="BP353" s="239"/>
      <c r="BQ353" s="239"/>
      <c r="BR353" s="239"/>
      <c r="BS353" s="239"/>
      <c r="BT353" s="239"/>
      <c r="BU353" s="239"/>
      <c r="BV353" s="239"/>
      <c r="BW353" s="239"/>
      <c r="BX353" s="239"/>
      <c r="BY353" s="239"/>
      <c r="BZ353" s="239"/>
      <c r="CA353" s="239"/>
      <c r="CB353" s="239"/>
      <c r="CC353" s="239"/>
      <c r="CD353" s="239"/>
      <c r="CE353" s="239"/>
      <c r="CF353" s="239"/>
      <c r="CG353" s="239"/>
      <c r="CH353" s="239"/>
      <c r="CI353" s="239"/>
      <c r="CJ353" s="239"/>
      <c r="CK353" s="239"/>
      <c r="CL353" s="239"/>
      <c r="CM353" s="239"/>
      <c r="CN353" s="239"/>
    </row>
    <row r="354" spans="4:92" ht="14.25" customHeight="1" x14ac:dyDescent="0.35">
      <c r="D354" s="494" t="s">
        <v>58</v>
      </c>
      <c r="E354" s="494"/>
      <c r="F354" s="490" t="s">
        <v>59</v>
      </c>
      <c r="G354" s="490"/>
      <c r="H354" s="490"/>
      <c r="I354" s="490" t="s">
        <v>60</v>
      </c>
      <c r="J354" s="490"/>
      <c r="K354" s="490" t="s">
        <v>61</v>
      </c>
      <c r="L354" s="490"/>
      <c r="M354" s="490"/>
      <c r="N354" s="490" t="s">
        <v>62</v>
      </c>
      <c r="O354" s="490"/>
      <c r="P354" s="490"/>
      <c r="Q354" s="490"/>
      <c r="R354" s="490" t="s">
        <v>63</v>
      </c>
      <c r="S354" s="490"/>
      <c r="T354" s="490" t="s">
        <v>64</v>
      </c>
      <c r="U354" s="490"/>
      <c r="V354" s="490" t="s">
        <v>65</v>
      </c>
      <c r="W354" s="490"/>
      <c r="X354" s="494" t="s">
        <v>58</v>
      </c>
      <c r="Y354" s="494"/>
      <c r="Z354" s="490" t="s">
        <v>66</v>
      </c>
      <c r="AA354" s="490"/>
      <c r="AB354" s="490"/>
      <c r="AC354" s="490" t="s">
        <v>67</v>
      </c>
      <c r="AD354" s="490"/>
      <c r="AE354" s="490"/>
      <c r="AF354" s="490"/>
      <c r="AG354" s="490" t="s">
        <v>68</v>
      </c>
      <c r="AH354" s="490"/>
      <c r="AI354" s="490"/>
      <c r="AJ354" s="490"/>
      <c r="AK354" s="490" t="s">
        <v>50</v>
      </c>
      <c r="AL354" s="490"/>
      <c r="AM354" s="490"/>
      <c r="AN354" s="490" t="s">
        <v>65</v>
      </c>
      <c r="AO354" s="490"/>
      <c r="AP354" s="490"/>
      <c r="AQ354" s="490"/>
      <c r="AR354" s="490"/>
      <c r="AS354" s="490"/>
      <c r="AT354" s="490"/>
      <c r="AU354" s="6"/>
      <c r="AV354" s="239"/>
      <c r="AW354" s="239"/>
      <c r="AX354" s="239"/>
      <c r="AY354" s="239"/>
      <c r="AZ354" s="239"/>
      <c r="BA354" s="239"/>
      <c r="BB354" s="239"/>
      <c r="BC354" s="239"/>
      <c r="BD354" s="239"/>
      <c r="BE354" s="239"/>
      <c r="BF354" s="239"/>
      <c r="BG354" s="239"/>
      <c r="BH354" s="239"/>
      <c r="BI354" s="239"/>
      <c r="BJ354" s="239"/>
      <c r="BK354" s="239"/>
      <c r="BL354" s="239"/>
      <c r="BM354" s="239"/>
      <c r="BN354" s="239"/>
      <c r="BO354" s="239"/>
      <c r="BP354" s="239"/>
      <c r="BQ354" s="239"/>
      <c r="BR354" s="239"/>
      <c r="BS354" s="239"/>
      <c r="BT354" s="239"/>
      <c r="BU354" s="239"/>
      <c r="BV354" s="239"/>
      <c r="BW354" s="239"/>
      <c r="BX354" s="239"/>
      <c r="BY354" s="239"/>
      <c r="BZ354" s="239"/>
      <c r="CA354" s="239"/>
      <c r="CB354" s="239"/>
      <c r="CC354" s="239"/>
      <c r="CD354" s="239"/>
      <c r="CE354" s="239"/>
      <c r="CF354" s="239"/>
      <c r="CG354" s="239"/>
      <c r="CH354" s="239"/>
      <c r="CI354" s="239"/>
      <c r="CJ354" s="239"/>
      <c r="CK354" s="239"/>
      <c r="CL354" s="239"/>
      <c r="CM354" s="239"/>
      <c r="CN354" s="239"/>
    </row>
    <row r="355" spans="4:92" ht="14.25" customHeight="1" x14ac:dyDescent="0.35">
      <c r="D355" s="494"/>
      <c r="E355" s="494"/>
      <c r="F355" s="490"/>
      <c r="G355" s="490"/>
      <c r="H355" s="490"/>
      <c r="I355" s="490"/>
      <c r="J355" s="490"/>
      <c r="K355" s="490"/>
      <c r="L355" s="490"/>
      <c r="M355" s="490"/>
      <c r="N355" s="490"/>
      <c r="O355" s="490"/>
      <c r="P355" s="490"/>
      <c r="Q355" s="490"/>
      <c r="R355" s="490"/>
      <c r="S355" s="490"/>
      <c r="T355" s="490"/>
      <c r="U355" s="490"/>
      <c r="V355" s="490"/>
      <c r="W355" s="490"/>
      <c r="X355" s="494"/>
      <c r="Y355" s="494"/>
      <c r="Z355" s="490"/>
      <c r="AA355" s="490"/>
      <c r="AB355" s="490"/>
      <c r="AC355" s="490"/>
      <c r="AD355" s="490"/>
      <c r="AE355" s="490"/>
      <c r="AF355" s="490"/>
      <c r="AG355" s="490"/>
      <c r="AH355" s="490"/>
      <c r="AI355" s="490"/>
      <c r="AJ355" s="490"/>
      <c r="AK355" s="490"/>
      <c r="AL355" s="490"/>
      <c r="AM355" s="490"/>
      <c r="AN355" s="490"/>
      <c r="AO355" s="490"/>
      <c r="AP355" s="490"/>
      <c r="AQ355" s="490"/>
      <c r="AR355" s="490"/>
      <c r="AS355" s="490"/>
      <c r="AT355" s="490"/>
      <c r="AU355" s="6"/>
      <c r="AV355" s="485" t="s">
        <v>354</v>
      </c>
      <c r="AW355" s="485"/>
      <c r="AX355" s="485"/>
      <c r="AY355" s="485"/>
      <c r="AZ355" s="485"/>
      <c r="BA355" s="485"/>
      <c r="BB355" s="485"/>
      <c r="BC355" s="485"/>
      <c r="BD355" s="485"/>
      <c r="BE355" s="485"/>
      <c r="BF355" s="485"/>
      <c r="BG355" s="485"/>
      <c r="BH355" s="485"/>
      <c r="BI355" s="485"/>
      <c r="BJ355" s="485"/>
      <c r="BK355" s="485"/>
      <c r="BL355" s="485"/>
      <c r="BM355" s="485"/>
      <c r="BN355" s="485"/>
      <c r="BO355" s="485"/>
      <c r="BP355" s="485"/>
      <c r="BQ355" s="485"/>
      <c r="BR355" s="485"/>
      <c r="BS355" s="485"/>
      <c r="BT355" s="485"/>
      <c r="BU355" s="485"/>
      <c r="BV355" s="485"/>
      <c r="BW355" s="485"/>
      <c r="BX355" s="485"/>
      <c r="BY355" s="485"/>
      <c r="BZ355" s="485"/>
      <c r="CA355" s="485"/>
      <c r="CB355" s="485"/>
      <c r="CC355" s="485"/>
      <c r="CD355" s="485"/>
      <c r="CE355" s="485"/>
      <c r="CF355" s="485"/>
      <c r="CG355" s="485"/>
      <c r="CH355" s="485"/>
      <c r="CI355" s="485"/>
      <c r="CJ355" s="485"/>
      <c r="CK355" s="485"/>
      <c r="CL355" s="485"/>
      <c r="CM355" s="485"/>
      <c r="CN355" s="485"/>
    </row>
    <row r="356" spans="4:92" ht="14.25" customHeight="1" x14ac:dyDescent="0.35">
      <c r="D356" s="494"/>
      <c r="E356" s="494"/>
      <c r="F356" s="490"/>
      <c r="G356" s="490"/>
      <c r="H356" s="490"/>
      <c r="I356" s="490"/>
      <c r="J356" s="490"/>
      <c r="K356" s="490"/>
      <c r="L356" s="490"/>
      <c r="M356" s="490"/>
      <c r="N356" s="490"/>
      <c r="O356" s="490"/>
      <c r="P356" s="490"/>
      <c r="Q356" s="490"/>
      <c r="R356" s="490"/>
      <c r="S356" s="490"/>
      <c r="T356" s="490"/>
      <c r="U356" s="490"/>
      <c r="V356" s="490"/>
      <c r="W356" s="490"/>
      <c r="X356" s="494"/>
      <c r="Y356" s="494"/>
      <c r="Z356" s="490"/>
      <c r="AA356" s="490"/>
      <c r="AB356" s="490"/>
      <c r="AC356" s="490"/>
      <c r="AD356" s="490"/>
      <c r="AE356" s="490"/>
      <c r="AF356" s="490"/>
      <c r="AG356" s="490"/>
      <c r="AH356" s="490"/>
      <c r="AI356" s="490"/>
      <c r="AJ356" s="490"/>
      <c r="AK356" s="490"/>
      <c r="AL356" s="490"/>
      <c r="AM356" s="490"/>
      <c r="AN356" s="490"/>
      <c r="AO356" s="490"/>
      <c r="AP356" s="490"/>
      <c r="AQ356" s="490"/>
      <c r="AR356" s="490"/>
      <c r="AS356" s="490"/>
      <c r="AT356" s="490"/>
      <c r="AU356" s="6"/>
      <c r="AV356" s="59"/>
      <c r="AW356" s="6"/>
      <c r="AX356" s="6"/>
      <c r="AY356" s="6"/>
      <c r="AZ356" s="6"/>
      <c r="BA356" s="6"/>
      <c r="BB356" s="6"/>
      <c r="BC356" s="6"/>
      <c r="BD356" s="59"/>
      <c r="BE356" s="59"/>
      <c r="BF356" s="59"/>
      <c r="BG356" s="59"/>
      <c r="BH356" s="59"/>
      <c r="BI356" s="6"/>
      <c r="BJ356" s="6"/>
      <c r="BK356" s="6"/>
      <c r="BL356" s="6"/>
      <c r="BM356" s="59"/>
      <c r="BN356" s="59"/>
      <c r="BO356" s="59"/>
      <c r="BP356" s="59"/>
      <c r="BQ356" s="59"/>
      <c r="BR356" s="6"/>
      <c r="BS356" s="6"/>
      <c r="BT356" s="59"/>
      <c r="BU356" s="59"/>
      <c r="BV356" s="6"/>
      <c r="BW356" s="6"/>
    </row>
    <row r="357" spans="4:92" ht="14.25" customHeight="1" x14ac:dyDescent="0.35">
      <c r="D357" s="494"/>
      <c r="E357" s="494"/>
      <c r="F357" s="490"/>
      <c r="G357" s="490"/>
      <c r="H357" s="490"/>
      <c r="I357" s="490"/>
      <c r="J357" s="490"/>
      <c r="K357" s="490"/>
      <c r="L357" s="490"/>
      <c r="M357" s="490"/>
      <c r="N357" s="490"/>
      <c r="O357" s="490"/>
      <c r="P357" s="490"/>
      <c r="Q357" s="490"/>
      <c r="R357" s="490"/>
      <c r="S357" s="490"/>
      <c r="T357" s="490"/>
      <c r="U357" s="490"/>
      <c r="V357" s="490"/>
      <c r="W357" s="490"/>
      <c r="X357" s="494"/>
      <c r="Y357" s="494"/>
      <c r="Z357" s="490"/>
      <c r="AA357" s="490"/>
      <c r="AB357" s="490"/>
      <c r="AC357" s="490"/>
      <c r="AD357" s="490"/>
      <c r="AE357" s="490"/>
      <c r="AF357" s="490"/>
      <c r="AG357" s="490"/>
      <c r="AH357" s="490"/>
      <c r="AI357" s="490"/>
      <c r="AJ357" s="490"/>
      <c r="AK357" s="490"/>
      <c r="AL357" s="490"/>
      <c r="AM357" s="490"/>
      <c r="AN357" s="490"/>
      <c r="AO357" s="490"/>
      <c r="AP357" s="490"/>
      <c r="AQ357" s="490"/>
      <c r="AR357" s="490"/>
      <c r="AS357" s="490"/>
      <c r="AT357" s="490"/>
      <c r="AU357" s="6"/>
      <c r="AV357" s="257" t="s">
        <v>92</v>
      </c>
      <c r="AW357" s="257"/>
      <c r="AX357" s="257"/>
      <c r="AY357" s="257"/>
      <c r="AZ357" s="257"/>
      <c r="BA357" s="257"/>
      <c r="BB357" s="257"/>
      <c r="BC357" s="257"/>
      <c r="BD357" s="257"/>
      <c r="BE357" s="257"/>
      <c r="BF357" s="257"/>
      <c r="BG357" s="257"/>
      <c r="BH357" s="257"/>
      <c r="BI357" s="257"/>
      <c r="BJ357" s="257"/>
      <c r="BK357" s="257"/>
      <c r="BL357" s="257"/>
      <c r="BM357" s="257"/>
      <c r="BN357" s="257"/>
      <c r="BO357" s="257"/>
      <c r="BP357" s="257"/>
      <c r="BQ357" s="257"/>
      <c r="BR357" s="257"/>
      <c r="BS357" s="257"/>
      <c r="BT357" s="257"/>
      <c r="BU357" s="257"/>
      <c r="BV357" s="257"/>
      <c r="BW357" s="257"/>
      <c r="BX357" s="257"/>
      <c r="BY357" s="257"/>
      <c r="BZ357" s="257"/>
      <c r="CA357" s="257"/>
      <c r="CB357" s="257"/>
      <c r="CC357" s="257"/>
      <c r="CD357" s="257"/>
      <c r="CE357" s="257"/>
      <c r="CF357" s="257"/>
      <c r="CG357" s="257"/>
      <c r="CH357" s="257"/>
      <c r="CI357" s="257"/>
      <c r="CJ357" s="257"/>
      <c r="CK357" s="257"/>
      <c r="CL357" s="257"/>
      <c r="CM357" s="257"/>
      <c r="CN357" s="257"/>
    </row>
    <row r="358" spans="4:92" ht="14.25" customHeight="1" x14ac:dyDescent="0.35">
      <c r="D358" s="494"/>
      <c r="E358" s="494"/>
      <c r="F358" s="490"/>
      <c r="G358" s="490"/>
      <c r="H358" s="490"/>
      <c r="I358" s="490"/>
      <c r="J358" s="490"/>
      <c r="K358" s="490"/>
      <c r="L358" s="490"/>
      <c r="M358" s="490"/>
      <c r="N358" s="490"/>
      <c r="O358" s="490"/>
      <c r="P358" s="490"/>
      <c r="Q358" s="490"/>
      <c r="R358" s="490"/>
      <c r="S358" s="490"/>
      <c r="T358" s="490"/>
      <c r="U358" s="490"/>
      <c r="V358" s="490"/>
      <c r="W358" s="490"/>
      <c r="X358" s="494"/>
      <c r="Y358" s="494"/>
      <c r="Z358" s="490"/>
      <c r="AA358" s="490"/>
      <c r="AB358" s="490"/>
      <c r="AC358" s="490"/>
      <c r="AD358" s="490"/>
      <c r="AE358" s="490"/>
      <c r="AF358" s="490"/>
      <c r="AG358" s="490"/>
      <c r="AH358" s="490"/>
      <c r="AI358" s="490"/>
      <c r="AJ358" s="490"/>
      <c r="AK358" s="490"/>
      <c r="AL358" s="490"/>
      <c r="AM358" s="490"/>
      <c r="AN358" s="490"/>
      <c r="AO358" s="490"/>
      <c r="AP358" s="490"/>
      <c r="AQ358" s="490"/>
      <c r="AR358" s="490"/>
      <c r="AS358" s="490"/>
      <c r="AT358" s="490"/>
      <c r="AU358" s="6"/>
      <c r="AV358" s="257"/>
      <c r="AW358" s="257"/>
      <c r="AX358" s="257"/>
      <c r="AY358" s="257"/>
      <c r="AZ358" s="257"/>
      <c r="BA358" s="257"/>
      <c r="BB358" s="257"/>
      <c r="BC358" s="257"/>
      <c r="BD358" s="257"/>
      <c r="BE358" s="257"/>
      <c r="BF358" s="257"/>
      <c r="BG358" s="257"/>
      <c r="BH358" s="257"/>
      <c r="BI358" s="257"/>
      <c r="BJ358" s="257"/>
      <c r="BK358" s="257"/>
      <c r="BL358" s="257"/>
      <c r="BM358" s="257"/>
      <c r="BN358" s="257"/>
      <c r="BO358" s="257"/>
      <c r="BP358" s="257"/>
      <c r="BQ358" s="257"/>
      <c r="BR358" s="257"/>
      <c r="BS358" s="257"/>
      <c r="BT358" s="257"/>
      <c r="BU358" s="257"/>
      <c r="BV358" s="257"/>
      <c r="BW358" s="257"/>
      <c r="BX358" s="257"/>
      <c r="BY358" s="257"/>
      <c r="BZ358" s="257"/>
      <c r="CA358" s="257"/>
      <c r="CB358" s="257"/>
      <c r="CC358" s="257"/>
      <c r="CD358" s="257"/>
      <c r="CE358" s="257"/>
      <c r="CF358" s="257"/>
      <c r="CG358" s="257"/>
      <c r="CH358" s="257"/>
      <c r="CI358" s="257"/>
      <c r="CJ358" s="257"/>
      <c r="CK358" s="257"/>
      <c r="CL358" s="257"/>
      <c r="CM358" s="257"/>
      <c r="CN358" s="257"/>
    </row>
    <row r="359" spans="4:92" ht="14.25" customHeight="1" x14ac:dyDescent="0.35">
      <c r="D359" s="495"/>
      <c r="E359" s="495"/>
      <c r="F359" s="491"/>
      <c r="G359" s="491"/>
      <c r="H359" s="491"/>
      <c r="I359" s="491"/>
      <c r="J359" s="491"/>
      <c r="K359" s="491"/>
      <c r="L359" s="491"/>
      <c r="M359" s="491"/>
      <c r="N359" s="491"/>
      <c r="O359" s="491"/>
      <c r="P359" s="491"/>
      <c r="Q359" s="491"/>
      <c r="R359" s="491"/>
      <c r="S359" s="491"/>
      <c r="T359" s="491"/>
      <c r="U359" s="491"/>
      <c r="V359" s="491"/>
      <c r="W359" s="491"/>
      <c r="X359" s="495"/>
      <c r="Y359" s="495"/>
      <c r="Z359" s="491"/>
      <c r="AA359" s="491"/>
      <c r="AB359" s="491"/>
      <c r="AC359" s="491"/>
      <c r="AD359" s="491"/>
      <c r="AE359" s="491"/>
      <c r="AF359" s="491"/>
      <c r="AG359" s="491"/>
      <c r="AH359" s="491"/>
      <c r="AI359" s="491"/>
      <c r="AJ359" s="491"/>
      <c r="AK359" s="491"/>
      <c r="AL359" s="491"/>
      <c r="AM359" s="491"/>
      <c r="AN359" s="491"/>
      <c r="AO359" s="491"/>
      <c r="AP359" s="490"/>
      <c r="AQ359" s="490"/>
      <c r="AR359" s="490"/>
      <c r="AS359" s="490"/>
      <c r="AT359" s="490"/>
      <c r="AU359" s="6"/>
      <c r="AV359" s="242" t="s">
        <v>93</v>
      </c>
      <c r="AW359" s="242"/>
      <c r="AX359" s="242"/>
      <c r="AY359" s="242"/>
      <c r="AZ359" s="242"/>
      <c r="BA359" s="242"/>
      <c r="BB359" s="242"/>
      <c r="BC359" s="242"/>
      <c r="BD359" s="242"/>
      <c r="BE359" s="242"/>
      <c r="BF359" s="242"/>
      <c r="BG359" s="259" t="s">
        <v>94</v>
      </c>
      <c r="BH359" s="259"/>
      <c r="BI359" s="259"/>
      <c r="BJ359" s="259"/>
      <c r="BK359" s="259"/>
      <c r="BL359" s="259"/>
      <c r="BM359" s="259"/>
      <c r="BN359" s="259"/>
      <c r="BO359" s="259"/>
      <c r="BP359" s="259"/>
      <c r="BQ359" s="259"/>
      <c r="BR359" s="259"/>
      <c r="BS359" s="259"/>
      <c r="BT359" s="259"/>
      <c r="BU359" s="259"/>
      <c r="BV359" s="259"/>
      <c r="BW359" s="259"/>
      <c r="BX359" s="259"/>
      <c r="BY359" s="259" t="s">
        <v>96</v>
      </c>
      <c r="BZ359" s="259"/>
      <c r="CA359" s="259"/>
      <c r="CB359" s="259"/>
      <c r="CC359" s="259"/>
      <c r="CD359" s="259"/>
      <c r="CE359" s="259"/>
      <c r="CF359" s="259"/>
      <c r="CG359" s="259"/>
      <c r="CH359" s="259"/>
      <c r="CI359" s="259"/>
      <c r="CJ359" s="259"/>
      <c r="CK359" s="259"/>
      <c r="CL359" s="259"/>
      <c r="CM359" s="259"/>
      <c r="CN359" s="259"/>
    </row>
    <row r="360" spans="4:92" ht="14.25" customHeight="1" x14ac:dyDescent="0.35">
      <c r="D360" s="239">
        <v>1</v>
      </c>
      <c r="E360" s="239"/>
      <c r="F360" s="264">
        <v>1</v>
      </c>
      <c r="G360" s="264"/>
      <c r="H360" s="264"/>
      <c r="I360" s="264">
        <v>0</v>
      </c>
      <c r="J360" s="264"/>
      <c r="K360" s="264">
        <v>0</v>
      </c>
      <c r="L360" s="264"/>
      <c r="M360" s="264"/>
      <c r="N360" s="264">
        <v>0</v>
      </c>
      <c r="O360" s="264"/>
      <c r="P360" s="264"/>
      <c r="Q360" s="264"/>
      <c r="R360" s="264">
        <v>1</v>
      </c>
      <c r="S360" s="264"/>
      <c r="T360" s="264">
        <v>0</v>
      </c>
      <c r="U360" s="264"/>
      <c r="V360" s="264">
        <v>0</v>
      </c>
      <c r="W360" s="264"/>
      <c r="X360" s="264">
        <v>2</v>
      </c>
      <c r="Y360" s="264"/>
      <c r="Z360" s="264">
        <v>0</v>
      </c>
      <c r="AA360" s="264"/>
      <c r="AB360" s="264"/>
      <c r="AC360" s="264">
        <v>2</v>
      </c>
      <c r="AD360" s="264"/>
      <c r="AE360" s="264"/>
      <c r="AF360" s="264"/>
      <c r="AG360" s="264">
        <v>0</v>
      </c>
      <c r="AH360" s="264"/>
      <c r="AI360" s="264"/>
      <c r="AJ360" s="264"/>
      <c r="AK360" s="264">
        <v>0</v>
      </c>
      <c r="AL360" s="264"/>
      <c r="AM360" s="264"/>
      <c r="AN360" s="264">
        <v>0</v>
      </c>
      <c r="AO360" s="264"/>
      <c r="AP360" s="264">
        <v>1</v>
      </c>
      <c r="AQ360" s="264"/>
      <c r="AR360" s="264"/>
      <c r="AS360" s="264"/>
      <c r="AT360" s="264"/>
      <c r="AU360" s="11"/>
      <c r="AV360" s="242"/>
      <c r="AW360" s="242"/>
      <c r="AX360" s="242"/>
      <c r="AY360" s="242"/>
      <c r="AZ360" s="242"/>
      <c r="BA360" s="242"/>
      <c r="BB360" s="242"/>
      <c r="BC360" s="242"/>
      <c r="BD360" s="242"/>
      <c r="BE360" s="242"/>
      <c r="BF360" s="242"/>
      <c r="BG360" s="259"/>
      <c r="BH360" s="259"/>
      <c r="BI360" s="259"/>
      <c r="BJ360" s="259"/>
      <c r="BK360" s="259"/>
      <c r="BL360" s="259"/>
      <c r="BM360" s="259"/>
      <c r="BN360" s="259"/>
      <c r="BO360" s="259"/>
      <c r="BP360" s="259"/>
      <c r="BQ360" s="259"/>
      <c r="BR360" s="259"/>
      <c r="BS360" s="259"/>
      <c r="BT360" s="259"/>
      <c r="BU360" s="259"/>
      <c r="BV360" s="259"/>
      <c r="BW360" s="259"/>
      <c r="BX360" s="259"/>
      <c r="BY360" s="259"/>
      <c r="BZ360" s="259"/>
      <c r="CA360" s="259"/>
      <c r="CB360" s="259"/>
      <c r="CC360" s="259"/>
      <c r="CD360" s="259"/>
      <c r="CE360" s="259"/>
      <c r="CF360" s="259"/>
      <c r="CG360" s="259"/>
      <c r="CH360" s="259"/>
      <c r="CI360" s="259"/>
      <c r="CJ360" s="259"/>
      <c r="CK360" s="259"/>
      <c r="CL360" s="259"/>
      <c r="CM360" s="259"/>
      <c r="CN360" s="259"/>
    </row>
    <row r="361" spans="4:92" ht="14.25" customHeight="1" x14ac:dyDescent="0.35">
      <c r="D361" s="239"/>
      <c r="E361" s="239"/>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64"/>
      <c r="AE361" s="264"/>
      <c r="AF361" s="264"/>
      <c r="AG361" s="264"/>
      <c r="AH361" s="264"/>
      <c r="AI361" s="264"/>
      <c r="AJ361" s="264"/>
      <c r="AK361" s="264"/>
      <c r="AL361" s="264"/>
      <c r="AM361" s="264"/>
      <c r="AN361" s="264"/>
      <c r="AO361" s="264"/>
      <c r="AP361" s="264"/>
      <c r="AQ361" s="264"/>
      <c r="AR361" s="264"/>
      <c r="AS361" s="264"/>
      <c r="AT361" s="264"/>
      <c r="AU361" s="130"/>
      <c r="AV361" s="239">
        <v>2</v>
      </c>
      <c r="AW361" s="239"/>
      <c r="AX361" s="239"/>
      <c r="AY361" s="239"/>
      <c r="AZ361" s="239"/>
      <c r="BA361" s="239"/>
      <c r="BB361" s="239"/>
      <c r="BC361" s="239"/>
      <c r="BD361" s="239"/>
      <c r="BE361" s="239"/>
      <c r="BF361" s="239"/>
      <c r="BG361" s="239">
        <v>1</v>
      </c>
      <c r="BH361" s="239"/>
      <c r="BI361" s="239"/>
      <c r="BJ361" s="239"/>
      <c r="BK361" s="239"/>
      <c r="BL361" s="239"/>
      <c r="BM361" s="239"/>
      <c r="BN361" s="239"/>
      <c r="BO361" s="239"/>
      <c r="BP361" s="239"/>
      <c r="BQ361" s="239"/>
      <c r="BR361" s="239"/>
      <c r="BS361" s="239"/>
      <c r="BT361" s="239"/>
      <c r="BU361" s="239"/>
      <c r="BV361" s="239"/>
      <c r="BW361" s="239"/>
      <c r="BX361" s="239"/>
      <c r="BY361" s="492">
        <v>1</v>
      </c>
      <c r="BZ361" s="492"/>
      <c r="CA361" s="492"/>
      <c r="CB361" s="492"/>
      <c r="CC361" s="492"/>
      <c r="CD361" s="492"/>
      <c r="CE361" s="492"/>
      <c r="CF361" s="492"/>
      <c r="CG361" s="492"/>
      <c r="CH361" s="492"/>
      <c r="CI361" s="492"/>
      <c r="CJ361" s="492"/>
      <c r="CK361" s="492"/>
      <c r="CL361" s="492"/>
      <c r="CM361" s="492"/>
      <c r="CN361" s="492"/>
    </row>
    <row r="362" spans="4:92" ht="14.25" customHeight="1" x14ac:dyDescent="0.35">
      <c r="D362" s="239"/>
      <c r="E362" s="239"/>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64"/>
      <c r="AE362" s="264"/>
      <c r="AF362" s="264"/>
      <c r="AG362" s="264"/>
      <c r="AH362" s="264"/>
      <c r="AI362" s="264"/>
      <c r="AJ362" s="264"/>
      <c r="AK362" s="264"/>
      <c r="AL362" s="264"/>
      <c r="AM362" s="264"/>
      <c r="AN362" s="264"/>
      <c r="AO362" s="264"/>
      <c r="AP362" s="264"/>
      <c r="AQ362" s="264"/>
      <c r="AR362" s="264"/>
      <c r="AS362" s="264"/>
      <c r="AT362" s="264"/>
      <c r="AU362" s="130"/>
      <c r="AV362" s="239"/>
      <c r="AW362" s="239"/>
      <c r="AX362" s="239"/>
      <c r="AY362" s="239"/>
      <c r="AZ362" s="239"/>
      <c r="BA362" s="239"/>
      <c r="BB362" s="239"/>
      <c r="BC362" s="239"/>
      <c r="BD362" s="239"/>
      <c r="BE362" s="239"/>
      <c r="BF362" s="239"/>
      <c r="BG362" s="239"/>
      <c r="BH362" s="239"/>
      <c r="BI362" s="239"/>
      <c r="BJ362" s="239"/>
      <c r="BK362" s="239"/>
      <c r="BL362" s="239"/>
      <c r="BM362" s="239"/>
      <c r="BN362" s="239"/>
      <c r="BO362" s="239"/>
      <c r="BP362" s="239"/>
      <c r="BQ362" s="239"/>
      <c r="BR362" s="239"/>
      <c r="BS362" s="239"/>
      <c r="BT362" s="239"/>
      <c r="BU362" s="239"/>
      <c r="BV362" s="239"/>
      <c r="BW362" s="239"/>
      <c r="BX362" s="239"/>
      <c r="BY362" s="492"/>
      <c r="BZ362" s="492"/>
      <c r="CA362" s="492"/>
      <c r="CB362" s="492"/>
      <c r="CC362" s="492"/>
      <c r="CD362" s="492"/>
      <c r="CE362" s="492"/>
      <c r="CF362" s="492"/>
      <c r="CG362" s="492"/>
      <c r="CH362" s="492"/>
      <c r="CI362" s="492"/>
      <c r="CJ362" s="492"/>
      <c r="CK362" s="492"/>
      <c r="CL362" s="492"/>
      <c r="CM362" s="492"/>
      <c r="CN362" s="492"/>
    </row>
    <row r="363" spans="4:92" ht="14.25" customHeight="1" x14ac:dyDescent="0.35">
      <c r="D363" s="55" t="s">
        <v>352</v>
      </c>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64" t="s">
        <v>355</v>
      </c>
      <c r="AW363" s="34"/>
      <c r="AX363" s="34"/>
      <c r="AY363" s="34"/>
      <c r="AZ363" s="34"/>
      <c r="BA363" s="34"/>
      <c r="BB363" s="34"/>
      <c r="BC363" s="34"/>
      <c r="BD363" s="34"/>
      <c r="BE363" s="34"/>
      <c r="BF363" s="34"/>
      <c r="BG363" s="34"/>
      <c r="BH363" s="34"/>
      <c r="BI363" s="34"/>
      <c r="BJ363" s="34"/>
      <c r="BK363" s="34"/>
      <c r="BL363" s="34"/>
      <c r="BM363" s="34"/>
      <c r="BN363" s="34"/>
      <c r="BO363" s="34"/>
      <c r="BP363" s="34"/>
      <c r="BQ363" s="34"/>
      <c r="BR363" s="34"/>
      <c r="BS363" s="34"/>
      <c r="BT363" s="34"/>
      <c r="BU363" s="34"/>
      <c r="BV363" s="34"/>
      <c r="BW363" s="34"/>
      <c r="BX363" s="34"/>
      <c r="BY363" s="34"/>
      <c r="BZ363" s="34"/>
      <c r="CA363" s="34"/>
      <c r="CB363" s="34"/>
      <c r="CC363" s="34"/>
      <c r="CD363" s="34"/>
      <c r="CE363" s="34"/>
      <c r="CF363" s="34"/>
      <c r="CG363" s="34"/>
      <c r="CH363" s="34"/>
      <c r="CI363" s="34"/>
      <c r="CJ363" s="34"/>
      <c r="CK363" s="34"/>
      <c r="CL363" s="34"/>
      <c r="CM363" s="34"/>
      <c r="CN363" s="34"/>
    </row>
    <row r="364" spans="4:92" ht="14.25" customHeight="1" x14ac:dyDescent="0.35">
      <c r="D364" s="3"/>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c r="AA364" s="130"/>
      <c r="AB364" s="130"/>
      <c r="AC364" s="130"/>
      <c r="AD364" s="130"/>
      <c r="AE364" s="130"/>
      <c r="AF364" s="130"/>
      <c r="AG364" s="130"/>
      <c r="AH364" s="130"/>
      <c r="AI364" s="130"/>
      <c r="AJ364" s="130"/>
      <c r="AK364" s="130"/>
      <c r="AL364" s="130"/>
      <c r="AM364" s="130"/>
      <c r="AN364" s="130"/>
      <c r="AO364" s="130"/>
      <c r="AP364" s="130"/>
      <c r="AQ364" s="130"/>
      <c r="AR364" s="130"/>
      <c r="AS364" s="130"/>
      <c r="AT364" s="130"/>
      <c r="AU364" s="130"/>
      <c r="AV364" s="130"/>
      <c r="AW364" s="130"/>
    </row>
    <row r="365" spans="4:92" ht="14.25" customHeight="1" x14ac:dyDescent="0.35">
      <c r="D365" s="257" t="s">
        <v>315</v>
      </c>
      <c r="E365" s="257"/>
      <c r="F365" s="257"/>
      <c r="G365" s="257"/>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257"/>
      <c r="AE365" s="257"/>
      <c r="AF365" s="257"/>
      <c r="AG365" s="257"/>
      <c r="AH365" s="257"/>
      <c r="AI365" s="257"/>
      <c r="AJ365" s="257"/>
      <c r="AK365" s="257"/>
      <c r="AL365" s="257"/>
      <c r="AM365" s="257"/>
      <c r="AN365" s="257"/>
      <c r="AO365" s="257"/>
      <c r="AP365" s="257"/>
      <c r="AQ365" s="257"/>
      <c r="AR365" s="257"/>
      <c r="AS365" s="257"/>
      <c r="AT365" s="257"/>
      <c r="AV365" s="257" t="s">
        <v>111</v>
      </c>
      <c r="AW365" s="257"/>
      <c r="AX365" s="257"/>
      <c r="AY365" s="257"/>
      <c r="AZ365" s="257"/>
      <c r="BA365" s="257"/>
      <c r="BB365" s="257"/>
      <c r="BC365" s="257"/>
      <c r="BD365" s="257"/>
      <c r="BE365" s="257"/>
      <c r="BF365" s="257"/>
      <c r="BG365" s="257"/>
      <c r="BH365" s="257"/>
      <c r="BI365" s="257"/>
      <c r="BJ365" s="257"/>
      <c r="BK365" s="257"/>
      <c r="BL365" s="257"/>
      <c r="BM365" s="257"/>
      <c r="BN365" s="257"/>
      <c r="BO365" s="257"/>
      <c r="BP365" s="257"/>
      <c r="BQ365" s="257"/>
      <c r="BR365" s="257"/>
      <c r="BS365" s="257"/>
      <c r="BT365" s="257"/>
      <c r="BU365" s="257"/>
      <c r="BV365" s="257"/>
      <c r="BW365" s="257"/>
      <c r="BX365" s="257"/>
      <c r="BY365" s="257"/>
      <c r="BZ365" s="257"/>
      <c r="CA365" s="257"/>
      <c r="CB365" s="257"/>
      <c r="CC365" s="257"/>
      <c r="CD365" s="257"/>
      <c r="CE365" s="257"/>
      <c r="CF365" s="257"/>
      <c r="CG365" s="257"/>
      <c r="CH365" s="257"/>
      <c r="CI365" s="257"/>
      <c r="CJ365" s="257"/>
      <c r="CK365" s="257"/>
      <c r="CL365" s="257"/>
      <c r="CM365" s="257"/>
      <c r="CN365" s="257"/>
    </row>
    <row r="366" spans="4:92" ht="14.25" customHeight="1" x14ac:dyDescent="0.35">
      <c r="D366" s="257"/>
      <c r="E366" s="257"/>
      <c r="F366" s="257"/>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257"/>
      <c r="AE366" s="257"/>
      <c r="AF366" s="257"/>
      <c r="AG366" s="257"/>
      <c r="AH366" s="257"/>
      <c r="AI366" s="257"/>
      <c r="AJ366" s="257"/>
      <c r="AK366" s="257"/>
      <c r="AL366" s="257"/>
      <c r="AM366" s="257"/>
      <c r="AN366" s="257"/>
      <c r="AO366" s="257"/>
      <c r="AP366" s="257"/>
      <c r="AQ366" s="257"/>
      <c r="AR366" s="257"/>
      <c r="AS366" s="257"/>
      <c r="AT366" s="257"/>
      <c r="AU366" s="14"/>
      <c r="AV366" s="257"/>
      <c r="AW366" s="257"/>
      <c r="AX366" s="257"/>
      <c r="AY366" s="257"/>
      <c r="AZ366" s="257"/>
      <c r="BA366" s="257"/>
      <c r="BB366" s="257"/>
      <c r="BC366" s="257"/>
      <c r="BD366" s="257"/>
      <c r="BE366" s="257"/>
      <c r="BF366" s="257"/>
      <c r="BG366" s="257"/>
      <c r="BH366" s="257"/>
      <c r="BI366" s="257"/>
      <c r="BJ366" s="257"/>
      <c r="BK366" s="257"/>
      <c r="BL366" s="257"/>
      <c r="BM366" s="257"/>
      <c r="BN366" s="257"/>
      <c r="BO366" s="257"/>
      <c r="BP366" s="257"/>
      <c r="BQ366" s="257"/>
      <c r="BR366" s="257"/>
      <c r="BS366" s="257"/>
      <c r="BT366" s="257"/>
      <c r="BU366" s="257"/>
      <c r="BV366" s="257"/>
      <c r="BW366" s="257"/>
      <c r="BX366" s="257"/>
      <c r="BY366" s="257"/>
      <c r="BZ366" s="257"/>
      <c r="CA366" s="257"/>
      <c r="CB366" s="257"/>
      <c r="CC366" s="257"/>
      <c r="CD366" s="257"/>
      <c r="CE366" s="257"/>
      <c r="CF366" s="257"/>
      <c r="CG366" s="257"/>
      <c r="CH366" s="257"/>
      <c r="CI366" s="257"/>
      <c r="CJ366" s="257"/>
      <c r="CK366" s="257"/>
      <c r="CL366" s="257"/>
      <c r="CM366" s="257"/>
      <c r="CN366" s="257"/>
    </row>
    <row r="367" spans="4:92" ht="14.25" customHeight="1" x14ac:dyDescent="0.35">
      <c r="D367" s="242" t="s">
        <v>106</v>
      </c>
      <c r="E367" s="242"/>
      <c r="F367" s="242"/>
      <c r="G367" s="242"/>
      <c r="H367" s="242"/>
      <c r="I367" s="242"/>
      <c r="J367" s="242"/>
      <c r="K367" s="242"/>
      <c r="L367" s="242"/>
      <c r="M367" s="242"/>
      <c r="N367" s="242"/>
      <c r="O367" s="242"/>
      <c r="P367" s="242" t="s">
        <v>107</v>
      </c>
      <c r="Q367" s="242"/>
      <c r="R367" s="242"/>
      <c r="S367" s="242"/>
      <c r="T367" s="242"/>
      <c r="U367" s="242"/>
      <c r="V367" s="242"/>
      <c r="W367" s="242"/>
      <c r="X367" s="242"/>
      <c r="Y367" s="242"/>
      <c r="Z367" s="242"/>
      <c r="AA367" s="242"/>
      <c r="AB367" s="242"/>
      <c r="AC367" s="242"/>
      <c r="AD367" s="242"/>
      <c r="AE367" s="242"/>
      <c r="AF367" s="242"/>
      <c r="AG367" s="242"/>
      <c r="AH367" s="298" t="s">
        <v>108</v>
      </c>
      <c r="AI367" s="299"/>
      <c r="AJ367" s="299"/>
      <c r="AK367" s="299"/>
      <c r="AL367" s="299"/>
      <c r="AM367" s="299"/>
      <c r="AN367" s="299"/>
      <c r="AO367" s="299"/>
      <c r="AP367" s="299"/>
      <c r="AQ367" s="299"/>
      <c r="AR367" s="299"/>
      <c r="AS367" s="299"/>
      <c r="AT367" s="300"/>
      <c r="AU367" s="33"/>
      <c r="AV367" s="242" t="s">
        <v>112</v>
      </c>
      <c r="AW367" s="242"/>
      <c r="AX367" s="242"/>
      <c r="AY367" s="242"/>
      <c r="AZ367" s="242"/>
      <c r="BA367" s="242"/>
      <c r="BB367" s="242"/>
      <c r="BC367" s="242"/>
      <c r="BD367" s="242"/>
      <c r="BE367" s="242"/>
      <c r="BF367" s="242"/>
      <c r="BG367" s="242"/>
      <c r="BH367" s="242"/>
      <c r="BI367" s="242"/>
      <c r="BJ367" s="242" t="s">
        <v>113</v>
      </c>
      <c r="BK367" s="242"/>
      <c r="BL367" s="242"/>
      <c r="BM367" s="242"/>
      <c r="BN367" s="242"/>
      <c r="BO367" s="242"/>
      <c r="BP367" s="242"/>
      <c r="BQ367" s="242"/>
      <c r="BR367" s="242"/>
      <c r="BS367" s="242"/>
      <c r="BT367" s="242"/>
      <c r="BU367" s="242"/>
      <c r="BV367" s="242"/>
      <c r="BW367" s="242"/>
      <c r="BX367" s="242" t="s">
        <v>107</v>
      </c>
      <c r="BY367" s="242"/>
      <c r="BZ367" s="242"/>
      <c r="CA367" s="242"/>
      <c r="CB367" s="242"/>
      <c r="CC367" s="242"/>
      <c r="CD367" s="242"/>
      <c r="CE367" s="242"/>
      <c r="CF367" s="242"/>
      <c r="CG367" s="242" t="s">
        <v>114</v>
      </c>
      <c r="CH367" s="242"/>
      <c r="CI367" s="242"/>
      <c r="CJ367" s="242"/>
      <c r="CK367" s="242"/>
      <c r="CL367" s="242"/>
      <c r="CM367" s="242"/>
      <c r="CN367" s="242"/>
    </row>
    <row r="368" spans="4:92" ht="14.25" customHeight="1" x14ac:dyDescent="0.35">
      <c r="D368" s="242"/>
      <c r="E368" s="242"/>
      <c r="F368" s="242"/>
      <c r="G368" s="242"/>
      <c r="H368" s="242"/>
      <c r="I368" s="242"/>
      <c r="J368" s="242"/>
      <c r="K368" s="242"/>
      <c r="L368" s="242"/>
      <c r="M368" s="242"/>
      <c r="N368" s="242"/>
      <c r="O368" s="242"/>
      <c r="P368" s="242"/>
      <c r="Q368" s="242"/>
      <c r="R368" s="242"/>
      <c r="S368" s="242"/>
      <c r="T368" s="242"/>
      <c r="U368" s="242"/>
      <c r="V368" s="242"/>
      <c r="W368" s="242"/>
      <c r="X368" s="242"/>
      <c r="Y368" s="242"/>
      <c r="Z368" s="242"/>
      <c r="AA368" s="242"/>
      <c r="AB368" s="242"/>
      <c r="AC368" s="242"/>
      <c r="AD368" s="242"/>
      <c r="AE368" s="242"/>
      <c r="AF368" s="242"/>
      <c r="AG368" s="242"/>
      <c r="AH368" s="301"/>
      <c r="AI368" s="302"/>
      <c r="AJ368" s="302"/>
      <c r="AK368" s="302"/>
      <c r="AL368" s="302"/>
      <c r="AM368" s="302"/>
      <c r="AN368" s="302"/>
      <c r="AO368" s="302"/>
      <c r="AP368" s="302"/>
      <c r="AQ368" s="302"/>
      <c r="AR368" s="302"/>
      <c r="AS368" s="302"/>
      <c r="AT368" s="303"/>
      <c r="AU368" s="33"/>
      <c r="AV368" s="242"/>
      <c r="AW368" s="242"/>
      <c r="AX368" s="242"/>
      <c r="AY368" s="242"/>
      <c r="AZ368" s="242"/>
      <c r="BA368" s="242"/>
      <c r="BB368" s="242"/>
      <c r="BC368" s="242"/>
      <c r="BD368" s="242"/>
      <c r="BE368" s="242"/>
      <c r="BF368" s="242"/>
      <c r="BG368" s="242"/>
      <c r="BH368" s="242"/>
      <c r="BI368" s="242"/>
      <c r="BJ368" s="242"/>
      <c r="BK368" s="242"/>
      <c r="BL368" s="242"/>
      <c r="BM368" s="242"/>
      <c r="BN368" s="242"/>
      <c r="BO368" s="242"/>
      <c r="BP368" s="242"/>
      <c r="BQ368" s="242"/>
      <c r="BR368" s="242"/>
      <c r="BS368" s="242"/>
      <c r="BT368" s="242"/>
      <c r="BU368" s="242"/>
      <c r="BV368" s="242"/>
      <c r="BW368" s="242"/>
      <c r="BX368" s="242"/>
      <c r="BY368" s="242"/>
      <c r="BZ368" s="242"/>
      <c r="CA368" s="242"/>
      <c r="CB368" s="242"/>
      <c r="CC368" s="242"/>
      <c r="CD368" s="242"/>
      <c r="CE368" s="242"/>
      <c r="CF368" s="242"/>
      <c r="CG368" s="242"/>
      <c r="CH368" s="242"/>
      <c r="CI368" s="242"/>
      <c r="CJ368" s="242"/>
      <c r="CK368" s="242"/>
      <c r="CL368" s="242"/>
      <c r="CM368" s="242"/>
      <c r="CN368" s="242"/>
    </row>
    <row r="369" spans="1:150" ht="14.25" customHeight="1" x14ac:dyDescent="0.35">
      <c r="D369" s="264">
        <v>1</v>
      </c>
      <c r="E369" s="264"/>
      <c r="F369" s="264"/>
      <c r="G369" s="264"/>
      <c r="H369" s="264"/>
      <c r="I369" s="264"/>
      <c r="J369" s="264"/>
      <c r="K369" s="264"/>
      <c r="L369" s="264"/>
      <c r="M369" s="264"/>
      <c r="N369" s="264"/>
      <c r="O369" s="264"/>
      <c r="P369" s="264">
        <v>2</v>
      </c>
      <c r="Q369" s="264"/>
      <c r="R369" s="264"/>
      <c r="S369" s="264"/>
      <c r="T369" s="264"/>
      <c r="U369" s="264"/>
      <c r="V369" s="264"/>
      <c r="W369" s="264"/>
      <c r="X369" s="264"/>
      <c r="Y369" s="264"/>
      <c r="Z369" s="264"/>
      <c r="AA369" s="264"/>
      <c r="AB369" s="264"/>
      <c r="AC369" s="264"/>
      <c r="AD369" s="264"/>
      <c r="AE369" s="264"/>
      <c r="AF369" s="264"/>
      <c r="AG369" s="264"/>
      <c r="AH369" s="436">
        <v>4</v>
      </c>
      <c r="AI369" s="437"/>
      <c r="AJ369" s="437"/>
      <c r="AK369" s="437"/>
      <c r="AL369" s="437"/>
      <c r="AM369" s="437"/>
      <c r="AN369" s="437"/>
      <c r="AO369" s="437"/>
      <c r="AP369" s="437"/>
      <c r="AQ369" s="437"/>
      <c r="AR369" s="437"/>
      <c r="AS369" s="437"/>
      <c r="AT369" s="438"/>
      <c r="AU369" s="33"/>
      <c r="AV369" s="264" t="s">
        <v>1369</v>
      </c>
      <c r="AW369" s="264"/>
      <c r="AX369" s="264"/>
      <c r="AY369" s="264"/>
      <c r="AZ369" s="264"/>
      <c r="BA369" s="264"/>
      <c r="BB369" s="264"/>
      <c r="BC369" s="264"/>
      <c r="BD369" s="264"/>
      <c r="BE369" s="264"/>
      <c r="BF369" s="264"/>
      <c r="BG369" s="264"/>
      <c r="BH369" s="264"/>
      <c r="BI369" s="264"/>
      <c r="BJ369" s="448" t="s">
        <v>1370</v>
      </c>
      <c r="BK369" s="448"/>
      <c r="BL369" s="448"/>
      <c r="BM369" s="448"/>
      <c r="BN369" s="448"/>
      <c r="BO369" s="448"/>
      <c r="BP369" s="448"/>
      <c r="BQ369" s="448"/>
      <c r="BR369" s="448"/>
      <c r="BS369" s="448"/>
      <c r="BT369" s="448"/>
      <c r="BU369" s="448"/>
      <c r="BV369" s="448"/>
      <c r="BW369" s="448"/>
      <c r="BX369" s="264"/>
      <c r="BY369" s="264"/>
      <c r="BZ369" s="264"/>
      <c r="CA369" s="264"/>
      <c r="CB369" s="264"/>
      <c r="CC369" s="264"/>
      <c r="CD369" s="264"/>
      <c r="CE369" s="264"/>
      <c r="CF369" s="264"/>
      <c r="CG369" s="264"/>
      <c r="CH369" s="264"/>
      <c r="CI369" s="264"/>
      <c r="CJ369" s="264"/>
      <c r="CK369" s="264"/>
      <c r="CL369" s="264"/>
      <c r="CM369" s="264"/>
      <c r="CN369" s="264"/>
    </row>
    <row r="370" spans="1:150" ht="14.25" customHeight="1" x14ac:dyDescent="0.35">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64"/>
      <c r="AE370" s="264"/>
      <c r="AF370" s="264"/>
      <c r="AG370" s="264"/>
      <c r="AH370" s="439"/>
      <c r="AI370" s="440"/>
      <c r="AJ370" s="440"/>
      <c r="AK370" s="440"/>
      <c r="AL370" s="440"/>
      <c r="AM370" s="440"/>
      <c r="AN370" s="440"/>
      <c r="AO370" s="440"/>
      <c r="AP370" s="440"/>
      <c r="AQ370" s="440"/>
      <c r="AR370" s="440"/>
      <c r="AS370" s="440"/>
      <c r="AT370" s="441"/>
      <c r="AU370" s="33"/>
      <c r="AV370" s="264"/>
      <c r="AW370" s="264"/>
      <c r="AX370" s="264"/>
      <c r="AY370" s="264"/>
      <c r="AZ370" s="264"/>
      <c r="BA370" s="264"/>
      <c r="BB370" s="264"/>
      <c r="BC370" s="264"/>
      <c r="BD370" s="264"/>
      <c r="BE370" s="264"/>
      <c r="BF370" s="264"/>
      <c r="BG370" s="264"/>
      <c r="BH370" s="264"/>
      <c r="BI370" s="264"/>
      <c r="BJ370" s="448"/>
      <c r="BK370" s="448"/>
      <c r="BL370" s="448"/>
      <c r="BM370" s="448"/>
      <c r="BN370" s="448"/>
      <c r="BO370" s="448"/>
      <c r="BP370" s="448"/>
      <c r="BQ370" s="448"/>
      <c r="BR370" s="448"/>
      <c r="BS370" s="448"/>
      <c r="BT370" s="448"/>
      <c r="BU370" s="448"/>
      <c r="BV370" s="448"/>
      <c r="BW370" s="448"/>
      <c r="BX370" s="264"/>
      <c r="BY370" s="264"/>
      <c r="BZ370" s="264"/>
      <c r="CA370" s="264"/>
      <c r="CB370" s="264"/>
      <c r="CC370" s="264"/>
      <c r="CD370" s="264"/>
      <c r="CE370" s="264"/>
      <c r="CF370" s="264"/>
      <c r="CG370" s="264"/>
      <c r="CH370" s="264"/>
      <c r="CI370" s="264"/>
      <c r="CJ370" s="264"/>
      <c r="CK370" s="264"/>
      <c r="CL370" s="264"/>
      <c r="CM370" s="264"/>
      <c r="CN370" s="264"/>
    </row>
    <row r="371" spans="1:150" ht="14.25" customHeight="1" x14ac:dyDescent="0.35">
      <c r="D371" s="64" t="s">
        <v>356</v>
      </c>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4"/>
      <c r="AC371" s="34"/>
      <c r="AD371" s="34"/>
      <c r="AE371" s="34"/>
      <c r="AF371" s="34"/>
      <c r="AG371" s="34"/>
      <c r="AH371" s="34"/>
      <c r="AI371" s="34"/>
      <c r="AJ371" s="34"/>
      <c r="AK371" s="34"/>
      <c r="AL371" s="34"/>
      <c r="AM371" s="34"/>
      <c r="AN371" s="34"/>
      <c r="AO371" s="34"/>
      <c r="AP371" s="34"/>
      <c r="AQ371" s="34"/>
      <c r="AR371" s="34"/>
      <c r="AS371" s="34"/>
      <c r="AT371" s="34"/>
      <c r="AU371" s="58"/>
      <c r="AV371" s="484" t="s">
        <v>357</v>
      </c>
      <c r="AW371" s="484"/>
      <c r="AX371" s="484"/>
      <c r="AY371" s="484"/>
      <c r="AZ371" s="484"/>
      <c r="BA371" s="484"/>
      <c r="BB371" s="484"/>
      <c r="BC371" s="484"/>
      <c r="BD371" s="484"/>
      <c r="BE371" s="484"/>
      <c r="BF371" s="484"/>
      <c r="BG371" s="484"/>
      <c r="BH371" s="484"/>
      <c r="BI371" s="484"/>
      <c r="BJ371" s="484"/>
      <c r="BK371" s="484"/>
      <c r="BL371" s="484"/>
      <c r="BM371" s="484"/>
      <c r="BN371" s="484"/>
      <c r="BO371" s="484"/>
      <c r="BP371" s="485"/>
      <c r="BQ371" s="485"/>
      <c r="BR371" s="485"/>
      <c r="BS371" s="485"/>
      <c r="BT371" s="485"/>
      <c r="BU371" s="485"/>
      <c r="BV371" s="485"/>
      <c r="BW371" s="34"/>
      <c r="BX371" s="34"/>
      <c r="BY371" s="34"/>
      <c r="BZ371" s="34"/>
      <c r="CA371" s="34"/>
      <c r="CB371" s="34"/>
      <c r="CC371" s="34"/>
      <c r="CD371" s="34"/>
      <c r="CE371" s="34"/>
      <c r="CF371" s="34"/>
      <c r="CG371" s="34"/>
      <c r="CH371" s="34"/>
      <c r="CI371" s="34"/>
      <c r="CJ371" s="34"/>
      <c r="CK371" s="34"/>
      <c r="CL371" s="34"/>
      <c r="CM371" s="34"/>
      <c r="CN371" s="34"/>
    </row>
    <row r="372" spans="1:150" ht="14.25" customHeight="1" x14ac:dyDescent="0.35">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c r="AB372" s="135"/>
    </row>
    <row r="373" spans="1:150" ht="14.25" customHeight="1" x14ac:dyDescent="0.35">
      <c r="A373" s="450"/>
      <c r="B373" s="450"/>
      <c r="C373" s="450"/>
      <c r="D373" s="450"/>
      <c r="E373" s="450"/>
      <c r="F373" s="450"/>
      <c r="G373" s="450"/>
      <c r="H373" s="450"/>
      <c r="I373" s="450"/>
      <c r="J373" s="450"/>
      <c r="K373" s="450"/>
      <c r="L373" s="450"/>
      <c r="M373" s="450"/>
      <c r="N373" s="450"/>
      <c r="O373" s="450"/>
      <c r="P373" s="450"/>
      <c r="Q373" s="450"/>
      <c r="R373" s="450"/>
      <c r="S373" s="450"/>
      <c r="T373" s="450"/>
      <c r="U373" s="450"/>
      <c r="V373" s="450"/>
      <c r="W373" s="450"/>
      <c r="X373" s="450"/>
      <c r="Y373" s="450"/>
      <c r="Z373" s="450"/>
      <c r="AA373" s="450"/>
      <c r="AB373" s="450"/>
      <c r="AC373" s="450"/>
      <c r="AD373" s="450"/>
      <c r="AE373" s="450"/>
      <c r="AF373" s="450"/>
      <c r="AG373" s="450"/>
      <c r="AH373" s="450"/>
      <c r="AI373" s="450"/>
      <c r="AJ373" s="450"/>
      <c r="AK373" s="450"/>
      <c r="AL373" s="450"/>
      <c r="AM373" s="450"/>
      <c r="AN373" s="450"/>
      <c r="AO373" s="450"/>
      <c r="AP373" s="450"/>
      <c r="AQ373" s="450"/>
      <c r="AR373" s="450"/>
      <c r="AS373" s="450"/>
      <c r="AT373" s="450"/>
      <c r="AU373" s="450"/>
      <c r="AV373" s="450"/>
      <c r="AW373" s="450"/>
      <c r="AX373" s="450"/>
      <c r="AY373" s="450"/>
      <c r="AZ373" s="450"/>
      <c r="BA373" s="450"/>
      <c r="BB373" s="450"/>
      <c r="BC373" s="450"/>
      <c r="BD373" s="450"/>
      <c r="BE373" s="450"/>
      <c r="BF373" s="450"/>
      <c r="BG373" s="450"/>
      <c r="BH373" s="450"/>
      <c r="BI373" s="450"/>
      <c r="BJ373" s="450"/>
      <c r="BK373" s="450"/>
      <c r="BL373" s="450"/>
      <c r="BM373" s="450"/>
      <c r="BN373" s="450"/>
      <c r="BO373" s="450"/>
      <c r="BP373" s="450"/>
      <c r="BQ373" s="450"/>
      <c r="BR373" s="450"/>
      <c r="BS373" s="450"/>
      <c r="BT373" s="450"/>
      <c r="BU373" s="450"/>
      <c r="BV373" s="450"/>
      <c r="BW373" s="450"/>
      <c r="BX373" s="450"/>
      <c r="BY373" s="450"/>
      <c r="BZ373" s="450"/>
      <c r="CA373" s="450"/>
      <c r="CB373" s="450"/>
      <c r="CC373" s="450"/>
      <c r="CD373" s="450"/>
      <c r="CE373" s="450"/>
      <c r="CF373" s="450"/>
      <c r="CG373" s="450"/>
      <c r="CH373" s="450"/>
      <c r="CI373" s="450"/>
      <c r="CJ373" s="450"/>
      <c r="CK373" s="450"/>
      <c r="CL373" s="450"/>
      <c r="CM373" s="450"/>
      <c r="CN373" s="450"/>
    </row>
    <row r="374" spans="1:150" ht="14.25" customHeight="1" x14ac:dyDescent="0.35">
      <c r="A374" s="450"/>
      <c r="B374" s="450"/>
      <c r="C374" s="450"/>
      <c r="D374" s="450"/>
      <c r="E374" s="450"/>
      <c r="F374" s="450"/>
      <c r="G374" s="450"/>
      <c r="H374" s="450"/>
      <c r="I374" s="450"/>
      <c r="J374" s="450"/>
      <c r="K374" s="450"/>
      <c r="L374" s="450"/>
      <c r="M374" s="450"/>
      <c r="N374" s="450"/>
      <c r="O374" s="450"/>
      <c r="P374" s="450"/>
      <c r="Q374" s="450"/>
      <c r="R374" s="450"/>
      <c r="S374" s="450"/>
      <c r="T374" s="450"/>
      <c r="U374" s="450"/>
      <c r="V374" s="450"/>
      <c r="W374" s="450"/>
      <c r="X374" s="450"/>
      <c r="Y374" s="450"/>
      <c r="Z374" s="450"/>
      <c r="AA374" s="450"/>
      <c r="AB374" s="450"/>
      <c r="AC374" s="450"/>
      <c r="AD374" s="450"/>
      <c r="AE374" s="450"/>
      <c r="AF374" s="450"/>
      <c r="AG374" s="450"/>
      <c r="AH374" s="450"/>
      <c r="AI374" s="450"/>
      <c r="AJ374" s="450"/>
      <c r="AK374" s="450"/>
      <c r="AL374" s="450"/>
      <c r="AM374" s="450"/>
      <c r="AN374" s="450"/>
      <c r="AO374" s="450"/>
      <c r="AP374" s="450"/>
      <c r="AQ374" s="450"/>
      <c r="AR374" s="450"/>
      <c r="AS374" s="450"/>
      <c r="AT374" s="450"/>
      <c r="AU374" s="450"/>
      <c r="AV374" s="450"/>
      <c r="AW374" s="450"/>
      <c r="AX374" s="450"/>
      <c r="AY374" s="450"/>
      <c r="AZ374" s="450"/>
      <c r="BA374" s="450"/>
      <c r="BB374" s="450"/>
      <c r="BC374" s="450"/>
      <c r="BD374" s="450"/>
      <c r="BE374" s="450"/>
      <c r="BF374" s="450"/>
      <c r="BG374" s="450"/>
      <c r="BH374" s="450"/>
      <c r="BI374" s="450"/>
      <c r="BJ374" s="450"/>
      <c r="BK374" s="450"/>
      <c r="BL374" s="450"/>
      <c r="BM374" s="450"/>
      <c r="BN374" s="450"/>
      <c r="BO374" s="450"/>
      <c r="BP374" s="450"/>
      <c r="BQ374" s="450"/>
      <c r="BR374" s="450"/>
      <c r="BS374" s="450"/>
      <c r="BT374" s="450"/>
      <c r="BU374" s="450"/>
      <c r="BV374" s="450"/>
      <c r="BW374" s="450"/>
      <c r="BX374" s="450"/>
      <c r="BY374" s="450"/>
      <c r="BZ374" s="450"/>
      <c r="CA374" s="450"/>
      <c r="CB374" s="450"/>
      <c r="CC374" s="450"/>
      <c r="CD374" s="450"/>
      <c r="CE374" s="450"/>
      <c r="CF374" s="450"/>
      <c r="CG374" s="450"/>
      <c r="CH374" s="450"/>
      <c r="CI374" s="450"/>
      <c r="CJ374" s="450"/>
      <c r="CK374" s="450"/>
      <c r="CL374" s="450"/>
      <c r="CM374" s="450"/>
      <c r="CN374" s="450"/>
    </row>
    <row r="375" spans="1:150" ht="14.25" customHeight="1" x14ac:dyDescent="0.35"/>
    <row r="376" spans="1:150" ht="14.25" customHeight="1" x14ac:dyDescent="0.35">
      <c r="D376" s="257" t="s">
        <v>115</v>
      </c>
      <c r="E376" s="257"/>
      <c r="F376" s="257"/>
      <c r="G376" s="257"/>
      <c r="H376" s="257"/>
      <c r="I376" s="257"/>
      <c r="J376" s="257"/>
      <c r="K376" s="257"/>
      <c r="L376" s="257"/>
      <c r="M376" s="257"/>
      <c r="N376" s="257"/>
      <c r="O376" s="257"/>
      <c r="P376" s="257"/>
      <c r="Q376" s="257"/>
      <c r="R376" s="257"/>
      <c r="S376" s="257"/>
      <c r="T376" s="257"/>
      <c r="U376" s="257"/>
      <c r="V376" s="257"/>
      <c r="W376" s="257"/>
      <c r="X376" s="257"/>
      <c r="Y376" s="257"/>
      <c r="Z376" s="257"/>
      <c r="AA376" s="257"/>
      <c r="AB376" s="257"/>
      <c r="AC376" s="257"/>
      <c r="AD376" s="257"/>
      <c r="AE376" s="257"/>
      <c r="AF376" s="257"/>
      <c r="AG376" s="257"/>
      <c r="AH376" s="257"/>
      <c r="AI376" s="257"/>
      <c r="AJ376" s="257"/>
      <c r="AK376" s="257"/>
      <c r="AL376" s="257"/>
      <c r="AM376" s="257"/>
      <c r="AN376" s="257"/>
      <c r="AO376" s="257"/>
      <c r="AP376" s="257"/>
      <c r="AQ376" s="257"/>
      <c r="AR376" s="257"/>
      <c r="AS376" s="257"/>
      <c r="AT376" s="257"/>
      <c r="AU376" s="9"/>
      <c r="AV376" s="9"/>
      <c r="AW376" s="9"/>
      <c r="AX376" s="9"/>
      <c r="AY376" s="9"/>
      <c r="AZ376" s="9"/>
      <c r="BA376" s="9"/>
      <c r="BB376" s="9"/>
      <c r="BC376" s="9"/>
      <c r="BD376" s="9"/>
      <c r="BE376" s="9"/>
      <c r="BF376" s="9"/>
      <c r="BG376" s="9"/>
      <c r="BH376" s="9"/>
      <c r="BI376" s="9"/>
      <c r="BJ376" s="9"/>
      <c r="BK376" s="9"/>
      <c r="BL376" s="9"/>
      <c r="BM376" s="9"/>
      <c r="BN376" s="9"/>
      <c r="BO376" s="9"/>
      <c r="BP376" s="9"/>
      <c r="EH376" s="170" t="s">
        <v>314</v>
      </c>
    </row>
    <row r="377" spans="1:150" ht="14.25" customHeight="1" x14ac:dyDescent="0.35">
      <c r="D377" s="258"/>
      <c r="E377" s="258"/>
      <c r="F377" s="258"/>
      <c r="G377" s="258"/>
      <c r="H377" s="258"/>
      <c r="I377" s="258"/>
      <c r="J377" s="258"/>
      <c r="K377" s="258"/>
      <c r="L377" s="258"/>
      <c r="M377" s="258"/>
      <c r="N377" s="258"/>
      <c r="O377" s="258"/>
      <c r="P377" s="258"/>
      <c r="Q377" s="258"/>
      <c r="R377" s="258"/>
      <c r="S377" s="258"/>
      <c r="T377" s="258"/>
      <c r="U377" s="258"/>
      <c r="V377" s="258"/>
      <c r="W377" s="258"/>
      <c r="X377" s="258"/>
      <c r="Y377" s="258"/>
      <c r="Z377" s="258"/>
      <c r="AA377" s="258"/>
      <c r="AB377" s="258"/>
      <c r="AC377" s="258"/>
      <c r="AD377" s="258"/>
      <c r="AE377" s="258"/>
      <c r="AF377" s="258"/>
      <c r="AG377" s="258"/>
      <c r="AH377" s="258"/>
      <c r="AI377" s="258"/>
      <c r="AJ377" s="258"/>
      <c r="AK377" s="258"/>
      <c r="AL377" s="258"/>
      <c r="AM377" s="258"/>
      <c r="AN377" s="258"/>
      <c r="AO377" s="258"/>
      <c r="AP377" s="258"/>
      <c r="AQ377" s="258"/>
      <c r="AR377" s="258"/>
      <c r="AS377" s="258"/>
      <c r="AT377" s="258"/>
      <c r="AU377" s="9"/>
      <c r="AV377" s="9"/>
      <c r="AW377" s="9"/>
      <c r="AX377" s="9"/>
      <c r="AY377" s="9"/>
      <c r="AZ377" s="9"/>
      <c r="BA377" s="9"/>
      <c r="BB377" s="9"/>
      <c r="BC377" s="9"/>
      <c r="BD377" s="9"/>
      <c r="BE377" s="9"/>
      <c r="BF377" s="9"/>
      <c r="BG377" s="9"/>
      <c r="BH377" s="9"/>
      <c r="BI377" s="9"/>
      <c r="BJ377" s="9"/>
      <c r="BK377" s="9"/>
      <c r="BL377" s="9"/>
      <c r="BM377" s="9"/>
      <c r="BN377" s="9"/>
      <c r="BO377" s="9"/>
      <c r="BP377" s="9"/>
      <c r="EH377" s="193" t="s">
        <v>313</v>
      </c>
      <c r="EI377" s="193">
        <v>2005</v>
      </c>
      <c r="EJ377" s="193" t="s">
        <v>992</v>
      </c>
      <c r="EK377" s="171"/>
      <c r="EL377" s="171"/>
      <c r="EM377" s="171"/>
      <c r="EN377" s="171"/>
      <c r="EO377" s="171"/>
      <c r="EP377" s="171"/>
      <c r="EQ377" s="171"/>
      <c r="ER377" s="171"/>
      <c r="ES377" s="171"/>
      <c r="ET377" s="171"/>
    </row>
    <row r="378" spans="1:150" ht="14.25" customHeight="1" x14ac:dyDescent="0.35">
      <c r="D378" s="449">
        <v>1993</v>
      </c>
      <c r="E378" s="449"/>
      <c r="F378" s="449"/>
      <c r="G378" s="449"/>
      <c r="H378" s="449"/>
      <c r="I378" s="449"/>
      <c r="J378" s="449"/>
      <c r="K378" s="449"/>
      <c r="L378" s="449"/>
      <c r="M378" s="449"/>
      <c r="N378" s="449"/>
      <c r="O378" s="449"/>
      <c r="P378" s="449"/>
      <c r="Q378" s="449"/>
      <c r="R378" s="449">
        <v>2005</v>
      </c>
      <c r="S378" s="449"/>
      <c r="T378" s="449"/>
      <c r="U378" s="449"/>
      <c r="V378" s="449"/>
      <c r="W378" s="449"/>
      <c r="X378" s="449"/>
      <c r="Y378" s="449"/>
      <c r="Z378" s="449"/>
      <c r="AA378" s="449"/>
      <c r="AB378" s="449"/>
      <c r="AC378" s="449"/>
      <c r="AD378" s="449"/>
      <c r="AE378" s="449"/>
      <c r="AF378" s="449" t="s">
        <v>992</v>
      </c>
      <c r="AG378" s="449"/>
      <c r="AH378" s="449"/>
      <c r="AI378" s="449"/>
      <c r="AJ378" s="449"/>
      <c r="AK378" s="449"/>
      <c r="AL378" s="449"/>
      <c r="AM378" s="449"/>
      <c r="AN378" s="449"/>
      <c r="AO378" s="449"/>
      <c r="AP378" s="449"/>
      <c r="AQ378" s="449"/>
      <c r="AR378" s="449"/>
      <c r="AS378" s="449"/>
      <c r="AT378" s="449"/>
      <c r="AU378" s="13"/>
      <c r="AV378" s="13"/>
      <c r="AW378" s="3"/>
      <c r="AX378" s="3"/>
      <c r="AY378" s="3"/>
      <c r="AZ378" s="3"/>
      <c r="BA378" s="3"/>
      <c r="BB378" s="3"/>
      <c r="BC378" s="3"/>
      <c r="BD378" s="3"/>
      <c r="BE378" s="3"/>
      <c r="BF378" s="3"/>
      <c r="BG378" s="3"/>
      <c r="BH378" s="3"/>
      <c r="BI378" s="3"/>
      <c r="EH378" s="194">
        <f>+N382</f>
        <v>66653</v>
      </c>
      <c r="EI378" s="194">
        <f>+AB382</f>
        <v>73720</v>
      </c>
      <c r="EJ378" s="194">
        <f>+AP382</f>
        <v>78385</v>
      </c>
    </row>
    <row r="379" spans="1:150" ht="14.25" customHeight="1" x14ac:dyDescent="0.35">
      <c r="D379" s="449"/>
      <c r="E379" s="449"/>
      <c r="F379" s="449"/>
      <c r="G379" s="449"/>
      <c r="H379" s="449"/>
      <c r="I379" s="449"/>
      <c r="J379" s="449"/>
      <c r="K379" s="449"/>
      <c r="L379" s="449"/>
      <c r="M379" s="449"/>
      <c r="N379" s="449"/>
      <c r="O379" s="449"/>
      <c r="P379" s="449"/>
      <c r="Q379" s="449"/>
      <c r="R379" s="449"/>
      <c r="S379" s="449"/>
      <c r="T379" s="449"/>
      <c r="U379" s="449"/>
      <c r="V379" s="449"/>
      <c r="W379" s="449"/>
      <c r="X379" s="449"/>
      <c r="Y379" s="449"/>
      <c r="Z379" s="449"/>
      <c r="AA379" s="449"/>
      <c r="AB379" s="449"/>
      <c r="AC379" s="449"/>
      <c r="AD379" s="449"/>
      <c r="AE379" s="449"/>
      <c r="AF379" s="449"/>
      <c r="AG379" s="449"/>
      <c r="AH379" s="449"/>
      <c r="AI379" s="449"/>
      <c r="AJ379" s="449"/>
      <c r="AK379" s="449"/>
      <c r="AL379" s="449"/>
      <c r="AM379" s="449"/>
      <c r="AN379" s="449"/>
      <c r="AO379" s="449"/>
      <c r="AP379" s="449"/>
      <c r="AQ379" s="449"/>
      <c r="AR379" s="449"/>
      <c r="AS379" s="449"/>
      <c r="AT379" s="449"/>
      <c r="AU379" s="6"/>
      <c r="AV379" s="6"/>
      <c r="AW379" s="3"/>
      <c r="AX379" s="3"/>
      <c r="AY379" s="3"/>
      <c r="AZ379" s="3"/>
      <c r="BA379" s="3"/>
      <c r="BB379" s="3"/>
      <c r="BC379" s="3"/>
      <c r="BD379" s="3"/>
      <c r="BE379" s="3"/>
      <c r="BF379" s="3"/>
      <c r="BG379" s="3"/>
      <c r="BH379" s="3"/>
      <c r="BI379" s="3"/>
    </row>
    <row r="380" spans="1:150" ht="14.25" customHeight="1" x14ac:dyDescent="0.35">
      <c r="D380" s="242" t="s">
        <v>116</v>
      </c>
      <c r="E380" s="242"/>
      <c r="F380" s="242"/>
      <c r="G380" s="242"/>
      <c r="H380" s="242"/>
      <c r="I380" s="242" t="s">
        <v>117</v>
      </c>
      <c r="J380" s="242"/>
      <c r="K380" s="242"/>
      <c r="L380" s="242"/>
      <c r="M380" s="242"/>
      <c r="N380" s="242" t="s">
        <v>118</v>
      </c>
      <c r="O380" s="242"/>
      <c r="P380" s="242"/>
      <c r="Q380" s="242"/>
      <c r="R380" s="242" t="s">
        <v>116</v>
      </c>
      <c r="S380" s="242"/>
      <c r="T380" s="242"/>
      <c r="U380" s="242"/>
      <c r="V380" s="242"/>
      <c r="W380" s="242" t="s">
        <v>117</v>
      </c>
      <c r="X380" s="242"/>
      <c r="Y380" s="242"/>
      <c r="Z380" s="242"/>
      <c r="AA380" s="242"/>
      <c r="AB380" s="242" t="s">
        <v>118</v>
      </c>
      <c r="AC380" s="242"/>
      <c r="AD380" s="242"/>
      <c r="AE380" s="242"/>
      <c r="AF380" s="242" t="s">
        <v>116</v>
      </c>
      <c r="AG380" s="242"/>
      <c r="AH380" s="242"/>
      <c r="AI380" s="242"/>
      <c r="AJ380" s="242"/>
      <c r="AK380" s="242" t="s">
        <v>117</v>
      </c>
      <c r="AL380" s="242"/>
      <c r="AM380" s="242"/>
      <c r="AN380" s="242"/>
      <c r="AO380" s="242"/>
      <c r="AP380" s="242" t="s">
        <v>118</v>
      </c>
      <c r="AQ380" s="242"/>
      <c r="AR380" s="242"/>
      <c r="AS380" s="242"/>
      <c r="AT380" s="242"/>
      <c r="AU380" s="8"/>
      <c r="AV380" s="8"/>
      <c r="AW380" s="3"/>
      <c r="AX380" s="3"/>
      <c r="AY380" s="3"/>
      <c r="AZ380" s="3"/>
      <c r="BA380" s="3"/>
      <c r="BB380" s="3"/>
      <c r="BC380" s="3"/>
      <c r="BD380" s="3"/>
      <c r="BE380" s="3"/>
      <c r="BF380" s="3"/>
      <c r="BG380" s="3"/>
      <c r="BH380" s="3"/>
      <c r="BI380" s="3"/>
      <c r="EH380" s="168"/>
      <c r="EI380" s="168"/>
      <c r="EJ380" s="168"/>
    </row>
    <row r="381" spans="1:150" ht="14.25" customHeight="1" x14ac:dyDescent="0.35">
      <c r="D381" s="242"/>
      <c r="E381" s="242"/>
      <c r="F381" s="242"/>
      <c r="G381" s="242"/>
      <c r="H381" s="242"/>
      <c r="I381" s="242"/>
      <c r="J381" s="242"/>
      <c r="K381" s="242"/>
      <c r="L381" s="242"/>
      <c r="M381" s="242"/>
      <c r="N381" s="242"/>
      <c r="O381" s="242"/>
      <c r="P381" s="242"/>
      <c r="Q381" s="242"/>
      <c r="R381" s="242"/>
      <c r="S381" s="242"/>
      <c r="T381" s="242"/>
      <c r="U381" s="242"/>
      <c r="V381" s="242"/>
      <c r="W381" s="242"/>
      <c r="X381" s="242"/>
      <c r="Y381" s="242"/>
      <c r="Z381" s="242"/>
      <c r="AA381" s="242"/>
      <c r="AB381" s="242"/>
      <c r="AC381" s="242"/>
      <c r="AD381" s="242"/>
      <c r="AE381" s="242"/>
      <c r="AF381" s="242"/>
      <c r="AG381" s="242"/>
      <c r="AH381" s="242"/>
      <c r="AI381" s="242"/>
      <c r="AJ381" s="242"/>
      <c r="AK381" s="242"/>
      <c r="AL381" s="242"/>
      <c r="AM381" s="242"/>
      <c r="AN381" s="242"/>
      <c r="AO381" s="242"/>
      <c r="AP381" s="242"/>
      <c r="AQ381" s="242"/>
      <c r="AR381" s="242"/>
      <c r="AS381" s="242"/>
      <c r="AT381" s="242"/>
      <c r="AU381" s="8"/>
      <c r="AV381" s="8"/>
      <c r="AW381" s="3"/>
      <c r="AX381" s="3"/>
      <c r="AY381" s="3"/>
      <c r="AZ381" s="3"/>
      <c r="BA381" s="3"/>
      <c r="BB381" s="3"/>
      <c r="BC381" s="3"/>
      <c r="BD381" s="3"/>
      <c r="BE381" s="3"/>
      <c r="BF381" s="3"/>
      <c r="BG381" s="3"/>
      <c r="BH381" s="3"/>
      <c r="BI381" s="3"/>
      <c r="CF381" s="3"/>
      <c r="CG381" s="3"/>
      <c r="CH381" s="3"/>
      <c r="CI381" s="3"/>
      <c r="CJ381" s="3"/>
      <c r="CK381" s="3"/>
      <c r="CL381" s="3"/>
      <c r="CM381" s="3"/>
    </row>
    <row r="382" spans="1:150" ht="14.25" customHeight="1" x14ac:dyDescent="0.35">
      <c r="D382" s="244">
        <v>48688</v>
      </c>
      <c r="E382" s="239"/>
      <c r="F382" s="239"/>
      <c r="G382" s="239"/>
      <c r="H382" s="239"/>
      <c r="I382" s="244">
        <v>17965</v>
      </c>
      <c r="J382" s="239"/>
      <c r="K382" s="239"/>
      <c r="L382" s="239"/>
      <c r="M382" s="239"/>
      <c r="N382" s="486">
        <f>+D382+I382</f>
        <v>66653</v>
      </c>
      <c r="O382" s="487"/>
      <c r="P382" s="487"/>
      <c r="Q382" s="487"/>
      <c r="R382" s="244">
        <v>56217</v>
      </c>
      <c r="S382" s="239"/>
      <c r="T382" s="239"/>
      <c r="U382" s="239"/>
      <c r="V382" s="239"/>
      <c r="W382" s="244">
        <v>17503</v>
      </c>
      <c r="X382" s="239"/>
      <c r="Y382" s="239"/>
      <c r="Z382" s="239"/>
      <c r="AA382" s="239"/>
      <c r="AB382" s="244">
        <f>+W382+R382</f>
        <v>73720</v>
      </c>
      <c r="AC382" s="244"/>
      <c r="AD382" s="244"/>
      <c r="AE382" s="244"/>
      <c r="AF382" s="244">
        <v>60346</v>
      </c>
      <c r="AG382" s="239"/>
      <c r="AH382" s="239"/>
      <c r="AI382" s="239"/>
      <c r="AJ382" s="239"/>
      <c r="AK382" s="244">
        <v>18039</v>
      </c>
      <c r="AL382" s="239"/>
      <c r="AM382" s="239"/>
      <c r="AN382" s="239"/>
      <c r="AO382" s="239"/>
      <c r="AP382" s="244">
        <f>+AK382+AF382</f>
        <v>78385</v>
      </c>
      <c r="AQ382" s="244"/>
      <c r="AR382" s="244"/>
      <c r="AS382" s="244"/>
      <c r="AT382" s="244"/>
      <c r="AU382" s="11"/>
      <c r="AV382" s="11"/>
      <c r="AW382" s="11"/>
      <c r="CF382" s="3"/>
      <c r="CG382" s="3"/>
      <c r="CH382" s="3"/>
      <c r="CI382" s="3"/>
      <c r="CJ382" s="3"/>
      <c r="CK382" s="3"/>
      <c r="CL382" s="3"/>
      <c r="CM382" s="3"/>
    </row>
    <row r="383" spans="1:150" ht="14.25" customHeight="1" x14ac:dyDescent="0.35">
      <c r="D383" s="239"/>
      <c r="E383" s="239"/>
      <c r="F383" s="239"/>
      <c r="G383" s="239"/>
      <c r="H383" s="239"/>
      <c r="I383" s="239"/>
      <c r="J383" s="239"/>
      <c r="K383" s="239"/>
      <c r="L383" s="239"/>
      <c r="M383" s="239"/>
      <c r="N383" s="488"/>
      <c r="O383" s="489"/>
      <c r="P383" s="489"/>
      <c r="Q383" s="489"/>
      <c r="R383" s="239"/>
      <c r="S383" s="239"/>
      <c r="T383" s="239"/>
      <c r="U383" s="239"/>
      <c r="V383" s="239"/>
      <c r="W383" s="239"/>
      <c r="X383" s="239"/>
      <c r="Y383" s="239"/>
      <c r="Z383" s="239"/>
      <c r="AA383" s="239"/>
      <c r="AB383" s="244"/>
      <c r="AC383" s="244"/>
      <c r="AD383" s="244"/>
      <c r="AE383" s="244"/>
      <c r="AF383" s="239"/>
      <c r="AG383" s="239"/>
      <c r="AH383" s="239"/>
      <c r="AI383" s="239"/>
      <c r="AJ383" s="239"/>
      <c r="AK383" s="239"/>
      <c r="AL383" s="239"/>
      <c r="AM383" s="239"/>
      <c r="AN383" s="239"/>
      <c r="AO383" s="239"/>
      <c r="AP383" s="244"/>
      <c r="AQ383" s="244"/>
      <c r="AR383" s="244"/>
      <c r="AS383" s="244"/>
      <c r="AT383" s="244"/>
      <c r="AU383" s="130"/>
      <c r="AV383" s="130"/>
      <c r="AW383" s="130"/>
      <c r="CF383" s="3"/>
      <c r="CG383" s="3"/>
      <c r="CH383" s="3"/>
      <c r="CI383" s="3"/>
      <c r="CJ383" s="3"/>
      <c r="CK383" s="3"/>
      <c r="CL383" s="3"/>
      <c r="CM383" s="3"/>
    </row>
    <row r="384" spans="1:150" ht="14.25" customHeight="1" x14ac:dyDescent="0.35">
      <c r="D384" s="54" t="s">
        <v>358</v>
      </c>
      <c r="E384" s="126"/>
      <c r="F384" s="126"/>
      <c r="G384" s="126"/>
      <c r="H384" s="126"/>
      <c r="I384" s="126"/>
      <c r="J384" s="126"/>
      <c r="K384" s="126"/>
      <c r="L384" s="126"/>
      <c r="M384" s="126"/>
      <c r="N384" s="126"/>
      <c r="O384" s="126"/>
      <c r="P384" s="126"/>
      <c r="Q384" s="126"/>
      <c r="R384" s="126"/>
      <c r="S384" s="126"/>
      <c r="T384" s="34"/>
      <c r="U384" s="34"/>
      <c r="V384" s="34"/>
      <c r="W384" s="34"/>
      <c r="X384" s="34"/>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30"/>
      <c r="AV384" s="130"/>
      <c r="AW384" s="130"/>
    </row>
    <row r="385" spans="4:147" ht="14.25" customHeight="1" x14ac:dyDescent="0.35">
      <c r="AV385" s="10" t="s">
        <v>136</v>
      </c>
    </row>
    <row r="386" spans="4:147" ht="14.25" customHeight="1" x14ac:dyDescent="0.35">
      <c r="D386" s="257" t="s">
        <v>169</v>
      </c>
      <c r="E386" s="257"/>
      <c r="F386" s="257"/>
      <c r="G386" s="257"/>
      <c r="H386" s="257"/>
      <c r="I386" s="257"/>
      <c r="J386" s="257"/>
      <c r="K386" s="257"/>
      <c r="L386" s="257"/>
      <c r="M386" s="257"/>
      <c r="N386" s="257"/>
      <c r="O386" s="257"/>
      <c r="P386" s="257"/>
      <c r="Q386" s="257"/>
      <c r="R386" s="257"/>
      <c r="S386" s="257"/>
      <c r="T386" s="257"/>
      <c r="U386" s="257"/>
      <c r="V386" s="257"/>
      <c r="W386" s="257"/>
      <c r="X386" s="257"/>
      <c r="Y386" s="257"/>
      <c r="Z386" s="257"/>
      <c r="AA386" s="257"/>
      <c r="AB386" s="257"/>
      <c r="AC386" s="257"/>
      <c r="AD386" s="257"/>
      <c r="AE386" s="257"/>
      <c r="AF386" s="257"/>
      <c r="AG386" s="257"/>
      <c r="AH386" s="257"/>
      <c r="AI386" s="257"/>
      <c r="AJ386" s="257"/>
      <c r="AK386" s="257"/>
      <c r="AL386" s="257"/>
      <c r="AM386" s="257"/>
      <c r="AN386" s="257"/>
      <c r="AO386" s="257"/>
      <c r="AP386" s="257"/>
      <c r="AQ386" s="257"/>
      <c r="AR386" s="257"/>
      <c r="AS386" s="257"/>
      <c r="AT386" s="257"/>
      <c r="AU386" s="9"/>
      <c r="AV386" s="9"/>
      <c r="AW386" s="9"/>
      <c r="AX386" s="9"/>
      <c r="AY386" s="9"/>
      <c r="AZ386" s="9"/>
      <c r="BA386" s="9"/>
      <c r="BB386" s="9"/>
      <c r="BC386" s="9"/>
      <c r="BD386" s="9"/>
      <c r="BE386" s="9"/>
      <c r="BF386" s="9"/>
      <c r="BG386" s="9"/>
      <c r="BH386" s="9"/>
      <c r="BI386" s="9"/>
      <c r="BJ386" s="9"/>
      <c r="BK386" s="9"/>
      <c r="BL386" s="9"/>
      <c r="BM386" s="9"/>
      <c r="BN386" s="9"/>
      <c r="BO386" s="9"/>
      <c r="BP386" s="9"/>
    </row>
    <row r="387" spans="4:147" ht="14.25" customHeight="1" x14ac:dyDescent="0.35">
      <c r="D387" s="257"/>
      <c r="E387" s="257"/>
      <c r="F387" s="257"/>
      <c r="G387" s="257"/>
      <c r="H387" s="257"/>
      <c r="I387" s="257"/>
      <c r="J387" s="257"/>
      <c r="K387" s="257"/>
      <c r="L387" s="257"/>
      <c r="M387" s="257"/>
      <c r="N387" s="257"/>
      <c r="O387" s="257"/>
      <c r="P387" s="257"/>
      <c r="Q387" s="257"/>
      <c r="R387" s="257"/>
      <c r="S387" s="257"/>
      <c r="T387" s="257"/>
      <c r="U387" s="257"/>
      <c r="V387" s="257"/>
      <c r="W387" s="257"/>
      <c r="X387" s="257"/>
      <c r="Y387" s="257"/>
      <c r="Z387" s="257"/>
      <c r="AA387" s="257"/>
      <c r="AB387" s="257"/>
      <c r="AC387" s="257"/>
      <c r="AD387" s="257"/>
      <c r="AE387" s="257"/>
      <c r="AF387" s="257"/>
      <c r="AG387" s="257"/>
      <c r="AH387" s="257"/>
      <c r="AI387" s="257"/>
      <c r="AJ387" s="257"/>
      <c r="AK387" s="257"/>
      <c r="AL387" s="257"/>
      <c r="AM387" s="257"/>
      <c r="AN387" s="257"/>
      <c r="AO387" s="257"/>
      <c r="AP387" s="257"/>
      <c r="AQ387" s="257"/>
      <c r="AR387" s="257"/>
      <c r="AS387" s="257"/>
      <c r="AT387" s="257"/>
      <c r="AU387" s="9"/>
      <c r="AV387" s="9"/>
      <c r="AW387" s="9"/>
      <c r="AX387" s="9"/>
      <c r="AY387" s="9"/>
      <c r="AZ387" s="9"/>
      <c r="BA387" s="9"/>
      <c r="BB387" s="9"/>
      <c r="BC387" s="9"/>
      <c r="BD387" s="9"/>
      <c r="BE387" s="9"/>
      <c r="BF387" s="9"/>
      <c r="BG387" s="9"/>
      <c r="BH387" s="9"/>
      <c r="BI387" s="9"/>
      <c r="BJ387" s="9"/>
      <c r="BK387" s="9"/>
      <c r="BL387" s="9"/>
      <c r="BM387" s="9"/>
      <c r="BN387" s="9"/>
      <c r="BO387" s="9"/>
      <c r="BP387" s="9"/>
    </row>
    <row r="388" spans="4:147" ht="14.25" customHeight="1" x14ac:dyDescent="0.35">
      <c r="D388" s="253" t="s">
        <v>119</v>
      </c>
      <c r="E388" s="253"/>
      <c r="F388" s="253"/>
      <c r="G388" s="253"/>
      <c r="H388" s="253"/>
      <c r="I388" s="253"/>
      <c r="J388" s="253"/>
      <c r="K388" s="253"/>
      <c r="L388" s="253"/>
      <c r="M388" s="253"/>
      <c r="N388" s="253"/>
      <c r="O388" s="253"/>
      <c r="P388" s="253" t="s">
        <v>118</v>
      </c>
      <c r="Q388" s="253"/>
      <c r="R388" s="253"/>
      <c r="S388" s="253"/>
      <c r="T388" s="253"/>
      <c r="U388" s="253"/>
      <c r="V388" s="253"/>
      <c r="W388" s="253"/>
      <c r="X388" s="253"/>
      <c r="Y388" s="253"/>
      <c r="Z388" s="253" t="s">
        <v>120</v>
      </c>
      <c r="AA388" s="253"/>
      <c r="AB388" s="253"/>
      <c r="AC388" s="253"/>
      <c r="AD388" s="253"/>
      <c r="AE388" s="253"/>
      <c r="AF388" s="253"/>
      <c r="AG388" s="253"/>
      <c r="AH388" s="253"/>
      <c r="AI388" s="253"/>
      <c r="AJ388" s="219" t="s">
        <v>121</v>
      </c>
      <c r="AK388" s="220"/>
      <c r="AL388" s="220"/>
      <c r="AM388" s="220"/>
      <c r="AN388" s="220"/>
      <c r="AO388" s="220"/>
      <c r="AP388" s="220"/>
      <c r="AQ388" s="220"/>
      <c r="AR388" s="220"/>
      <c r="AS388" s="220"/>
      <c r="AT388" s="221"/>
      <c r="BU388" s="3"/>
      <c r="BV388" s="3"/>
      <c r="BW388" s="3"/>
      <c r="BX388" s="3"/>
      <c r="BY388" s="3"/>
      <c r="BZ388" s="3"/>
      <c r="CA388" s="3"/>
      <c r="CB388" s="3"/>
      <c r="CC388" s="3"/>
      <c r="CD388" s="3"/>
      <c r="CE388" s="3"/>
      <c r="CF388" s="3"/>
      <c r="CG388" s="3"/>
      <c r="CH388" s="3"/>
      <c r="CI388" s="3"/>
      <c r="CJ388" s="3"/>
      <c r="CK388" s="3"/>
      <c r="CL388" s="3"/>
      <c r="CM388" s="3"/>
      <c r="EI388" s="167"/>
      <c r="EJ388" s="167"/>
      <c r="EK388" s="167"/>
      <c r="EL388" s="167"/>
      <c r="EN388" s="167"/>
      <c r="EO388" s="167"/>
      <c r="EP388" s="167"/>
      <c r="EQ388" s="167"/>
    </row>
    <row r="389" spans="4:147" ht="14.25" customHeight="1" x14ac:dyDescent="0.35">
      <c r="D389" s="253"/>
      <c r="E389" s="253"/>
      <c r="F389" s="253"/>
      <c r="G389" s="253"/>
      <c r="H389" s="253"/>
      <c r="I389" s="253"/>
      <c r="J389" s="253"/>
      <c r="K389" s="253"/>
      <c r="L389" s="253"/>
      <c r="M389" s="253"/>
      <c r="N389" s="253"/>
      <c r="O389" s="253"/>
      <c r="P389" s="253"/>
      <c r="Q389" s="253"/>
      <c r="R389" s="253"/>
      <c r="S389" s="253"/>
      <c r="T389" s="253"/>
      <c r="U389" s="253"/>
      <c r="V389" s="253"/>
      <c r="W389" s="253"/>
      <c r="X389" s="253"/>
      <c r="Y389" s="253"/>
      <c r="Z389" s="253"/>
      <c r="AA389" s="253"/>
      <c r="AB389" s="253"/>
      <c r="AC389" s="253"/>
      <c r="AD389" s="253"/>
      <c r="AE389" s="253"/>
      <c r="AF389" s="253"/>
      <c r="AG389" s="253"/>
      <c r="AH389" s="253"/>
      <c r="AI389" s="253"/>
      <c r="AJ389" s="222"/>
      <c r="AK389" s="223"/>
      <c r="AL389" s="223"/>
      <c r="AM389" s="223"/>
      <c r="AN389" s="223"/>
      <c r="AO389" s="223"/>
      <c r="AP389" s="223"/>
      <c r="AQ389" s="223"/>
      <c r="AR389" s="223"/>
      <c r="AS389" s="223"/>
      <c r="AT389" s="224"/>
      <c r="BU389" s="3"/>
      <c r="BV389" s="3"/>
      <c r="BW389" s="3"/>
      <c r="BX389" s="3"/>
      <c r="BY389" s="3"/>
      <c r="BZ389" s="3"/>
      <c r="CA389" s="3"/>
      <c r="CB389" s="3"/>
      <c r="CC389" s="3"/>
      <c r="CD389" s="3"/>
      <c r="CE389" s="3"/>
      <c r="CF389" s="3"/>
      <c r="CG389" s="3"/>
      <c r="CH389" s="3"/>
      <c r="CI389" s="3"/>
      <c r="CJ389" s="3"/>
      <c r="CK389" s="3"/>
      <c r="CL389" s="3"/>
      <c r="CM389" s="3"/>
      <c r="EH389" s="195" t="s">
        <v>119</v>
      </c>
      <c r="EI389" s="167" t="s">
        <v>717</v>
      </c>
      <c r="EJ389" s="170" t="s">
        <v>133</v>
      </c>
      <c r="EK389" s="170" t="s">
        <v>135</v>
      </c>
      <c r="EL389" s="167"/>
      <c r="EM389" s="167"/>
      <c r="EN389" s="167"/>
      <c r="EO389" s="167"/>
      <c r="EP389" s="167"/>
      <c r="EQ389" s="167"/>
    </row>
    <row r="390" spans="4:147" ht="14.25" customHeight="1" x14ac:dyDescent="0.35">
      <c r="D390" s="228">
        <v>2005</v>
      </c>
      <c r="E390" s="228"/>
      <c r="F390" s="228"/>
      <c r="G390" s="228"/>
      <c r="H390" s="228"/>
      <c r="I390" s="228"/>
      <c r="J390" s="228"/>
      <c r="K390" s="228"/>
      <c r="L390" s="228"/>
      <c r="M390" s="228"/>
      <c r="N390" s="228"/>
      <c r="O390" s="228"/>
      <c r="P390" s="284">
        <f>+Z390+AJ390</f>
        <v>73720</v>
      </c>
      <c r="Q390" s="284"/>
      <c r="R390" s="284"/>
      <c r="S390" s="284"/>
      <c r="T390" s="284"/>
      <c r="U390" s="284"/>
      <c r="V390" s="284"/>
      <c r="W390" s="284"/>
      <c r="X390" s="284"/>
      <c r="Y390" s="284"/>
      <c r="Z390" s="284">
        <v>56217</v>
      </c>
      <c r="AA390" s="284"/>
      <c r="AB390" s="284"/>
      <c r="AC390" s="284"/>
      <c r="AD390" s="284"/>
      <c r="AE390" s="284"/>
      <c r="AF390" s="284"/>
      <c r="AG390" s="284"/>
      <c r="AH390" s="284"/>
      <c r="AI390" s="284"/>
      <c r="AJ390" s="284">
        <v>17503</v>
      </c>
      <c r="AK390" s="284"/>
      <c r="AL390" s="284"/>
      <c r="AM390" s="284"/>
      <c r="AN390" s="284"/>
      <c r="AO390" s="284"/>
      <c r="AP390" s="284"/>
      <c r="AQ390" s="284"/>
      <c r="AR390" s="284"/>
      <c r="AS390" s="284"/>
      <c r="AT390" s="284"/>
      <c r="CG390" s="3"/>
      <c r="CH390" s="3"/>
      <c r="CI390" s="3"/>
      <c r="CJ390" s="3"/>
      <c r="CK390" s="3"/>
      <c r="CL390" s="3"/>
      <c r="CM390" s="3"/>
      <c r="EH390" s="168">
        <v>2005</v>
      </c>
      <c r="EI390" s="172">
        <f t="shared" ref="EI390:EI401" si="0">+P390</f>
        <v>73720</v>
      </c>
      <c r="EJ390" s="172">
        <v>534506</v>
      </c>
      <c r="EK390" s="172">
        <v>42888592</v>
      </c>
      <c r="EL390" s="196" t="s">
        <v>119</v>
      </c>
      <c r="EM390" s="196" t="s">
        <v>717</v>
      </c>
      <c r="EN390" s="197" t="s">
        <v>134</v>
      </c>
      <c r="EO390" s="197" t="s">
        <v>135</v>
      </c>
      <c r="EP390" s="172"/>
      <c r="EQ390" s="172"/>
    </row>
    <row r="391" spans="4:147" ht="14.25" customHeight="1" x14ac:dyDescent="0.35">
      <c r="D391" s="228">
        <v>2006</v>
      </c>
      <c r="E391" s="228"/>
      <c r="F391" s="228"/>
      <c r="G391" s="228"/>
      <c r="H391" s="228"/>
      <c r="I391" s="228"/>
      <c r="J391" s="228"/>
      <c r="K391" s="228"/>
      <c r="L391" s="228"/>
      <c r="M391" s="228"/>
      <c r="N391" s="228"/>
      <c r="O391" s="228"/>
      <c r="P391" s="284">
        <f t="shared" ref="P391:P400" si="1">+Z391+AJ391</f>
        <v>74089</v>
      </c>
      <c r="Q391" s="284"/>
      <c r="R391" s="284"/>
      <c r="S391" s="284"/>
      <c r="T391" s="284"/>
      <c r="U391" s="284"/>
      <c r="V391" s="284"/>
      <c r="W391" s="284"/>
      <c r="X391" s="284"/>
      <c r="Y391" s="284"/>
      <c r="Z391" s="284">
        <v>56538</v>
      </c>
      <c r="AA391" s="284"/>
      <c r="AB391" s="284"/>
      <c r="AC391" s="284"/>
      <c r="AD391" s="284"/>
      <c r="AE391" s="284"/>
      <c r="AF391" s="284"/>
      <c r="AG391" s="284"/>
      <c r="AH391" s="284"/>
      <c r="AI391" s="284"/>
      <c r="AJ391" s="284">
        <v>17551</v>
      </c>
      <c r="AK391" s="284"/>
      <c r="AL391" s="284"/>
      <c r="AM391" s="284"/>
      <c r="AN391" s="284"/>
      <c r="AO391" s="284"/>
      <c r="AP391" s="284"/>
      <c r="AQ391" s="284"/>
      <c r="AR391" s="284"/>
      <c r="AS391" s="284"/>
      <c r="AT391" s="284"/>
      <c r="CG391" s="3"/>
      <c r="CH391" s="3"/>
      <c r="CI391" s="3"/>
      <c r="CJ391" s="3"/>
      <c r="CK391" s="3"/>
      <c r="CL391" s="3"/>
      <c r="CM391" s="3"/>
      <c r="EH391" s="168">
        <v>2006</v>
      </c>
      <c r="EI391" s="172">
        <f t="shared" si="0"/>
        <v>74089</v>
      </c>
      <c r="EJ391" s="172">
        <v>537530</v>
      </c>
      <c r="EK391" s="172">
        <v>43405956</v>
      </c>
      <c r="EL391" s="198" t="s">
        <v>122</v>
      </c>
      <c r="EM391" s="199">
        <f>+EI391/EI390-1</f>
        <v>5.0054259359739728E-3</v>
      </c>
      <c r="EN391" s="199">
        <f>+EJ391/EJ390-1</f>
        <v>5.6575604389847989E-3</v>
      </c>
      <c r="EO391" s="199">
        <f>+EK391/EK390-1</f>
        <v>1.2062974694995843E-2</v>
      </c>
      <c r="EP391" s="172"/>
      <c r="EQ391" s="172"/>
    </row>
    <row r="392" spans="4:147" ht="14.25" customHeight="1" x14ac:dyDescent="0.35">
      <c r="D392" s="228">
        <v>2007</v>
      </c>
      <c r="E392" s="228"/>
      <c r="F392" s="228"/>
      <c r="G392" s="228"/>
      <c r="H392" s="228"/>
      <c r="I392" s="228"/>
      <c r="J392" s="228"/>
      <c r="K392" s="228"/>
      <c r="L392" s="228"/>
      <c r="M392" s="228"/>
      <c r="N392" s="228"/>
      <c r="O392" s="228"/>
      <c r="P392" s="284">
        <f t="shared" si="1"/>
        <v>74471</v>
      </c>
      <c r="Q392" s="284"/>
      <c r="R392" s="284"/>
      <c r="S392" s="284"/>
      <c r="T392" s="284"/>
      <c r="U392" s="284"/>
      <c r="V392" s="284"/>
      <c r="W392" s="284"/>
      <c r="X392" s="284"/>
      <c r="Y392" s="284"/>
      <c r="Z392" s="284">
        <v>56871</v>
      </c>
      <c r="AA392" s="284"/>
      <c r="AB392" s="284"/>
      <c r="AC392" s="284"/>
      <c r="AD392" s="284"/>
      <c r="AE392" s="284"/>
      <c r="AF392" s="284"/>
      <c r="AG392" s="284"/>
      <c r="AH392" s="284"/>
      <c r="AI392" s="284"/>
      <c r="AJ392" s="284">
        <v>17600</v>
      </c>
      <c r="AK392" s="284"/>
      <c r="AL392" s="284"/>
      <c r="AM392" s="284"/>
      <c r="AN392" s="284"/>
      <c r="AO392" s="284"/>
      <c r="AP392" s="284"/>
      <c r="AQ392" s="284"/>
      <c r="AR392" s="284"/>
      <c r="AS392" s="284"/>
      <c r="AT392" s="284"/>
      <c r="CG392" s="3"/>
      <c r="CH392" s="3"/>
      <c r="CI392" s="3"/>
      <c r="CJ392" s="3"/>
      <c r="CK392" s="3"/>
      <c r="CL392" s="3"/>
      <c r="CM392" s="3"/>
      <c r="EH392" s="168">
        <v>2007</v>
      </c>
      <c r="EI392" s="172">
        <f t="shared" si="0"/>
        <v>74471</v>
      </c>
      <c r="EJ392" s="172">
        <v>540533</v>
      </c>
      <c r="EK392" s="172">
        <v>43926929</v>
      </c>
      <c r="EL392" s="198" t="s">
        <v>123</v>
      </c>
      <c r="EM392" s="199">
        <f t="shared" ref="EM392:EM400" si="2">+EI392/EI391-1</f>
        <v>5.1559610738436401E-3</v>
      </c>
      <c r="EN392" s="199">
        <f t="shared" ref="EN392:EN400" si="3">+EJ392/EJ391-1</f>
        <v>5.5866649303295546E-3</v>
      </c>
      <c r="EO392" s="199">
        <f t="shared" ref="EO392:EO400" si="4">+EK392/EK391-1</f>
        <v>1.2002339033841292E-2</v>
      </c>
      <c r="EP392" s="172"/>
      <c r="EQ392" s="172"/>
    </row>
    <row r="393" spans="4:147" ht="14.25" customHeight="1" x14ac:dyDescent="0.35">
      <c r="D393" s="228">
        <v>2008</v>
      </c>
      <c r="E393" s="228"/>
      <c r="F393" s="228"/>
      <c r="G393" s="228"/>
      <c r="H393" s="228"/>
      <c r="I393" s="228"/>
      <c r="J393" s="228"/>
      <c r="K393" s="228"/>
      <c r="L393" s="228"/>
      <c r="M393" s="228"/>
      <c r="N393" s="228"/>
      <c r="O393" s="228"/>
      <c r="P393" s="284">
        <f t="shared" si="1"/>
        <v>74851</v>
      </c>
      <c r="Q393" s="284"/>
      <c r="R393" s="284"/>
      <c r="S393" s="284"/>
      <c r="T393" s="284"/>
      <c r="U393" s="284"/>
      <c r="V393" s="284"/>
      <c r="W393" s="284"/>
      <c r="X393" s="284"/>
      <c r="Y393" s="284"/>
      <c r="Z393" s="284">
        <v>57206</v>
      </c>
      <c r="AA393" s="284"/>
      <c r="AB393" s="284"/>
      <c r="AC393" s="284"/>
      <c r="AD393" s="284"/>
      <c r="AE393" s="284"/>
      <c r="AF393" s="284"/>
      <c r="AG393" s="284"/>
      <c r="AH393" s="284"/>
      <c r="AI393" s="284"/>
      <c r="AJ393" s="284">
        <v>17645</v>
      </c>
      <c r="AK393" s="284"/>
      <c r="AL393" s="284"/>
      <c r="AM393" s="284"/>
      <c r="AN393" s="284"/>
      <c r="AO393" s="284"/>
      <c r="AP393" s="284"/>
      <c r="AQ393" s="284"/>
      <c r="AR393" s="284"/>
      <c r="AS393" s="284"/>
      <c r="AT393" s="284"/>
      <c r="EH393" s="168">
        <v>2008</v>
      </c>
      <c r="EI393" s="172">
        <f t="shared" si="0"/>
        <v>74851</v>
      </c>
      <c r="EJ393" s="172">
        <v>543579</v>
      </c>
      <c r="EK393" s="172">
        <v>44451147</v>
      </c>
      <c r="EL393" s="198" t="s">
        <v>124</v>
      </c>
      <c r="EM393" s="199">
        <f t="shared" si="2"/>
        <v>5.102657410267053E-3</v>
      </c>
      <c r="EN393" s="199">
        <f t="shared" si="3"/>
        <v>5.6351786107415869E-3</v>
      </c>
      <c r="EO393" s="199">
        <f t="shared" si="4"/>
        <v>1.1933864076862699E-2</v>
      </c>
      <c r="EP393" s="172"/>
      <c r="EQ393" s="172"/>
    </row>
    <row r="394" spans="4:147" ht="14.25" customHeight="1" x14ac:dyDescent="0.35">
      <c r="D394" s="228">
        <v>2009</v>
      </c>
      <c r="E394" s="228"/>
      <c r="F394" s="228"/>
      <c r="G394" s="228"/>
      <c r="H394" s="228"/>
      <c r="I394" s="228"/>
      <c r="J394" s="228"/>
      <c r="K394" s="228"/>
      <c r="L394" s="228"/>
      <c r="M394" s="228"/>
      <c r="N394" s="228"/>
      <c r="O394" s="228"/>
      <c r="P394" s="284">
        <f t="shared" si="1"/>
        <v>75243</v>
      </c>
      <c r="Q394" s="284"/>
      <c r="R394" s="284"/>
      <c r="S394" s="284"/>
      <c r="T394" s="284"/>
      <c r="U394" s="284"/>
      <c r="V394" s="284"/>
      <c r="W394" s="284"/>
      <c r="X394" s="284"/>
      <c r="Y394" s="284"/>
      <c r="Z394" s="284">
        <v>57548</v>
      </c>
      <c r="AA394" s="284"/>
      <c r="AB394" s="284"/>
      <c r="AC394" s="284"/>
      <c r="AD394" s="284"/>
      <c r="AE394" s="284"/>
      <c r="AF394" s="284"/>
      <c r="AG394" s="284"/>
      <c r="AH394" s="284"/>
      <c r="AI394" s="284"/>
      <c r="AJ394" s="284">
        <v>17695</v>
      </c>
      <c r="AK394" s="284"/>
      <c r="AL394" s="284"/>
      <c r="AM394" s="284"/>
      <c r="AN394" s="284"/>
      <c r="AO394" s="284"/>
      <c r="AP394" s="284"/>
      <c r="AQ394" s="284"/>
      <c r="AR394" s="284"/>
      <c r="AS394" s="284"/>
      <c r="AT394" s="284"/>
      <c r="EH394" s="168">
        <v>2009</v>
      </c>
      <c r="EI394" s="172">
        <f t="shared" si="0"/>
        <v>75243</v>
      </c>
      <c r="EJ394" s="172">
        <v>546593</v>
      </c>
      <c r="EK394" s="172">
        <v>44978832</v>
      </c>
      <c r="EL394" s="198" t="s">
        <v>125</v>
      </c>
      <c r="EM394" s="199">
        <f t="shared" si="2"/>
        <v>5.2370709810156679E-3</v>
      </c>
      <c r="EN394" s="199">
        <f t="shared" si="3"/>
        <v>5.5447322284341016E-3</v>
      </c>
      <c r="EO394" s="199">
        <f t="shared" si="4"/>
        <v>1.1871122245731947E-2</v>
      </c>
      <c r="EP394" s="172"/>
      <c r="EQ394" s="172"/>
    </row>
    <row r="395" spans="4:147" ht="14.25" customHeight="1" x14ac:dyDescent="0.35">
      <c r="D395" s="228">
        <v>2010</v>
      </c>
      <c r="E395" s="228"/>
      <c r="F395" s="228"/>
      <c r="G395" s="228"/>
      <c r="H395" s="228"/>
      <c r="I395" s="228"/>
      <c r="J395" s="228"/>
      <c r="K395" s="228"/>
      <c r="L395" s="228"/>
      <c r="M395" s="228"/>
      <c r="N395" s="228"/>
      <c r="O395" s="228"/>
      <c r="P395" s="284">
        <f t="shared" si="1"/>
        <v>75633</v>
      </c>
      <c r="Q395" s="284"/>
      <c r="R395" s="284"/>
      <c r="S395" s="284"/>
      <c r="T395" s="284"/>
      <c r="U395" s="284"/>
      <c r="V395" s="284"/>
      <c r="W395" s="284"/>
      <c r="X395" s="284"/>
      <c r="Y395" s="284"/>
      <c r="Z395" s="284">
        <v>57891</v>
      </c>
      <c r="AA395" s="284"/>
      <c r="AB395" s="284"/>
      <c r="AC395" s="284"/>
      <c r="AD395" s="284"/>
      <c r="AE395" s="284"/>
      <c r="AF395" s="284"/>
      <c r="AG395" s="284"/>
      <c r="AH395" s="284"/>
      <c r="AI395" s="284"/>
      <c r="AJ395" s="284">
        <v>17742</v>
      </c>
      <c r="AK395" s="284"/>
      <c r="AL395" s="284"/>
      <c r="AM395" s="284"/>
      <c r="AN395" s="284"/>
      <c r="AO395" s="284"/>
      <c r="AP395" s="284"/>
      <c r="AQ395" s="284"/>
      <c r="AR395" s="284"/>
      <c r="AS395" s="284"/>
      <c r="AT395" s="284"/>
      <c r="EH395" s="168">
        <v>2010</v>
      </c>
      <c r="EI395" s="172">
        <f t="shared" si="0"/>
        <v>75633</v>
      </c>
      <c r="EJ395" s="172">
        <v>549662</v>
      </c>
      <c r="EK395" s="172">
        <v>45509584</v>
      </c>
      <c r="EL395" s="198" t="s">
        <v>126</v>
      </c>
      <c r="EM395" s="199">
        <f t="shared" si="2"/>
        <v>5.1832064112276033E-3</v>
      </c>
      <c r="EN395" s="199">
        <f t="shared" si="3"/>
        <v>5.6147810162223699E-3</v>
      </c>
      <c r="EO395" s="199">
        <f t="shared" si="4"/>
        <v>1.1800039627529735E-2</v>
      </c>
      <c r="EP395" s="172"/>
      <c r="EQ395" s="172"/>
    </row>
    <row r="396" spans="4:147" ht="14.25" customHeight="1" x14ac:dyDescent="0.35">
      <c r="D396" s="228">
        <v>2011</v>
      </c>
      <c r="E396" s="228"/>
      <c r="F396" s="228"/>
      <c r="G396" s="228"/>
      <c r="H396" s="228"/>
      <c r="I396" s="228"/>
      <c r="J396" s="228"/>
      <c r="K396" s="228"/>
      <c r="L396" s="228"/>
      <c r="M396" s="228"/>
      <c r="N396" s="228"/>
      <c r="O396" s="228"/>
      <c r="P396" s="284">
        <f t="shared" si="1"/>
        <v>76027</v>
      </c>
      <c r="Q396" s="284"/>
      <c r="R396" s="284"/>
      <c r="S396" s="284"/>
      <c r="T396" s="284"/>
      <c r="U396" s="284"/>
      <c r="V396" s="284"/>
      <c r="W396" s="284"/>
      <c r="X396" s="284"/>
      <c r="Y396" s="284"/>
      <c r="Z396" s="284">
        <v>58235</v>
      </c>
      <c r="AA396" s="284"/>
      <c r="AB396" s="284"/>
      <c r="AC396" s="284"/>
      <c r="AD396" s="284"/>
      <c r="AE396" s="284"/>
      <c r="AF396" s="284"/>
      <c r="AG396" s="284"/>
      <c r="AH396" s="284"/>
      <c r="AI396" s="284"/>
      <c r="AJ396" s="284">
        <v>17792</v>
      </c>
      <c r="AK396" s="284"/>
      <c r="AL396" s="284"/>
      <c r="AM396" s="284"/>
      <c r="AN396" s="284"/>
      <c r="AO396" s="284"/>
      <c r="AP396" s="284"/>
      <c r="AQ396" s="284"/>
      <c r="AR396" s="284"/>
      <c r="AS396" s="284"/>
      <c r="AT396" s="284"/>
      <c r="EH396" s="168">
        <v>2011</v>
      </c>
      <c r="EI396" s="172">
        <f t="shared" si="0"/>
        <v>76027</v>
      </c>
      <c r="EJ396" s="172">
        <v>552755</v>
      </c>
      <c r="EK396" s="172">
        <v>46044601</v>
      </c>
      <c r="EL396" s="198" t="s">
        <v>127</v>
      </c>
      <c r="EM396" s="199">
        <f t="shared" si="2"/>
        <v>5.2093662819139297E-3</v>
      </c>
      <c r="EN396" s="199">
        <f t="shared" si="3"/>
        <v>5.6270944689644775E-3</v>
      </c>
      <c r="EO396" s="199">
        <f t="shared" si="4"/>
        <v>1.1756139102480079E-2</v>
      </c>
      <c r="EP396" s="172"/>
      <c r="EQ396" s="172"/>
    </row>
    <row r="397" spans="4:147" ht="14.25" customHeight="1" x14ac:dyDescent="0.35">
      <c r="D397" s="228">
        <v>2012</v>
      </c>
      <c r="E397" s="228"/>
      <c r="F397" s="228"/>
      <c r="G397" s="228"/>
      <c r="H397" s="228"/>
      <c r="I397" s="228"/>
      <c r="J397" s="228"/>
      <c r="K397" s="228"/>
      <c r="L397" s="228"/>
      <c r="M397" s="228"/>
      <c r="N397" s="228"/>
      <c r="O397" s="228"/>
      <c r="P397" s="284">
        <f t="shared" si="1"/>
        <v>76415</v>
      </c>
      <c r="Q397" s="284"/>
      <c r="R397" s="284"/>
      <c r="S397" s="284"/>
      <c r="T397" s="284"/>
      <c r="U397" s="284"/>
      <c r="V397" s="284"/>
      <c r="W397" s="284"/>
      <c r="X397" s="284"/>
      <c r="Y397" s="284"/>
      <c r="Z397" s="284">
        <v>58578</v>
      </c>
      <c r="AA397" s="284"/>
      <c r="AB397" s="284"/>
      <c r="AC397" s="284"/>
      <c r="AD397" s="284"/>
      <c r="AE397" s="284"/>
      <c r="AF397" s="284"/>
      <c r="AG397" s="284"/>
      <c r="AH397" s="284"/>
      <c r="AI397" s="284"/>
      <c r="AJ397" s="284">
        <v>17837</v>
      </c>
      <c r="AK397" s="284"/>
      <c r="AL397" s="284"/>
      <c r="AM397" s="284"/>
      <c r="AN397" s="284"/>
      <c r="AO397" s="284"/>
      <c r="AP397" s="284"/>
      <c r="AQ397" s="284"/>
      <c r="AR397" s="284"/>
      <c r="AS397" s="284"/>
      <c r="AT397" s="284"/>
      <c r="EH397" s="168">
        <v>2012</v>
      </c>
      <c r="EI397" s="172">
        <f t="shared" si="0"/>
        <v>76415</v>
      </c>
      <c r="EJ397" s="172">
        <v>555836</v>
      </c>
      <c r="EK397" s="172">
        <v>46581823</v>
      </c>
      <c r="EL397" s="198" t="s">
        <v>128</v>
      </c>
      <c r="EM397" s="199">
        <f t="shared" si="2"/>
        <v>5.1034500900994928E-3</v>
      </c>
      <c r="EN397" s="199">
        <f t="shared" si="3"/>
        <v>5.5738980199184773E-3</v>
      </c>
      <c r="EO397" s="199">
        <f t="shared" si="4"/>
        <v>1.1667426545839854E-2</v>
      </c>
      <c r="EP397" s="172"/>
      <c r="EQ397" s="172"/>
    </row>
    <row r="398" spans="4:147" ht="14.25" customHeight="1" x14ac:dyDescent="0.35">
      <c r="D398" s="228">
        <v>2013</v>
      </c>
      <c r="E398" s="228"/>
      <c r="F398" s="228"/>
      <c r="G398" s="228"/>
      <c r="H398" s="228"/>
      <c r="I398" s="228"/>
      <c r="J398" s="228"/>
      <c r="K398" s="228"/>
      <c r="L398" s="228"/>
      <c r="M398" s="228"/>
      <c r="N398" s="228"/>
      <c r="O398" s="228"/>
      <c r="P398" s="284">
        <f t="shared" si="1"/>
        <v>76819</v>
      </c>
      <c r="Q398" s="284"/>
      <c r="R398" s="284"/>
      <c r="S398" s="284"/>
      <c r="T398" s="284"/>
      <c r="U398" s="284"/>
      <c r="V398" s="284"/>
      <c r="W398" s="284"/>
      <c r="X398" s="284"/>
      <c r="Y398" s="284"/>
      <c r="Z398" s="284">
        <v>58933</v>
      </c>
      <c r="AA398" s="284"/>
      <c r="AB398" s="284"/>
      <c r="AC398" s="284"/>
      <c r="AD398" s="284"/>
      <c r="AE398" s="284"/>
      <c r="AF398" s="284"/>
      <c r="AG398" s="284"/>
      <c r="AH398" s="284"/>
      <c r="AI398" s="284"/>
      <c r="AJ398" s="284">
        <v>17886</v>
      </c>
      <c r="AK398" s="284"/>
      <c r="AL398" s="284"/>
      <c r="AM398" s="284"/>
      <c r="AN398" s="284"/>
      <c r="AO398" s="284"/>
      <c r="AP398" s="284"/>
      <c r="AQ398" s="284"/>
      <c r="AR398" s="284"/>
      <c r="AS398" s="284"/>
      <c r="AT398" s="284"/>
      <c r="EH398" s="168">
        <v>2013</v>
      </c>
      <c r="EI398" s="172">
        <f t="shared" si="0"/>
        <v>76819</v>
      </c>
      <c r="EJ398" s="172">
        <v>558969</v>
      </c>
      <c r="EK398" s="172">
        <v>47121089</v>
      </c>
      <c r="EL398" s="198" t="s">
        <v>129</v>
      </c>
      <c r="EM398" s="199">
        <f t="shared" si="2"/>
        <v>5.2869201073086902E-3</v>
      </c>
      <c r="EN398" s="199">
        <f t="shared" si="3"/>
        <v>5.6365546672039191E-3</v>
      </c>
      <c r="EO398" s="199">
        <f t="shared" si="4"/>
        <v>1.1576747436440993E-2</v>
      </c>
      <c r="EP398" s="172"/>
      <c r="EQ398" s="172"/>
    </row>
    <row r="399" spans="4:147" ht="14.25" customHeight="1" x14ac:dyDescent="0.35">
      <c r="D399" s="228">
        <v>2014</v>
      </c>
      <c r="E399" s="228"/>
      <c r="F399" s="228"/>
      <c r="G399" s="228"/>
      <c r="H399" s="228"/>
      <c r="I399" s="228"/>
      <c r="J399" s="228"/>
      <c r="K399" s="228"/>
      <c r="L399" s="228"/>
      <c r="M399" s="228"/>
      <c r="N399" s="228"/>
      <c r="O399" s="228"/>
      <c r="P399" s="284">
        <f t="shared" si="1"/>
        <v>77201</v>
      </c>
      <c r="Q399" s="284"/>
      <c r="R399" s="284"/>
      <c r="S399" s="284"/>
      <c r="T399" s="284"/>
      <c r="U399" s="284"/>
      <c r="V399" s="284"/>
      <c r="W399" s="284"/>
      <c r="X399" s="284"/>
      <c r="Y399" s="284"/>
      <c r="Z399" s="284">
        <v>59281</v>
      </c>
      <c r="AA399" s="284"/>
      <c r="AB399" s="284"/>
      <c r="AC399" s="284"/>
      <c r="AD399" s="284"/>
      <c r="AE399" s="284"/>
      <c r="AF399" s="284"/>
      <c r="AG399" s="284"/>
      <c r="AH399" s="284"/>
      <c r="AI399" s="284"/>
      <c r="AJ399" s="284">
        <v>17920</v>
      </c>
      <c r="AK399" s="284"/>
      <c r="AL399" s="284"/>
      <c r="AM399" s="284"/>
      <c r="AN399" s="284"/>
      <c r="AO399" s="284"/>
      <c r="AP399" s="284"/>
      <c r="AQ399" s="284"/>
      <c r="AR399" s="284"/>
      <c r="AS399" s="284"/>
      <c r="AT399" s="284"/>
      <c r="EH399" s="168">
        <v>2014</v>
      </c>
      <c r="EI399" s="172">
        <f t="shared" si="0"/>
        <v>77201</v>
      </c>
      <c r="EJ399" s="172">
        <v>562114</v>
      </c>
      <c r="EK399" s="172">
        <v>47661787</v>
      </c>
      <c r="EL399" s="198" t="s">
        <v>130</v>
      </c>
      <c r="EM399" s="199">
        <f t="shared" si="2"/>
        <v>4.9727281011209268E-3</v>
      </c>
      <c r="EN399" s="199">
        <f t="shared" si="3"/>
        <v>5.6264300882518103E-3</v>
      </c>
      <c r="EO399" s="199">
        <f t="shared" si="4"/>
        <v>1.1474649917365021E-2</v>
      </c>
      <c r="EP399" s="172"/>
      <c r="EQ399" s="172"/>
    </row>
    <row r="400" spans="4:147" ht="14.25" customHeight="1" x14ac:dyDescent="0.35">
      <c r="D400" s="228">
        <v>2015</v>
      </c>
      <c r="E400" s="228"/>
      <c r="F400" s="228"/>
      <c r="G400" s="228"/>
      <c r="H400" s="228"/>
      <c r="I400" s="228"/>
      <c r="J400" s="228"/>
      <c r="K400" s="228"/>
      <c r="L400" s="228"/>
      <c r="M400" s="228"/>
      <c r="N400" s="228"/>
      <c r="O400" s="228"/>
      <c r="P400" s="284">
        <f t="shared" si="1"/>
        <v>77603</v>
      </c>
      <c r="Q400" s="284"/>
      <c r="R400" s="284"/>
      <c r="S400" s="284"/>
      <c r="T400" s="284"/>
      <c r="U400" s="284"/>
      <c r="V400" s="284"/>
      <c r="W400" s="284"/>
      <c r="X400" s="284"/>
      <c r="Y400" s="284"/>
      <c r="Z400" s="284">
        <v>59634</v>
      </c>
      <c r="AA400" s="284"/>
      <c r="AB400" s="284"/>
      <c r="AC400" s="284"/>
      <c r="AD400" s="284"/>
      <c r="AE400" s="284"/>
      <c r="AF400" s="284"/>
      <c r="AG400" s="284"/>
      <c r="AH400" s="284"/>
      <c r="AI400" s="284"/>
      <c r="AJ400" s="284">
        <v>17969</v>
      </c>
      <c r="AK400" s="284"/>
      <c r="AL400" s="284"/>
      <c r="AM400" s="284"/>
      <c r="AN400" s="284"/>
      <c r="AO400" s="284"/>
      <c r="AP400" s="284"/>
      <c r="AQ400" s="284"/>
      <c r="AR400" s="284"/>
      <c r="AS400" s="284"/>
      <c r="AT400" s="284"/>
      <c r="EH400" s="168">
        <v>2015</v>
      </c>
      <c r="EI400" s="172">
        <f t="shared" si="0"/>
        <v>77603</v>
      </c>
      <c r="EJ400" s="172">
        <v>565310</v>
      </c>
      <c r="EK400" s="172">
        <v>48203405</v>
      </c>
      <c r="EL400" s="198" t="s">
        <v>131</v>
      </c>
      <c r="EM400" s="199">
        <f t="shared" si="2"/>
        <v>5.2071864354088504E-3</v>
      </c>
      <c r="EN400" s="199">
        <f t="shared" si="3"/>
        <v>5.6856794173423264E-3</v>
      </c>
      <c r="EO400" s="199">
        <f t="shared" si="4"/>
        <v>1.1363778701793059E-2</v>
      </c>
      <c r="EP400" s="172"/>
      <c r="EQ400" s="172"/>
    </row>
    <row r="401" spans="4:147" ht="14.25" customHeight="1" x14ac:dyDescent="0.35">
      <c r="D401" s="228">
        <v>2016</v>
      </c>
      <c r="E401" s="228"/>
      <c r="F401" s="228"/>
      <c r="G401" s="228"/>
      <c r="H401" s="228"/>
      <c r="I401" s="228"/>
      <c r="J401" s="228"/>
      <c r="K401" s="228"/>
      <c r="L401" s="228"/>
      <c r="M401" s="228"/>
      <c r="N401" s="228"/>
      <c r="O401" s="228"/>
      <c r="P401" s="284">
        <f>+Z401+AJ401</f>
        <v>77987</v>
      </c>
      <c r="Q401" s="284"/>
      <c r="R401" s="284"/>
      <c r="S401" s="284"/>
      <c r="T401" s="284"/>
      <c r="U401" s="284"/>
      <c r="V401" s="284"/>
      <c r="W401" s="284"/>
      <c r="X401" s="284"/>
      <c r="Y401" s="284"/>
      <c r="Z401" s="284">
        <v>59986</v>
      </c>
      <c r="AA401" s="284"/>
      <c r="AB401" s="284"/>
      <c r="AC401" s="284"/>
      <c r="AD401" s="284"/>
      <c r="AE401" s="284"/>
      <c r="AF401" s="284"/>
      <c r="AG401" s="284"/>
      <c r="AH401" s="284"/>
      <c r="AI401" s="284"/>
      <c r="AJ401" s="284">
        <v>18001</v>
      </c>
      <c r="AK401" s="284"/>
      <c r="AL401" s="284"/>
      <c r="AM401" s="284"/>
      <c r="AN401" s="284"/>
      <c r="AO401" s="284"/>
      <c r="AP401" s="284"/>
      <c r="AQ401" s="284"/>
      <c r="AR401" s="284"/>
      <c r="AS401" s="284"/>
      <c r="AT401" s="284"/>
      <c r="EH401" s="168">
        <v>2016</v>
      </c>
      <c r="EI401" s="172">
        <f t="shared" si="0"/>
        <v>77987</v>
      </c>
      <c r="EJ401" s="172">
        <v>568506</v>
      </c>
      <c r="EK401" s="172">
        <v>48747708</v>
      </c>
      <c r="EL401" s="198" t="s">
        <v>132</v>
      </c>
      <c r="EM401" s="199">
        <f t="shared" ref="EM401:EO402" si="5">+EI401/EI400-1</f>
        <v>4.9482623094467826E-3</v>
      </c>
      <c r="EN401" s="199">
        <f t="shared" si="5"/>
        <v>5.6535352284587947E-3</v>
      </c>
      <c r="EO401" s="199">
        <f t="shared" si="5"/>
        <v>1.1291795672940586E-2</v>
      </c>
      <c r="EP401" s="172"/>
      <c r="EQ401" s="172"/>
    </row>
    <row r="402" spans="4:147" ht="14.25" customHeight="1" x14ac:dyDescent="0.35">
      <c r="D402" s="228">
        <v>2017</v>
      </c>
      <c r="E402" s="228"/>
      <c r="F402" s="228"/>
      <c r="G402" s="228"/>
      <c r="H402" s="228"/>
      <c r="I402" s="228"/>
      <c r="J402" s="228"/>
      <c r="K402" s="228"/>
      <c r="L402" s="228"/>
      <c r="M402" s="228"/>
      <c r="N402" s="228"/>
      <c r="O402" s="228"/>
      <c r="P402" s="284">
        <v>78385</v>
      </c>
      <c r="Q402" s="284"/>
      <c r="R402" s="284"/>
      <c r="S402" s="284"/>
      <c r="T402" s="284"/>
      <c r="U402" s="284"/>
      <c r="V402" s="284"/>
      <c r="W402" s="284"/>
      <c r="X402" s="284"/>
      <c r="Y402" s="284"/>
      <c r="Z402" s="284">
        <v>60346</v>
      </c>
      <c r="AA402" s="284"/>
      <c r="AB402" s="284"/>
      <c r="AC402" s="284"/>
      <c r="AD402" s="284"/>
      <c r="AE402" s="284"/>
      <c r="AF402" s="284"/>
      <c r="AG402" s="284"/>
      <c r="AH402" s="284"/>
      <c r="AI402" s="284"/>
      <c r="AJ402" s="284">
        <v>18039</v>
      </c>
      <c r="AK402" s="284"/>
      <c r="AL402" s="284"/>
      <c r="AM402" s="284"/>
      <c r="AN402" s="284"/>
      <c r="AO402" s="284"/>
      <c r="AP402" s="284"/>
      <c r="AQ402" s="284"/>
      <c r="AR402" s="284"/>
      <c r="AS402" s="284"/>
      <c r="AT402" s="284"/>
      <c r="AV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EH402" s="168">
        <v>2017</v>
      </c>
      <c r="EI402" s="172">
        <f>+AP382</f>
        <v>78385</v>
      </c>
      <c r="EJ402" s="172">
        <v>571733</v>
      </c>
      <c r="EK402" s="172">
        <v>49291609</v>
      </c>
      <c r="EL402" s="198" t="s">
        <v>993</v>
      </c>
      <c r="EM402" s="199">
        <f t="shared" si="5"/>
        <v>5.1034146716759654E-3</v>
      </c>
      <c r="EN402" s="199">
        <f t="shared" si="5"/>
        <v>5.6762813409181323E-3</v>
      </c>
      <c r="EO402" s="199">
        <f t="shared" si="5"/>
        <v>1.1157468162400486E-2</v>
      </c>
    </row>
    <row r="403" spans="4:147" ht="18" customHeight="1" x14ac:dyDescent="0.35">
      <c r="D403" s="57" t="s">
        <v>137</v>
      </c>
      <c r="F403" s="57"/>
      <c r="G403" s="57"/>
      <c r="H403" s="57"/>
      <c r="I403" s="57"/>
      <c r="J403" s="57"/>
      <c r="K403" s="57"/>
      <c r="L403" s="57"/>
      <c r="M403" s="57"/>
      <c r="N403" s="57"/>
      <c r="O403" s="57"/>
      <c r="P403" s="57"/>
      <c r="Q403" s="57"/>
      <c r="R403" s="57"/>
      <c r="S403" s="57"/>
      <c r="AV403" s="10" t="s">
        <v>136</v>
      </c>
      <c r="AZ403" s="10"/>
      <c r="BA403" s="10"/>
      <c r="BB403" s="10"/>
      <c r="BC403" s="10"/>
      <c r="BD403" s="10"/>
      <c r="BE403" s="10"/>
      <c r="BF403" s="10"/>
      <c r="BG403" s="10"/>
      <c r="BH403" s="10"/>
      <c r="BI403" s="10"/>
      <c r="BJ403" s="10"/>
      <c r="BK403" s="10"/>
      <c r="BL403" s="10"/>
      <c r="BM403" s="10"/>
      <c r="BN403" s="10"/>
    </row>
    <row r="404" spans="4:147" ht="14.25" customHeight="1" x14ac:dyDescent="0.35">
      <c r="D404" s="434" t="s">
        <v>168</v>
      </c>
      <c r="E404" s="434"/>
      <c r="F404" s="434"/>
      <c r="G404" s="434"/>
      <c r="H404" s="434"/>
      <c r="I404" s="434"/>
      <c r="J404" s="434"/>
      <c r="K404" s="434"/>
      <c r="L404" s="434"/>
      <c r="M404" s="434"/>
      <c r="N404" s="434"/>
      <c r="O404" s="434"/>
      <c r="P404" s="434"/>
      <c r="Q404" s="434"/>
      <c r="R404" s="434"/>
      <c r="S404" s="434"/>
      <c r="T404" s="434"/>
      <c r="U404" s="434"/>
      <c r="V404" s="434"/>
      <c r="W404" s="434"/>
      <c r="X404" s="434"/>
      <c r="Y404" s="434"/>
      <c r="Z404" s="434"/>
      <c r="AA404" s="434"/>
      <c r="AB404" s="434"/>
      <c r="AC404" s="434"/>
      <c r="AD404" s="434"/>
      <c r="AE404" s="434"/>
      <c r="AF404" s="434"/>
      <c r="AG404" s="434"/>
      <c r="AH404" s="434"/>
      <c r="AI404" s="434"/>
      <c r="AJ404" s="434"/>
      <c r="AK404" s="434"/>
      <c r="AL404" s="434"/>
      <c r="AM404" s="434"/>
      <c r="AN404" s="434"/>
      <c r="AO404" s="434"/>
      <c r="AP404" s="434"/>
      <c r="AQ404" s="434"/>
      <c r="AR404" s="434"/>
      <c r="AS404" s="434"/>
      <c r="AT404" s="434"/>
      <c r="AU404" s="9"/>
      <c r="AV404" s="9"/>
      <c r="AW404" s="9"/>
      <c r="AX404" s="9"/>
      <c r="AY404" s="9"/>
      <c r="AZ404" s="9"/>
      <c r="BA404" s="9"/>
      <c r="BB404" s="9"/>
      <c r="BC404" s="9"/>
      <c r="BD404" s="9"/>
      <c r="BE404" s="9"/>
      <c r="BF404" s="9"/>
      <c r="BG404" s="9"/>
      <c r="BH404" s="9"/>
      <c r="BI404" s="9"/>
      <c r="BJ404" s="9"/>
      <c r="BK404" s="9"/>
      <c r="BL404" s="9"/>
      <c r="BM404" s="9"/>
      <c r="BN404" s="9"/>
      <c r="BO404" s="9"/>
      <c r="BP404" s="9"/>
      <c r="EH404" s="507" t="s">
        <v>196</v>
      </c>
      <c r="EI404" s="507"/>
      <c r="EJ404" s="507"/>
    </row>
    <row r="405" spans="4:147" ht="14.25" customHeight="1" x14ac:dyDescent="0.35">
      <c r="D405" s="434"/>
      <c r="E405" s="434"/>
      <c r="F405" s="434"/>
      <c r="G405" s="434"/>
      <c r="H405" s="434"/>
      <c r="I405" s="434"/>
      <c r="J405" s="434"/>
      <c r="K405" s="434"/>
      <c r="L405" s="434"/>
      <c r="M405" s="434"/>
      <c r="N405" s="434"/>
      <c r="O405" s="434"/>
      <c r="P405" s="434"/>
      <c r="Q405" s="434"/>
      <c r="R405" s="434"/>
      <c r="S405" s="434"/>
      <c r="T405" s="434"/>
      <c r="U405" s="434"/>
      <c r="V405" s="434"/>
      <c r="W405" s="434"/>
      <c r="X405" s="434"/>
      <c r="Y405" s="434"/>
      <c r="Z405" s="434"/>
      <c r="AA405" s="434"/>
      <c r="AB405" s="434"/>
      <c r="AC405" s="434"/>
      <c r="AD405" s="434"/>
      <c r="AE405" s="434"/>
      <c r="AF405" s="434"/>
      <c r="AG405" s="434"/>
      <c r="AH405" s="434"/>
      <c r="AI405" s="434"/>
      <c r="AJ405" s="434"/>
      <c r="AK405" s="434"/>
      <c r="AL405" s="434"/>
      <c r="AM405" s="434"/>
      <c r="AN405" s="434"/>
      <c r="AO405" s="434"/>
      <c r="AP405" s="434"/>
      <c r="AQ405" s="434"/>
      <c r="AR405" s="434"/>
      <c r="AS405" s="434"/>
      <c r="AT405" s="434"/>
      <c r="AU405" s="9"/>
      <c r="AV405" s="9"/>
      <c r="AW405" s="9"/>
      <c r="AX405" s="9"/>
      <c r="AY405" s="9"/>
      <c r="AZ405" s="9"/>
      <c r="BA405" s="9"/>
      <c r="BB405" s="9"/>
      <c r="BC405" s="9"/>
      <c r="BD405" s="9"/>
      <c r="BE405" s="9"/>
      <c r="BF405" s="9"/>
      <c r="BG405" s="9"/>
      <c r="BH405" s="9"/>
      <c r="BI405" s="9"/>
      <c r="BJ405" s="9"/>
      <c r="BK405" s="9"/>
      <c r="BL405" s="9"/>
      <c r="BM405" s="9"/>
      <c r="BN405" s="9"/>
      <c r="BO405" s="9"/>
      <c r="BP405" s="9"/>
      <c r="EH405" s="191" t="s">
        <v>158</v>
      </c>
      <c r="EI405" s="191" t="s">
        <v>159</v>
      </c>
      <c r="EJ405" s="191" t="s">
        <v>160</v>
      </c>
    </row>
    <row r="406" spans="4:147" ht="14.25" customHeight="1" x14ac:dyDescent="0.35">
      <c r="EH406" s="200" t="str">
        <f t="shared" ref="EH406:EH422" si="6">+D410</f>
        <v>0-4</v>
      </c>
      <c r="EI406" s="201">
        <f t="shared" ref="EI406:EI422" si="7">+AB410/$Q$409</f>
        <v>4.2278497161446708E-2</v>
      </c>
      <c r="EJ406" s="201">
        <f t="shared" ref="EJ406:EJ422" si="8">-AL410/$Q$409</f>
        <v>-3.9841806468074246E-2</v>
      </c>
    </row>
    <row r="407" spans="4:147" ht="14.25" customHeight="1" x14ac:dyDescent="0.35">
      <c r="D407" s="234" t="s">
        <v>155</v>
      </c>
      <c r="E407" s="234"/>
      <c r="F407" s="234"/>
      <c r="G407" s="234"/>
      <c r="H407" s="234"/>
      <c r="I407" s="234"/>
      <c r="J407" s="234"/>
      <c r="K407" s="234"/>
      <c r="L407" s="234"/>
      <c r="M407" s="234"/>
      <c r="N407" s="234"/>
      <c r="O407" s="234"/>
      <c r="P407" s="234"/>
      <c r="Q407" s="253" t="s">
        <v>118</v>
      </c>
      <c r="R407" s="253"/>
      <c r="S407" s="253"/>
      <c r="T407" s="253"/>
      <c r="U407" s="253"/>
      <c r="V407" s="253"/>
      <c r="W407" s="253"/>
      <c r="X407" s="253"/>
      <c r="Y407" s="253"/>
      <c r="Z407" s="253"/>
      <c r="AA407" s="253"/>
      <c r="AB407" s="253" t="s">
        <v>156</v>
      </c>
      <c r="AC407" s="253"/>
      <c r="AD407" s="253"/>
      <c r="AE407" s="253"/>
      <c r="AF407" s="253"/>
      <c r="AG407" s="253"/>
      <c r="AH407" s="253"/>
      <c r="AI407" s="253"/>
      <c r="AJ407" s="253"/>
      <c r="AK407" s="253"/>
      <c r="AL407" s="253" t="s">
        <v>157</v>
      </c>
      <c r="AM407" s="253"/>
      <c r="AN407" s="253"/>
      <c r="AO407" s="253"/>
      <c r="AP407" s="253"/>
      <c r="AQ407" s="253"/>
      <c r="AR407" s="253"/>
      <c r="AS407" s="253"/>
      <c r="AT407" s="253"/>
      <c r="EH407" s="200" t="str">
        <f t="shared" si="6"/>
        <v>5-9</v>
      </c>
      <c r="EI407" s="201">
        <f t="shared" si="7"/>
        <v>4.2163679275371561E-2</v>
      </c>
      <c r="EJ407" s="201">
        <f t="shared" si="8"/>
        <v>-3.9369777380876443E-2</v>
      </c>
    </row>
    <row r="408" spans="4:147" ht="14.25" customHeight="1" x14ac:dyDescent="0.35">
      <c r="D408" s="234"/>
      <c r="E408" s="234"/>
      <c r="F408" s="234"/>
      <c r="G408" s="234"/>
      <c r="H408" s="234"/>
      <c r="I408" s="234"/>
      <c r="J408" s="234"/>
      <c r="K408" s="234"/>
      <c r="L408" s="234"/>
      <c r="M408" s="234"/>
      <c r="N408" s="234"/>
      <c r="O408" s="234"/>
      <c r="P408" s="234"/>
      <c r="Q408" s="253"/>
      <c r="R408" s="253"/>
      <c r="S408" s="253"/>
      <c r="T408" s="253"/>
      <c r="U408" s="253"/>
      <c r="V408" s="253"/>
      <c r="W408" s="253"/>
      <c r="X408" s="253"/>
      <c r="Y408" s="253"/>
      <c r="Z408" s="253"/>
      <c r="AA408" s="253"/>
      <c r="AB408" s="253"/>
      <c r="AC408" s="253"/>
      <c r="AD408" s="253"/>
      <c r="AE408" s="253"/>
      <c r="AF408" s="253"/>
      <c r="AG408" s="253"/>
      <c r="AH408" s="253"/>
      <c r="AI408" s="253"/>
      <c r="AJ408" s="253"/>
      <c r="AK408" s="253"/>
      <c r="AL408" s="253"/>
      <c r="AM408" s="253"/>
      <c r="AN408" s="253"/>
      <c r="AO408" s="253"/>
      <c r="AP408" s="253"/>
      <c r="AQ408" s="253"/>
      <c r="AR408" s="253"/>
      <c r="AS408" s="253"/>
      <c r="AT408" s="253"/>
      <c r="EH408" s="200" t="str">
        <f t="shared" si="6"/>
        <v>10-14</v>
      </c>
      <c r="EI408" s="201">
        <f t="shared" si="7"/>
        <v>4.1653377559482042E-2</v>
      </c>
      <c r="EJ408" s="201">
        <f t="shared" si="8"/>
        <v>-3.8782930407603493E-2</v>
      </c>
    </row>
    <row r="409" spans="4:147" ht="14.25" customHeight="1" x14ac:dyDescent="0.35">
      <c r="D409" s="510" t="s">
        <v>118</v>
      </c>
      <c r="E409" s="510"/>
      <c r="F409" s="510"/>
      <c r="G409" s="510"/>
      <c r="H409" s="510"/>
      <c r="I409" s="510"/>
      <c r="J409" s="510"/>
      <c r="K409" s="510"/>
      <c r="L409" s="510"/>
      <c r="M409" s="510"/>
      <c r="N409" s="510"/>
      <c r="O409" s="510"/>
      <c r="P409" s="510"/>
      <c r="Q409" s="283">
        <v>78385</v>
      </c>
      <c r="R409" s="315"/>
      <c r="S409" s="315"/>
      <c r="T409" s="315"/>
      <c r="U409" s="315"/>
      <c r="V409" s="315"/>
      <c r="W409" s="315"/>
      <c r="X409" s="315"/>
      <c r="Y409" s="315"/>
      <c r="Z409" s="315"/>
      <c r="AA409" s="316"/>
      <c r="AB409" s="284">
        <v>39137</v>
      </c>
      <c r="AC409" s="284"/>
      <c r="AD409" s="284"/>
      <c r="AE409" s="284"/>
      <c r="AF409" s="284"/>
      <c r="AG409" s="284"/>
      <c r="AH409" s="284"/>
      <c r="AI409" s="284"/>
      <c r="AJ409" s="284"/>
      <c r="AK409" s="284"/>
      <c r="AL409" s="284">
        <v>39248</v>
      </c>
      <c r="AM409" s="284"/>
      <c r="AN409" s="284"/>
      <c r="AO409" s="284"/>
      <c r="AP409" s="284"/>
      <c r="AQ409" s="284"/>
      <c r="AR409" s="284"/>
      <c r="AS409" s="284"/>
      <c r="AT409" s="284"/>
      <c r="EH409" s="200" t="str">
        <f t="shared" si="6"/>
        <v>15-19</v>
      </c>
      <c r="EI409" s="201">
        <f t="shared" si="7"/>
        <v>4.1359954072845567E-2</v>
      </c>
      <c r="EJ409" s="201">
        <f t="shared" si="8"/>
        <v>-3.8693627607322832E-2</v>
      </c>
    </row>
    <row r="410" spans="4:147" ht="14.25" customHeight="1" x14ac:dyDescent="0.35">
      <c r="D410" s="510" t="s">
        <v>138</v>
      </c>
      <c r="E410" s="510"/>
      <c r="F410" s="510"/>
      <c r="G410" s="510"/>
      <c r="H410" s="510"/>
      <c r="I410" s="510"/>
      <c r="J410" s="510"/>
      <c r="K410" s="510"/>
      <c r="L410" s="510"/>
      <c r="M410" s="510"/>
      <c r="N410" s="510"/>
      <c r="O410" s="510"/>
      <c r="P410" s="510"/>
      <c r="Q410" s="283">
        <v>6437</v>
      </c>
      <c r="R410" s="315"/>
      <c r="S410" s="315"/>
      <c r="T410" s="315"/>
      <c r="U410" s="315"/>
      <c r="V410" s="315"/>
      <c r="W410" s="315"/>
      <c r="X410" s="315"/>
      <c r="Y410" s="315"/>
      <c r="Z410" s="315"/>
      <c r="AA410" s="316"/>
      <c r="AB410" s="284">
        <v>3314</v>
      </c>
      <c r="AC410" s="284"/>
      <c r="AD410" s="284"/>
      <c r="AE410" s="284"/>
      <c r="AF410" s="284"/>
      <c r="AG410" s="284"/>
      <c r="AH410" s="284"/>
      <c r="AI410" s="284"/>
      <c r="AJ410" s="284"/>
      <c r="AK410" s="284"/>
      <c r="AL410" s="284">
        <v>3123</v>
      </c>
      <c r="AM410" s="284"/>
      <c r="AN410" s="284"/>
      <c r="AO410" s="284"/>
      <c r="AP410" s="284"/>
      <c r="AQ410" s="284"/>
      <c r="AR410" s="284"/>
      <c r="AS410" s="284"/>
      <c r="AT410" s="284"/>
      <c r="EH410" s="200" t="str">
        <f t="shared" si="6"/>
        <v>20-24</v>
      </c>
      <c r="EI410" s="201">
        <f t="shared" si="7"/>
        <v>4.4523824711360592E-2</v>
      </c>
      <c r="EJ410" s="201">
        <f t="shared" si="8"/>
        <v>-4.1143075843592523E-2</v>
      </c>
    </row>
    <row r="411" spans="4:147" ht="14.25" customHeight="1" x14ac:dyDescent="0.35">
      <c r="D411" s="510" t="s">
        <v>139</v>
      </c>
      <c r="E411" s="510"/>
      <c r="F411" s="510"/>
      <c r="G411" s="510"/>
      <c r="H411" s="510"/>
      <c r="I411" s="510"/>
      <c r="J411" s="510"/>
      <c r="K411" s="510"/>
      <c r="L411" s="510"/>
      <c r="M411" s="510"/>
      <c r="N411" s="510"/>
      <c r="O411" s="510"/>
      <c r="P411" s="510"/>
      <c r="Q411" s="283">
        <v>6391</v>
      </c>
      <c r="R411" s="315"/>
      <c r="S411" s="315"/>
      <c r="T411" s="315"/>
      <c r="U411" s="315"/>
      <c r="V411" s="315"/>
      <c r="W411" s="315"/>
      <c r="X411" s="315"/>
      <c r="Y411" s="315"/>
      <c r="Z411" s="315"/>
      <c r="AA411" s="316"/>
      <c r="AB411" s="284">
        <v>3305</v>
      </c>
      <c r="AC411" s="284"/>
      <c r="AD411" s="284"/>
      <c r="AE411" s="284"/>
      <c r="AF411" s="284"/>
      <c r="AG411" s="284"/>
      <c r="AH411" s="284"/>
      <c r="AI411" s="284"/>
      <c r="AJ411" s="284"/>
      <c r="AK411" s="284"/>
      <c r="AL411" s="284">
        <v>3086</v>
      </c>
      <c r="AM411" s="284"/>
      <c r="AN411" s="284"/>
      <c r="AO411" s="284"/>
      <c r="AP411" s="284"/>
      <c r="AQ411" s="284"/>
      <c r="AR411" s="284"/>
      <c r="AS411" s="284"/>
      <c r="AT411" s="284"/>
      <c r="EH411" s="200" t="str">
        <f t="shared" si="6"/>
        <v>25-29</v>
      </c>
      <c r="EI411" s="201">
        <f t="shared" si="7"/>
        <v>4.0594501499011289E-2</v>
      </c>
      <c r="EJ411" s="201">
        <f t="shared" si="8"/>
        <v>-3.8374689034891878E-2</v>
      </c>
    </row>
    <row r="412" spans="4:147" ht="14.25" customHeight="1" x14ac:dyDescent="0.35">
      <c r="D412" s="510" t="s">
        <v>140</v>
      </c>
      <c r="E412" s="510"/>
      <c r="F412" s="510"/>
      <c r="G412" s="510"/>
      <c r="H412" s="510"/>
      <c r="I412" s="510"/>
      <c r="J412" s="510"/>
      <c r="K412" s="510"/>
      <c r="L412" s="510"/>
      <c r="M412" s="510"/>
      <c r="N412" s="510"/>
      <c r="O412" s="510"/>
      <c r="P412" s="510"/>
      <c r="Q412" s="283">
        <v>6305</v>
      </c>
      <c r="R412" s="315"/>
      <c r="S412" s="315"/>
      <c r="T412" s="315"/>
      <c r="U412" s="315"/>
      <c r="V412" s="315"/>
      <c r="W412" s="315"/>
      <c r="X412" s="315"/>
      <c r="Y412" s="315"/>
      <c r="Z412" s="315"/>
      <c r="AA412" s="316"/>
      <c r="AB412" s="284">
        <v>3265</v>
      </c>
      <c r="AC412" s="284"/>
      <c r="AD412" s="284"/>
      <c r="AE412" s="284"/>
      <c r="AF412" s="284"/>
      <c r="AG412" s="284"/>
      <c r="AH412" s="284"/>
      <c r="AI412" s="284"/>
      <c r="AJ412" s="284"/>
      <c r="AK412" s="284"/>
      <c r="AL412" s="284">
        <v>3040</v>
      </c>
      <c r="AM412" s="284"/>
      <c r="AN412" s="284"/>
      <c r="AO412" s="284"/>
      <c r="AP412" s="284"/>
      <c r="AQ412" s="284"/>
      <c r="AR412" s="284"/>
      <c r="AS412" s="284"/>
      <c r="AT412" s="284"/>
      <c r="EH412" s="200" t="str">
        <f t="shared" si="6"/>
        <v>30-34</v>
      </c>
      <c r="EI412" s="201">
        <f t="shared" si="7"/>
        <v>3.3118581361229825E-2</v>
      </c>
      <c r="EJ412" s="201">
        <f t="shared" si="8"/>
        <v>-3.3309944504688396E-2</v>
      </c>
    </row>
    <row r="413" spans="4:147" ht="14.25" customHeight="1" x14ac:dyDescent="0.35">
      <c r="D413" s="510" t="s">
        <v>141</v>
      </c>
      <c r="E413" s="510"/>
      <c r="F413" s="510"/>
      <c r="G413" s="510"/>
      <c r="H413" s="510"/>
      <c r="I413" s="510"/>
      <c r="J413" s="510"/>
      <c r="K413" s="510"/>
      <c r="L413" s="510"/>
      <c r="M413" s="510"/>
      <c r="N413" s="510"/>
      <c r="O413" s="510"/>
      <c r="P413" s="510"/>
      <c r="Q413" s="283">
        <v>6275</v>
      </c>
      <c r="R413" s="315"/>
      <c r="S413" s="315"/>
      <c r="T413" s="315"/>
      <c r="U413" s="315"/>
      <c r="V413" s="315"/>
      <c r="W413" s="315"/>
      <c r="X413" s="315"/>
      <c r="Y413" s="315"/>
      <c r="Z413" s="315"/>
      <c r="AA413" s="316"/>
      <c r="AB413" s="284">
        <v>3242</v>
      </c>
      <c r="AC413" s="284"/>
      <c r="AD413" s="284"/>
      <c r="AE413" s="284"/>
      <c r="AF413" s="284"/>
      <c r="AG413" s="284"/>
      <c r="AH413" s="284"/>
      <c r="AI413" s="284"/>
      <c r="AJ413" s="284"/>
      <c r="AK413" s="284"/>
      <c r="AL413" s="284">
        <v>3033</v>
      </c>
      <c r="AM413" s="284"/>
      <c r="AN413" s="284"/>
      <c r="AO413" s="284"/>
      <c r="AP413" s="284"/>
      <c r="AQ413" s="284"/>
      <c r="AR413" s="284"/>
      <c r="AS413" s="284"/>
      <c r="AT413" s="284"/>
      <c r="EH413" s="200" t="str">
        <f t="shared" si="6"/>
        <v>35-39</v>
      </c>
      <c r="EI413" s="201">
        <f t="shared" si="7"/>
        <v>3.0656375582062894E-2</v>
      </c>
      <c r="EJ413" s="201">
        <f t="shared" si="8"/>
        <v>-3.0452254895707086E-2</v>
      </c>
    </row>
    <row r="414" spans="4:147" ht="14.25" customHeight="1" x14ac:dyDescent="0.35">
      <c r="D414" s="510" t="s">
        <v>142</v>
      </c>
      <c r="E414" s="510"/>
      <c r="F414" s="510"/>
      <c r="G414" s="510"/>
      <c r="H414" s="510"/>
      <c r="I414" s="510"/>
      <c r="J414" s="510"/>
      <c r="K414" s="510"/>
      <c r="L414" s="510"/>
      <c r="M414" s="510"/>
      <c r="N414" s="510"/>
      <c r="O414" s="510"/>
      <c r="P414" s="510"/>
      <c r="Q414" s="283">
        <v>6715</v>
      </c>
      <c r="R414" s="315"/>
      <c r="S414" s="315"/>
      <c r="T414" s="315"/>
      <c r="U414" s="315"/>
      <c r="V414" s="315"/>
      <c r="W414" s="315"/>
      <c r="X414" s="315"/>
      <c r="Y414" s="315"/>
      <c r="Z414" s="315"/>
      <c r="AA414" s="316"/>
      <c r="AB414" s="284">
        <v>3490</v>
      </c>
      <c r="AC414" s="284"/>
      <c r="AD414" s="284"/>
      <c r="AE414" s="284"/>
      <c r="AF414" s="284"/>
      <c r="AG414" s="284"/>
      <c r="AH414" s="284"/>
      <c r="AI414" s="284"/>
      <c r="AJ414" s="284"/>
      <c r="AK414" s="284"/>
      <c r="AL414" s="284">
        <v>3225</v>
      </c>
      <c r="AM414" s="284"/>
      <c r="AN414" s="284"/>
      <c r="AO414" s="284"/>
      <c r="AP414" s="284"/>
      <c r="AQ414" s="284"/>
      <c r="AR414" s="284"/>
      <c r="AS414" s="284"/>
      <c r="AT414" s="284"/>
      <c r="EH414" s="200" t="str">
        <f t="shared" si="6"/>
        <v>40-44</v>
      </c>
      <c r="EI414" s="201">
        <f t="shared" si="7"/>
        <v>2.9648529693181092E-2</v>
      </c>
      <c r="EJ414" s="201">
        <f t="shared" si="8"/>
        <v>-2.8602411175607578E-2</v>
      </c>
    </row>
    <row r="415" spans="4:147" ht="14.25" customHeight="1" x14ac:dyDescent="0.35">
      <c r="D415" s="510" t="s">
        <v>143</v>
      </c>
      <c r="E415" s="510"/>
      <c r="F415" s="510"/>
      <c r="G415" s="510"/>
      <c r="H415" s="510"/>
      <c r="I415" s="510"/>
      <c r="J415" s="510"/>
      <c r="K415" s="510"/>
      <c r="L415" s="510"/>
      <c r="M415" s="510"/>
      <c r="N415" s="510"/>
      <c r="O415" s="510"/>
      <c r="P415" s="510"/>
      <c r="Q415" s="283">
        <v>6190</v>
      </c>
      <c r="R415" s="315"/>
      <c r="S415" s="315"/>
      <c r="T415" s="315"/>
      <c r="U415" s="315"/>
      <c r="V415" s="315"/>
      <c r="W415" s="315"/>
      <c r="X415" s="315"/>
      <c r="Y415" s="315"/>
      <c r="Z415" s="315"/>
      <c r="AA415" s="316"/>
      <c r="AB415" s="284">
        <v>3182</v>
      </c>
      <c r="AC415" s="284"/>
      <c r="AD415" s="284"/>
      <c r="AE415" s="284"/>
      <c r="AF415" s="284"/>
      <c r="AG415" s="284"/>
      <c r="AH415" s="284"/>
      <c r="AI415" s="284"/>
      <c r="AJ415" s="284"/>
      <c r="AK415" s="284"/>
      <c r="AL415" s="284">
        <v>3008</v>
      </c>
      <c r="AM415" s="284"/>
      <c r="AN415" s="284"/>
      <c r="AO415" s="284"/>
      <c r="AP415" s="284"/>
      <c r="AQ415" s="284"/>
      <c r="AR415" s="284"/>
      <c r="AS415" s="284"/>
      <c r="AT415" s="284"/>
      <c r="EH415" s="200" t="str">
        <f t="shared" si="6"/>
        <v>45-49</v>
      </c>
      <c r="EI415" s="201">
        <f t="shared" si="7"/>
        <v>2.9801620207947948E-2</v>
      </c>
      <c r="EJ415" s="201">
        <f t="shared" si="8"/>
        <v>-3.0273649295145755E-2</v>
      </c>
    </row>
    <row r="416" spans="4:147" ht="14.25" customHeight="1" x14ac:dyDescent="0.35">
      <c r="D416" s="510" t="s">
        <v>144</v>
      </c>
      <c r="E416" s="510"/>
      <c r="F416" s="510"/>
      <c r="G416" s="510"/>
      <c r="H416" s="510"/>
      <c r="I416" s="510"/>
      <c r="J416" s="510"/>
      <c r="K416" s="510"/>
      <c r="L416" s="510"/>
      <c r="M416" s="510"/>
      <c r="N416" s="510"/>
      <c r="O416" s="510"/>
      <c r="P416" s="510"/>
      <c r="Q416" s="283">
        <v>5207</v>
      </c>
      <c r="R416" s="315"/>
      <c r="S416" s="315"/>
      <c r="T416" s="315"/>
      <c r="U416" s="315"/>
      <c r="V416" s="315"/>
      <c r="W416" s="315"/>
      <c r="X416" s="315"/>
      <c r="Y416" s="315"/>
      <c r="Z416" s="315"/>
      <c r="AA416" s="316"/>
      <c r="AB416" s="284">
        <v>2596</v>
      </c>
      <c r="AC416" s="284"/>
      <c r="AD416" s="284"/>
      <c r="AE416" s="284"/>
      <c r="AF416" s="284"/>
      <c r="AG416" s="284"/>
      <c r="AH416" s="284"/>
      <c r="AI416" s="284"/>
      <c r="AJ416" s="284"/>
      <c r="AK416" s="284"/>
      <c r="AL416" s="284">
        <v>2611</v>
      </c>
      <c r="AM416" s="284"/>
      <c r="AN416" s="284"/>
      <c r="AO416" s="284"/>
      <c r="AP416" s="284"/>
      <c r="AQ416" s="284"/>
      <c r="AR416" s="284"/>
      <c r="AS416" s="284"/>
      <c r="AT416" s="284"/>
      <c r="EH416" s="200" t="str">
        <f t="shared" si="6"/>
        <v>50-54</v>
      </c>
      <c r="EI416" s="201">
        <f t="shared" si="7"/>
        <v>2.986540792243414E-2</v>
      </c>
      <c r="EJ416" s="201">
        <f t="shared" si="8"/>
        <v>-3.1983160043375647E-2</v>
      </c>
    </row>
    <row r="417" spans="4:140" ht="14.25" customHeight="1" x14ac:dyDescent="0.35">
      <c r="D417" s="510" t="s">
        <v>145</v>
      </c>
      <c r="E417" s="510"/>
      <c r="F417" s="510"/>
      <c r="G417" s="510"/>
      <c r="H417" s="510"/>
      <c r="I417" s="510"/>
      <c r="J417" s="510"/>
      <c r="K417" s="510"/>
      <c r="L417" s="510"/>
      <c r="M417" s="510"/>
      <c r="N417" s="510"/>
      <c r="O417" s="510"/>
      <c r="P417" s="510"/>
      <c r="Q417" s="283">
        <v>4790</v>
      </c>
      <c r="R417" s="315"/>
      <c r="S417" s="315"/>
      <c r="T417" s="315"/>
      <c r="U417" s="315"/>
      <c r="V417" s="315"/>
      <c r="W417" s="315"/>
      <c r="X417" s="315"/>
      <c r="Y417" s="315"/>
      <c r="Z417" s="315"/>
      <c r="AA417" s="316"/>
      <c r="AB417" s="284">
        <v>2403</v>
      </c>
      <c r="AC417" s="284"/>
      <c r="AD417" s="284"/>
      <c r="AE417" s="284"/>
      <c r="AF417" s="284"/>
      <c r="AG417" s="284"/>
      <c r="AH417" s="284"/>
      <c r="AI417" s="284"/>
      <c r="AJ417" s="284"/>
      <c r="AK417" s="284"/>
      <c r="AL417" s="284">
        <v>2387</v>
      </c>
      <c r="AM417" s="284"/>
      <c r="AN417" s="284"/>
      <c r="AO417" s="284"/>
      <c r="AP417" s="284"/>
      <c r="AQ417" s="284"/>
      <c r="AR417" s="284"/>
      <c r="AS417" s="284"/>
      <c r="AT417" s="284"/>
      <c r="EH417" s="200" t="str">
        <f t="shared" si="6"/>
        <v>55-59</v>
      </c>
      <c r="EI417" s="201">
        <f t="shared" si="7"/>
        <v>2.6510174140460547E-2</v>
      </c>
      <c r="EJ417" s="201">
        <f t="shared" si="8"/>
        <v>-2.8959622376730242E-2</v>
      </c>
    </row>
    <row r="418" spans="4:140" ht="14.25" customHeight="1" x14ac:dyDescent="0.35">
      <c r="D418" s="510" t="s">
        <v>146</v>
      </c>
      <c r="E418" s="510"/>
      <c r="F418" s="510"/>
      <c r="G418" s="510"/>
      <c r="H418" s="510"/>
      <c r="I418" s="510"/>
      <c r="J418" s="510"/>
      <c r="K418" s="510"/>
      <c r="L418" s="510"/>
      <c r="M418" s="510"/>
      <c r="N418" s="510"/>
      <c r="O418" s="510"/>
      <c r="P418" s="510"/>
      <c r="Q418" s="283">
        <v>4566</v>
      </c>
      <c r="R418" s="315"/>
      <c r="S418" s="315"/>
      <c r="T418" s="315"/>
      <c r="U418" s="315"/>
      <c r="V418" s="315"/>
      <c r="W418" s="315"/>
      <c r="X418" s="315"/>
      <c r="Y418" s="315"/>
      <c r="Z418" s="315"/>
      <c r="AA418" s="316"/>
      <c r="AB418" s="284">
        <v>2324</v>
      </c>
      <c r="AC418" s="284"/>
      <c r="AD418" s="284"/>
      <c r="AE418" s="284"/>
      <c r="AF418" s="284"/>
      <c r="AG418" s="284"/>
      <c r="AH418" s="284"/>
      <c r="AI418" s="284"/>
      <c r="AJ418" s="284"/>
      <c r="AK418" s="284"/>
      <c r="AL418" s="284">
        <v>2242</v>
      </c>
      <c r="AM418" s="284"/>
      <c r="AN418" s="284"/>
      <c r="AO418" s="284"/>
      <c r="AP418" s="284"/>
      <c r="AQ418" s="284"/>
      <c r="AR418" s="284"/>
      <c r="AS418" s="284"/>
      <c r="AT418" s="284"/>
      <c r="EH418" s="200" t="str">
        <f t="shared" si="6"/>
        <v>60-64</v>
      </c>
      <c r="EI418" s="201">
        <f t="shared" si="7"/>
        <v>2.1853670982968681E-2</v>
      </c>
      <c r="EJ418" s="201">
        <f t="shared" si="8"/>
        <v>-2.4481724819799707E-2</v>
      </c>
    </row>
    <row r="419" spans="4:140" ht="14.25" customHeight="1" x14ac:dyDescent="0.35">
      <c r="D419" s="510" t="s">
        <v>147</v>
      </c>
      <c r="E419" s="510"/>
      <c r="F419" s="510"/>
      <c r="G419" s="510"/>
      <c r="H419" s="510"/>
      <c r="I419" s="510"/>
      <c r="J419" s="510"/>
      <c r="K419" s="510"/>
      <c r="L419" s="510"/>
      <c r="M419" s="510"/>
      <c r="N419" s="510"/>
      <c r="O419" s="510"/>
      <c r="P419" s="510"/>
      <c r="Q419" s="283">
        <v>4709</v>
      </c>
      <c r="R419" s="315"/>
      <c r="S419" s="315"/>
      <c r="T419" s="315"/>
      <c r="U419" s="315"/>
      <c r="V419" s="315"/>
      <c r="W419" s="315"/>
      <c r="X419" s="315"/>
      <c r="Y419" s="315"/>
      <c r="Z419" s="315"/>
      <c r="AA419" s="316"/>
      <c r="AB419" s="284">
        <v>2336</v>
      </c>
      <c r="AC419" s="284"/>
      <c r="AD419" s="284"/>
      <c r="AE419" s="284"/>
      <c r="AF419" s="284"/>
      <c r="AG419" s="284"/>
      <c r="AH419" s="284"/>
      <c r="AI419" s="284"/>
      <c r="AJ419" s="284"/>
      <c r="AK419" s="284"/>
      <c r="AL419" s="284">
        <v>2373</v>
      </c>
      <c r="AM419" s="284"/>
      <c r="AN419" s="284"/>
      <c r="AO419" s="284"/>
      <c r="AP419" s="284"/>
      <c r="AQ419" s="284"/>
      <c r="AR419" s="284"/>
      <c r="AS419" s="284"/>
      <c r="AT419" s="284"/>
      <c r="EH419" s="200" t="str">
        <f t="shared" si="6"/>
        <v>65-69</v>
      </c>
      <c r="EI419" s="201">
        <f t="shared" si="7"/>
        <v>1.6852714167251388E-2</v>
      </c>
      <c r="EJ419" s="201">
        <f t="shared" si="8"/>
        <v>-1.9595585890157554E-2</v>
      </c>
    </row>
    <row r="420" spans="4:140" ht="14.25" customHeight="1" x14ac:dyDescent="0.35">
      <c r="D420" s="510" t="s">
        <v>148</v>
      </c>
      <c r="E420" s="510"/>
      <c r="F420" s="510"/>
      <c r="G420" s="510"/>
      <c r="H420" s="510"/>
      <c r="I420" s="510"/>
      <c r="J420" s="510"/>
      <c r="K420" s="510"/>
      <c r="L420" s="510"/>
      <c r="M420" s="510"/>
      <c r="N420" s="510"/>
      <c r="O420" s="510"/>
      <c r="P420" s="510"/>
      <c r="Q420" s="283">
        <v>4848</v>
      </c>
      <c r="R420" s="315"/>
      <c r="S420" s="315"/>
      <c r="T420" s="315"/>
      <c r="U420" s="315"/>
      <c r="V420" s="315"/>
      <c r="W420" s="315"/>
      <c r="X420" s="315"/>
      <c r="Y420" s="315"/>
      <c r="Z420" s="315"/>
      <c r="AA420" s="316"/>
      <c r="AB420" s="284">
        <v>2341</v>
      </c>
      <c r="AC420" s="284"/>
      <c r="AD420" s="284"/>
      <c r="AE420" s="284"/>
      <c r="AF420" s="284"/>
      <c r="AG420" s="284"/>
      <c r="AH420" s="284"/>
      <c r="AI420" s="284"/>
      <c r="AJ420" s="284"/>
      <c r="AK420" s="284"/>
      <c r="AL420" s="284">
        <v>2507</v>
      </c>
      <c r="AM420" s="284"/>
      <c r="AN420" s="284"/>
      <c r="AO420" s="284"/>
      <c r="AP420" s="284"/>
      <c r="AQ420" s="284"/>
      <c r="AR420" s="284"/>
      <c r="AS420" s="284"/>
      <c r="AT420" s="284"/>
      <c r="EH420" s="200" t="str">
        <f t="shared" si="6"/>
        <v>70-74</v>
      </c>
      <c r="EI420" s="201">
        <f t="shared" si="7"/>
        <v>1.1469031064616955E-2</v>
      </c>
      <c r="EJ420" s="201">
        <f t="shared" si="8"/>
        <v>-1.4658416788926452E-2</v>
      </c>
    </row>
    <row r="421" spans="4:140" ht="14.25" customHeight="1" x14ac:dyDescent="0.35">
      <c r="D421" s="510" t="s">
        <v>149</v>
      </c>
      <c r="E421" s="510"/>
      <c r="F421" s="510"/>
      <c r="G421" s="510"/>
      <c r="H421" s="510"/>
      <c r="I421" s="510"/>
      <c r="J421" s="510"/>
      <c r="K421" s="510"/>
      <c r="L421" s="510"/>
      <c r="M421" s="510"/>
      <c r="N421" s="510"/>
      <c r="O421" s="510"/>
      <c r="P421" s="510"/>
      <c r="Q421" s="283">
        <v>4348</v>
      </c>
      <c r="R421" s="315"/>
      <c r="S421" s="315"/>
      <c r="T421" s="315"/>
      <c r="U421" s="315"/>
      <c r="V421" s="315"/>
      <c r="W421" s="315"/>
      <c r="X421" s="315"/>
      <c r="Y421" s="315"/>
      <c r="Z421" s="315"/>
      <c r="AA421" s="316"/>
      <c r="AB421" s="284">
        <v>2078</v>
      </c>
      <c r="AC421" s="284"/>
      <c r="AD421" s="284"/>
      <c r="AE421" s="284"/>
      <c r="AF421" s="284"/>
      <c r="AG421" s="284"/>
      <c r="AH421" s="284"/>
      <c r="AI421" s="284"/>
      <c r="AJ421" s="284"/>
      <c r="AK421" s="284"/>
      <c r="AL421" s="284">
        <v>2270</v>
      </c>
      <c r="AM421" s="284"/>
      <c r="AN421" s="284"/>
      <c r="AO421" s="284"/>
      <c r="AP421" s="284"/>
      <c r="AQ421" s="284"/>
      <c r="AR421" s="284"/>
      <c r="AS421" s="284"/>
      <c r="AT421" s="284"/>
      <c r="EH421" s="200" t="str">
        <f t="shared" si="6"/>
        <v>75-79</v>
      </c>
      <c r="EI421" s="201">
        <f t="shared" si="7"/>
        <v>8.4454933979715499E-3</v>
      </c>
      <c r="EJ421" s="201">
        <f t="shared" si="8"/>
        <v>-1.0729093576577151E-2</v>
      </c>
    </row>
    <row r="422" spans="4:140" ht="14.25" customHeight="1" x14ac:dyDescent="0.35">
      <c r="D422" s="510" t="s">
        <v>150</v>
      </c>
      <c r="E422" s="510"/>
      <c r="F422" s="510"/>
      <c r="G422" s="510"/>
      <c r="H422" s="510"/>
      <c r="I422" s="510"/>
      <c r="J422" s="510"/>
      <c r="K422" s="510"/>
      <c r="L422" s="510"/>
      <c r="M422" s="510"/>
      <c r="N422" s="510"/>
      <c r="O422" s="510"/>
      <c r="P422" s="510"/>
      <c r="Q422" s="283">
        <v>3632</v>
      </c>
      <c r="R422" s="315"/>
      <c r="S422" s="315"/>
      <c r="T422" s="315"/>
      <c r="U422" s="315"/>
      <c r="V422" s="315"/>
      <c r="W422" s="315"/>
      <c r="X422" s="315"/>
      <c r="Y422" s="315"/>
      <c r="Z422" s="315"/>
      <c r="AA422" s="316"/>
      <c r="AB422" s="284">
        <v>1713</v>
      </c>
      <c r="AC422" s="284"/>
      <c r="AD422" s="284"/>
      <c r="AE422" s="284"/>
      <c r="AF422" s="284"/>
      <c r="AG422" s="284"/>
      <c r="AH422" s="284"/>
      <c r="AI422" s="284"/>
      <c r="AJ422" s="284"/>
      <c r="AK422" s="284"/>
      <c r="AL422" s="284">
        <v>1919</v>
      </c>
      <c r="AM422" s="284"/>
      <c r="AN422" s="284"/>
      <c r="AO422" s="284"/>
      <c r="AP422" s="284"/>
      <c r="AQ422" s="284"/>
      <c r="AR422" s="284"/>
      <c r="AS422" s="284"/>
      <c r="AT422" s="284"/>
      <c r="EH422" s="200" t="str">
        <f t="shared" si="6"/>
        <v>80 Y MÁS</v>
      </c>
      <c r="EI422" s="201">
        <f t="shared" si="7"/>
        <v>8.4965235695605018E-3</v>
      </c>
      <c r="EJ422" s="201">
        <f t="shared" si="8"/>
        <v>-1.1456273521719717E-2</v>
      </c>
    </row>
    <row r="423" spans="4:140" ht="14.25" customHeight="1" x14ac:dyDescent="0.35">
      <c r="D423" s="510" t="s">
        <v>151</v>
      </c>
      <c r="E423" s="510"/>
      <c r="F423" s="510"/>
      <c r="G423" s="510"/>
      <c r="H423" s="510"/>
      <c r="I423" s="510"/>
      <c r="J423" s="510"/>
      <c r="K423" s="510"/>
      <c r="L423" s="510"/>
      <c r="M423" s="510"/>
      <c r="N423" s="510"/>
      <c r="O423" s="510"/>
      <c r="P423" s="510"/>
      <c r="Q423" s="283">
        <v>2857</v>
      </c>
      <c r="R423" s="315"/>
      <c r="S423" s="315"/>
      <c r="T423" s="315"/>
      <c r="U423" s="315"/>
      <c r="V423" s="315"/>
      <c r="W423" s="315"/>
      <c r="X423" s="315"/>
      <c r="Y423" s="315"/>
      <c r="Z423" s="315"/>
      <c r="AA423" s="316"/>
      <c r="AB423" s="284">
        <v>1321</v>
      </c>
      <c r="AC423" s="284"/>
      <c r="AD423" s="284"/>
      <c r="AE423" s="284"/>
      <c r="AF423" s="284"/>
      <c r="AG423" s="284"/>
      <c r="AH423" s="284"/>
      <c r="AI423" s="284"/>
      <c r="AJ423" s="284"/>
      <c r="AK423" s="284"/>
      <c r="AL423" s="284">
        <v>1536</v>
      </c>
      <c r="AM423" s="284"/>
      <c r="AN423" s="284"/>
      <c r="AO423" s="284"/>
      <c r="AP423" s="284"/>
      <c r="AQ423" s="284"/>
      <c r="AR423" s="284"/>
      <c r="AS423" s="284"/>
      <c r="AT423" s="284"/>
    </row>
    <row r="424" spans="4:140" ht="14.25" customHeight="1" x14ac:dyDescent="0.35">
      <c r="D424" s="510" t="s">
        <v>152</v>
      </c>
      <c r="E424" s="510"/>
      <c r="F424" s="510"/>
      <c r="G424" s="510"/>
      <c r="H424" s="510"/>
      <c r="I424" s="510"/>
      <c r="J424" s="510"/>
      <c r="K424" s="510"/>
      <c r="L424" s="510"/>
      <c r="M424" s="510"/>
      <c r="N424" s="510"/>
      <c r="O424" s="510"/>
      <c r="P424" s="510"/>
      <c r="Q424" s="283">
        <v>2048</v>
      </c>
      <c r="R424" s="315"/>
      <c r="S424" s="315"/>
      <c r="T424" s="315"/>
      <c r="U424" s="315"/>
      <c r="V424" s="315"/>
      <c r="W424" s="315"/>
      <c r="X424" s="315"/>
      <c r="Y424" s="315"/>
      <c r="Z424" s="315"/>
      <c r="AA424" s="316"/>
      <c r="AB424" s="284">
        <v>899</v>
      </c>
      <c r="AC424" s="284"/>
      <c r="AD424" s="284"/>
      <c r="AE424" s="284"/>
      <c r="AF424" s="284"/>
      <c r="AG424" s="284"/>
      <c r="AH424" s="284"/>
      <c r="AI424" s="284"/>
      <c r="AJ424" s="284"/>
      <c r="AK424" s="284"/>
      <c r="AL424" s="284">
        <v>1149</v>
      </c>
      <c r="AM424" s="284"/>
      <c r="AN424" s="284"/>
      <c r="AO424" s="284"/>
      <c r="AP424" s="284"/>
      <c r="AQ424" s="284"/>
      <c r="AR424" s="284"/>
      <c r="AS424" s="284"/>
      <c r="AT424" s="284"/>
      <c r="AU424" s="10"/>
      <c r="AV424" s="10"/>
      <c r="AW424" s="3"/>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row>
    <row r="425" spans="4:140" ht="14.25" customHeight="1" x14ac:dyDescent="0.35">
      <c r="D425" s="510" t="s">
        <v>153</v>
      </c>
      <c r="E425" s="510"/>
      <c r="F425" s="510"/>
      <c r="G425" s="510"/>
      <c r="H425" s="510"/>
      <c r="I425" s="510"/>
      <c r="J425" s="510"/>
      <c r="K425" s="510"/>
      <c r="L425" s="510"/>
      <c r="M425" s="510"/>
      <c r="N425" s="510"/>
      <c r="O425" s="510"/>
      <c r="P425" s="510"/>
      <c r="Q425" s="283">
        <v>1503</v>
      </c>
      <c r="R425" s="315"/>
      <c r="S425" s="315"/>
      <c r="T425" s="315"/>
      <c r="U425" s="315"/>
      <c r="V425" s="315"/>
      <c r="W425" s="315"/>
      <c r="X425" s="315"/>
      <c r="Y425" s="315"/>
      <c r="Z425" s="315"/>
      <c r="AA425" s="316"/>
      <c r="AB425" s="284">
        <v>662</v>
      </c>
      <c r="AC425" s="284"/>
      <c r="AD425" s="284"/>
      <c r="AE425" s="284"/>
      <c r="AF425" s="284"/>
      <c r="AG425" s="284"/>
      <c r="AH425" s="284"/>
      <c r="AI425" s="284"/>
      <c r="AJ425" s="284"/>
      <c r="AK425" s="284"/>
      <c r="AL425" s="284">
        <v>841</v>
      </c>
      <c r="AM425" s="284"/>
      <c r="AN425" s="284"/>
      <c r="AO425" s="284"/>
      <c r="AP425" s="284"/>
      <c r="AQ425" s="284"/>
      <c r="AR425" s="284"/>
      <c r="AS425" s="284"/>
      <c r="AT425" s="284"/>
    </row>
    <row r="426" spans="4:140" ht="14.25" customHeight="1" x14ac:dyDescent="0.35">
      <c r="D426" s="510" t="s">
        <v>154</v>
      </c>
      <c r="E426" s="510"/>
      <c r="F426" s="510"/>
      <c r="G426" s="510"/>
      <c r="H426" s="510"/>
      <c r="I426" s="510"/>
      <c r="J426" s="510"/>
      <c r="K426" s="510"/>
      <c r="L426" s="510"/>
      <c r="M426" s="510"/>
      <c r="N426" s="510"/>
      <c r="O426" s="510"/>
      <c r="P426" s="510"/>
      <c r="Q426" s="283">
        <v>1564</v>
      </c>
      <c r="R426" s="315"/>
      <c r="S426" s="315"/>
      <c r="T426" s="315"/>
      <c r="U426" s="315"/>
      <c r="V426" s="315"/>
      <c r="W426" s="315"/>
      <c r="X426" s="315"/>
      <c r="Y426" s="315"/>
      <c r="Z426" s="315"/>
      <c r="AA426" s="316"/>
      <c r="AB426" s="284">
        <v>666</v>
      </c>
      <c r="AC426" s="284"/>
      <c r="AD426" s="284"/>
      <c r="AE426" s="284"/>
      <c r="AF426" s="284"/>
      <c r="AG426" s="284"/>
      <c r="AH426" s="284"/>
      <c r="AI426" s="284"/>
      <c r="AJ426" s="284"/>
      <c r="AK426" s="284"/>
      <c r="AL426" s="284">
        <v>898</v>
      </c>
      <c r="AM426" s="284"/>
      <c r="AN426" s="284"/>
      <c r="AO426" s="284"/>
      <c r="AP426" s="284"/>
      <c r="AQ426" s="284"/>
      <c r="AR426" s="284"/>
      <c r="AS426" s="284"/>
      <c r="AT426" s="284"/>
    </row>
    <row r="427" spans="4:140" ht="14.25" customHeight="1" x14ac:dyDescent="0.35">
      <c r="D427" s="388" t="s">
        <v>137</v>
      </c>
      <c r="E427" s="388"/>
      <c r="F427" s="388"/>
      <c r="G427" s="388"/>
      <c r="H427" s="388"/>
      <c r="I427" s="388"/>
      <c r="J427" s="388"/>
      <c r="K427" s="388"/>
      <c r="L427" s="388"/>
      <c r="M427" s="388"/>
      <c r="N427" s="388"/>
      <c r="O427" s="388"/>
      <c r="P427" s="388"/>
      <c r="Q427" s="425"/>
      <c r="R427" s="425"/>
      <c r="S427" s="425"/>
      <c r="T427" s="425"/>
      <c r="U427" s="425"/>
      <c r="V427" s="425"/>
      <c r="W427" s="425"/>
      <c r="AV427" s="10" t="s">
        <v>136</v>
      </c>
    </row>
    <row r="428" spans="4:140" ht="14.25" customHeight="1" x14ac:dyDescent="0.35">
      <c r="D428" s="130"/>
      <c r="E428" s="130"/>
      <c r="F428" s="130"/>
      <c r="G428" s="130"/>
      <c r="H428" s="130"/>
      <c r="I428" s="130"/>
      <c r="J428" s="130"/>
      <c r="K428" s="130"/>
      <c r="L428" s="130"/>
      <c r="M428" s="130"/>
      <c r="N428" s="130"/>
      <c r="O428" s="130"/>
      <c r="P428" s="130"/>
      <c r="Q428" s="130"/>
      <c r="R428" s="130"/>
      <c r="S428" s="130"/>
      <c r="T428" s="130"/>
      <c r="U428" s="130"/>
      <c r="V428" s="130"/>
      <c r="W428" s="130"/>
      <c r="AV428" s="10"/>
    </row>
    <row r="429" spans="4:140" ht="14.25" customHeight="1" x14ac:dyDescent="0.35">
      <c r="D429" s="257" t="s">
        <v>167</v>
      </c>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257"/>
      <c r="AE429" s="257"/>
      <c r="AF429" s="257"/>
      <c r="AG429" s="257"/>
      <c r="AH429" s="257"/>
      <c r="AI429" s="257"/>
      <c r="AJ429" s="257"/>
      <c r="AK429" s="257"/>
      <c r="AL429" s="257"/>
      <c r="AM429" s="257"/>
      <c r="AN429" s="257"/>
      <c r="AO429" s="257"/>
      <c r="AP429" s="257"/>
      <c r="AQ429" s="257"/>
      <c r="AR429" s="257"/>
      <c r="AS429" s="257"/>
      <c r="AT429" s="257"/>
      <c r="AU429" s="9"/>
      <c r="AV429" s="257" t="s">
        <v>170</v>
      </c>
      <c r="AW429" s="257"/>
      <c r="AX429" s="257"/>
      <c r="AY429" s="257"/>
      <c r="AZ429" s="257"/>
      <c r="BA429" s="257"/>
      <c r="BB429" s="257"/>
      <c r="BC429" s="257"/>
      <c r="BD429" s="257"/>
      <c r="BE429" s="257"/>
      <c r="BF429" s="257"/>
      <c r="BG429" s="257"/>
      <c r="BH429" s="257"/>
      <c r="BI429" s="257"/>
      <c r="BJ429" s="257"/>
      <c r="BK429" s="257"/>
      <c r="BL429" s="9"/>
      <c r="BM429" s="9"/>
      <c r="BN429" s="9"/>
      <c r="BO429" s="9"/>
      <c r="BP429" s="9"/>
    </row>
    <row r="430" spans="4:140" ht="14.25" customHeight="1" x14ac:dyDescent="0.35">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257"/>
      <c r="AE430" s="257"/>
      <c r="AF430" s="257"/>
      <c r="AG430" s="257"/>
      <c r="AH430" s="257"/>
      <c r="AI430" s="257"/>
      <c r="AJ430" s="257"/>
      <c r="AK430" s="257"/>
      <c r="AL430" s="257"/>
      <c r="AM430" s="257"/>
      <c r="AN430" s="257"/>
      <c r="AO430" s="257"/>
      <c r="AP430" s="257"/>
      <c r="AQ430" s="257"/>
      <c r="AR430" s="257"/>
      <c r="AS430" s="257"/>
      <c r="AT430" s="257"/>
      <c r="AU430" s="9"/>
      <c r="AV430" s="258"/>
      <c r="AW430" s="258"/>
      <c r="AX430" s="258"/>
      <c r="AY430" s="258"/>
      <c r="AZ430" s="258"/>
      <c r="BA430" s="258"/>
      <c r="BB430" s="258"/>
      <c r="BC430" s="258"/>
      <c r="BD430" s="258"/>
      <c r="BE430" s="258"/>
      <c r="BF430" s="258"/>
      <c r="BG430" s="258"/>
      <c r="BH430" s="258"/>
      <c r="BI430" s="258"/>
      <c r="BJ430" s="258"/>
      <c r="BK430" s="258"/>
      <c r="BL430" s="9"/>
      <c r="BM430" s="9"/>
      <c r="BN430" s="9"/>
      <c r="BX430" s="14" t="s">
        <v>179</v>
      </c>
    </row>
    <row r="431" spans="4:140" ht="14.25" customHeight="1" x14ac:dyDescent="0.35">
      <c r="D431" s="242" t="s">
        <v>161</v>
      </c>
      <c r="E431" s="242"/>
      <c r="F431" s="242"/>
      <c r="G431" s="242"/>
      <c r="H431" s="242"/>
      <c r="I431" s="242"/>
      <c r="J431" s="242"/>
      <c r="K431" s="242"/>
      <c r="L431" s="242"/>
      <c r="M431" s="242">
        <v>2009</v>
      </c>
      <c r="N431" s="242"/>
      <c r="O431" s="242"/>
      <c r="P431" s="242"/>
      <c r="Q431" s="242">
        <v>2010</v>
      </c>
      <c r="R431" s="242"/>
      <c r="S431" s="242"/>
      <c r="T431" s="242"/>
      <c r="U431" s="242">
        <v>2011</v>
      </c>
      <c r="V431" s="242"/>
      <c r="W431" s="242"/>
      <c r="X431" s="242"/>
      <c r="Y431" s="242">
        <v>2012</v>
      </c>
      <c r="Z431" s="242"/>
      <c r="AA431" s="242"/>
      <c r="AB431" s="242">
        <v>2013</v>
      </c>
      <c r="AC431" s="242"/>
      <c r="AD431" s="242"/>
      <c r="AE431" s="242">
        <v>2014</v>
      </c>
      <c r="AF431" s="242"/>
      <c r="AG431" s="242"/>
      <c r="AH431" s="242"/>
      <c r="AI431" s="242">
        <v>2015</v>
      </c>
      <c r="AJ431" s="242"/>
      <c r="AK431" s="242"/>
      <c r="AL431" s="242"/>
      <c r="AM431" s="242">
        <v>2016</v>
      </c>
      <c r="AN431" s="242"/>
      <c r="AO431" s="242"/>
      <c r="AP431" s="242"/>
      <c r="AQ431" s="242">
        <v>2017</v>
      </c>
      <c r="AR431" s="242"/>
      <c r="AS431" s="242"/>
      <c r="AT431" s="242"/>
      <c r="AU431" s="3"/>
      <c r="AV431" s="435" t="s">
        <v>361</v>
      </c>
      <c r="AW431" s="435"/>
      <c r="AX431" s="435"/>
      <c r="AY431" s="435"/>
      <c r="AZ431" s="435"/>
      <c r="BA431" s="435"/>
      <c r="BB431" s="435"/>
      <c r="BC431" s="435"/>
      <c r="BD431" s="435"/>
      <c r="BE431" s="435"/>
      <c r="BF431" s="435"/>
      <c r="BG431" s="435"/>
      <c r="BH431" s="435"/>
      <c r="BI431" s="435"/>
      <c r="BJ431" s="435"/>
      <c r="BK431" s="435"/>
      <c r="BL431" s="435" t="s">
        <v>318</v>
      </c>
      <c r="BM431" s="435"/>
      <c r="BN431" s="435"/>
      <c r="BO431" s="435"/>
      <c r="BP431" s="435"/>
      <c r="BQ431" s="435"/>
      <c r="BR431" s="435"/>
      <c r="BS431" s="435"/>
      <c r="BT431" s="435"/>
      <c r="BV431" s="21"/>
      <c r="BW431" s="22"/>
      <c r="BX431" s="22"/>
      <c r="BY431" s="22"/>
      <c r="BZ431" s="22"/>
      <c r="CA431" s="22"/>
      <c r="CB431" s="22"/>
      <c r="CC431" s="22"/>
      <c r="CD431" s="22"/>
      <c r="CE431" s="22"/>
      <c r="CF431" s="22"/>
      <c r="CG431" s="22"/>
      <c r="CH431" s="22"/>
      <c r="CI431" s="22"/>
      <c r="CJ431" s="22"/>
      <c r="CK431" s="22"/>
      <c r="CL431" s="22"/>
      <c r="CM431" s="22"/>
      <c r="CN431" s="23"/>
    </row>
    <row r="432" spans="4:140" ht="14.25" customHeight="1" x14ac:dyDescent="0.35">
      <c r="D432" s="242"/>
      <c r="E432" s="242"/>
      <c r="F432" s="242"/>
      <c r="G432" s="242"/>
      <c r="H432" s="242"/>
      <c r="I432" s="242"/>
      <c r="J432" s="242"/>
      <c r="K432" s="242"/>
      <c r="L432" s="242"/>
      <c r="M432" s="242"/>
      <c r="N432" s="242"/>
      <c r="O432" s="242"/>
      <c r="P432" s="242"/>
      <c r="Q432" s="242"/>
      <c r="R432" s="242"/>
      <c r="S432" s="242"/>
      <c r="T432" s="242"/>
      <c r="U432" s="242"/>
      <c r="V432" s="242"/>
      <c r="W432" s="242"/>
      <c r="X432" s="242"/>
      <c r="Y432" s="242"/>
      <c r="Z432" s="242"/>
      <c r="AA432" s="242"/>
      <c r="AB432" s="242"/>
      <c r="AC432" s="242"/>
      <c r="AD432" s="242"/>
      <c r="AE432" s="242"/>
      <c r="AF432" s="242"/>
      <c r="AG432" s="242"/>
      <c r="AH432" s="242"/>
      <c r="AI432" s="242"/>
      <c r="AJ432" s="242"/>
      <c r="AK432" s="242"/>
      <c r="AL432" s="242"/>
      <c r="AM432" s="242"/>
      <c r="AN432" s="242"/>
      <c r="AO432" s="242"/>
      <c r="AP432" s="242"/>
      <c r="AQ432" s="242"/>
      <c r="AR432" s="242"/>
      <c r="AS432" s="242"/>
      <c r="AT432" s="242"/>
      <c r="AU432" s="3"/>
      <c r="AV432" s="451" t="s">
        <v>171</v>
      </c>
      <c r="AW432" s="451"/>
      <c r="AX432" s="451"/>
      <c r="AY432" s="451"/>
      <c r="AZ432" s="451"/>
      <c r="BA432" s="451"/>
      <c r="BB432" s="451"/>
      <c r="BC432" s="451"/>
      <c r="BD432" s="451"/>
      <c r="BE432" s="451"/>
      <c r="BF432" s="451"/>
      <c r="BG432" s="451"/>
      <c r="BH432" s="451"/>
      <c r="BI432" s="451"/>
      <c r="BJ432" s="451"/>
      <c r="BK432" s="451"/>
      <c r="BL432" s="228">
        <v>119</v>
      </c>
      <c r="BM432" s="228"/>
      <c r="BN432" s="228"/>
      <c r="BO432" s="228"/>
      <c r="BP432" s="228"/>
      <c r="BQ432" s="228"/>
      <c r="BR432" s="228"/>
      <c r="BS432" s="228"/>
      <c r="BT432" s="228"/>
      <c r="BV432" s="24"/>
      <c r="BW432" s="535" t="s">
        <v>171</v>
      </c>
      <c r="BX432" s="535"/>
      <c r="BY432" s="535"/>
      <c r="BZ432" s="535"/>
      <c r="CA432" s="535"/>
      <c r="CB432" s="535"/>
      <c r="CC432" s="535"/>
      <c r="CD432" s="71"/>
      <c r="CE432" s="71"/>
      <c r="CF432" s="71"/>
      <c r="CG432" s="71"/>
      <c r="CH432" s="71"/>
      <c r="CI432" s="71"/>
      <c r="CJ432" s="71"/>
      <c r="CK432" s="71"/>
      <c r="CL432" s="6"/>
      <c r="CM432" s="6"/>
      <c r="CN432" s="25"/>
    </row>
    <row r="433" spans="4:146" ht="24.75" customHeight="1" x14ac:dyDescent="0.35">
      <c r="D433" s="533" t="s">
        <v>360</v>
      </c>
      <c r="E433" s="533"/>
      <c r="F433" s="533"/>
      <c r="G433" s="533"/>
      <c r="H433" s="533"/>
      <c r="I433" s="533"/>
      <c r="J433" s="533"/>
      <c r="K433" s="533"/>
      <c r="L433" s="533"/>
      <c r="M433" s="260">
        <v>7800</v>
      </c>
      <c r="N433" s="260"/>
      <c r="O433" s="260"/>
      <c r="P433" s="260"/>
      <c r="Q433" s="260">
        <v>7784</v>
      </c>
      <c r="R433" s="260"/>
      <c r="S433" s="260"/>
      <c r="T433" s="260"/>
      <c r="U433" s="260">
        <v>7782</v>
      </c>
      <c r="V433" s="260"/>
      <c r="W433" s="260"/>
      <c r="X433" s="260"/>
      <c r="Y433" s="260">
        <v>7775</v>
      </c>
      <c r="Z433" s="260"/>
      <c r="AA433" s="260"/>
      <c r="AB433" s="260">
        <v>7769</v>
      </c>
      <c r="AC433" s="260"/>
      <c r="AD433" s="260"/>
      <c r="AE433" s="260">
        <v>7760</v>
      </c>
      <c r="AF433" s="260"/>
      <c r="AG433" s="260"/>
      <c r="AH433" s="260"/>
      <c r="AI433" s="260">
        <v>7748</v>
      </c>
      <c r="AJ433" s="260"/>
      <c r="AK433" s="260"/>
      <c r="AL433" s="260"/>
      <c r="AM433" s="260">
        <v>7735</v>
      </c>
      <c r="AN433" s="260"/>
      <c r="AO433" s="260"/>
      <c r="AP433" s="260"/>
      <c r="AQ433" s="260">
        <v>7723</v>
      </c>
      <c r="AR433" s="260"/>
      <c r="AS433" s="260"/>
      <c r="AT433" s="260"/>
      <c r="AU433" s="3"/>
      <c r="AV433" s="451" t="s">
        <v>172</v>
      </c>
      <c r="AW433" s="451"/>
      <c r="AX433" s="451"/>
      <c r="AY433" s="451"/>
      <c r="AZ433" s="451"/>
      <c r="BA433" s="451"/>
      <c r="BB433" s="451"/>
      <c r="BC433" s="451"/>
      <c r="BD433" s="451"/>
      <c r="BE433" s="451"/>
      <c r="BF433" s="451"/>
      <c r="BG433" s="451"/>
      <c r="BH433" s="451"/>
      <c r="BI433" s="451"/>
      <c r="BJ433" s="451"/>
      <c r="BK433" s="451"/>
      <c r="BL433" s="256">
        <v>0</v>
      </c>
      <c r="BM433" s="256"/>
      <c r="BN433" s="256"/>
      <c r="BO433" s="256"/>
      <c r="BP433" s="256"/>
      <c r="BQ433" s="256"/>
      <c r="BR433" s="256"/>
      <c r="BS433" s="256"/>
      <c r="BT433" s="256"/>
      <c r="BV433" s="24"/>
      <c r="BW433" s="72"/>
      <c r="BX433" s="72"/>
      <c r="BY433" s="72"/>
      <c r="BZ433" s="72"/>
      <c r="CA433" s="72"/>
      <c r="CB433" s="72"/>
      <c r="CC433" s="72"/>
      <c r="CD433" s="71"/>
      <c r="CE433" s="71"/>
      <c r="CF433" s="534">
        <f>+BL432/BL438</f>
        <v>1.6618951190559318E-3</v>
      </c>
      <c r="CG433" s="534"/>
      <c r="CH433" s="534"/>
      <c r="CI433" s="534"/>
      <c r="CJ433" s="534"/>
      <c r="CK433" s="534"/>
      <c r="CL433" s="6"/>
      <c r="CM433" s="6"/>
      <c r="CN433" s="25"/>
    </row>
    <row r="434" spans="4:146" ht="19.5" customHeight="1" x14ac:dyDescent="0.35">
      <c r="D434" s="532" t="s">
        <v>162</v>
      </c>
      <c r="E434" s="532"/>
      <c r="F434" s="532"/>
      <c r="G434" s="532"/>
      <c r="H434" s="532"/>
      <c r="I434" s="532"/>
      <c r="J434" s="532"/>
      <c r="K434" s="532"/>
      <c r="L434" s="532"/>
      <c r="M434" s="260">
        <v>8014</v>
      </c>
      <c r="N434" s="260"/>
      <c r="O434" s="260"/>
      <c r="P434" s="260"/>
      <c r="Q434" s="260">
        <v>7895</v>
      </c>
      <c r="R434" s="260"/>
      <c r="S434" s="260"/>
      <c r="T434" s="260"/>
      <c r="U434" s="260">
        <v>7802</v>
      </c>
      <c r="V434" s="260"/>
      <c r="W434" s="260"/>
      <c r="X434" s="260"/>
      <c r="Y434" s="260">
        <v>7739</v>
      </c>
      <c r="Z434" s="260"/>
      <c r="AA434" s="260"/>
      <c r="AB434" s="260">
        <v>7699</v>
      </c>
      <c r="AC434" s="260"/>
      <c r="AD434" s="260"/>
      <c r="AE434" s="260">
        <v>7672</v>
      </c>
      <c r="AF434" s="260"/>
      <c r="AG434" s="260"/>
      <c r="AH434" s="260"/>
      <c r="AI434" s="260">
        <v>7657</v>
      </c>
      <c r="AJ434" s="260"/>
      <c r="AK434" s="260"/>
      <c r="AL434" s="260"/>
      <c r="AM434" s="260">
        <v>7646</v>
      </c>
      <c r="AN434" s="260"/>
      <c r="AO434" s="260"/>
      <c r="AP434" s="260"/>
      <c r="AQ434" s="260">
        <v>7640</v>
      </c>
      <c r="AR434" s="260"/>
      <c r="AS434" s="260"/>
      <c r="AT434" s="260"/>
      <c r="AU434" s="3"/>
      <c r="AV434" s="424" t="s">
        <v>173</v>
      </c>
      <c r="AW434" s="424"/>
      <c r="AX434" s="424"/>
      <c r="AY434" s="424"/>
      <c r="AZ434" s="424"/>
      <c r="BA434" s="424"/>
      <c r="BB434" s="424"/>
      <c r="BC434" s="424"/>
      <c r="BD434" s="424"/>
      <c r="BE434" s="424"/>
      <c r="BF434" s="424"/>
      <c r="BG434" s="424"/>
      <c r="BH434" s="424"/>
      <c r="BI434" s="424"/>
      <c r="BJ434" s="424"/>
      <c r="BK434" s="424"/>
      <c r="BL434" s="256">
        <v>2</v>
      </c>
      <c r="BM434" s="256"/>
      <c r="BN434" s="256"/>
      <c r="BO434" s="256"/>
      <c r="BP434" s="256"/>
      <c r="BQ434" s="256"/>
      <c r="BR434" s="256"/>
      <c r="BS434" s="256"/>
      <c r="BT434" s="256"/>
      <c r="BV434" s="24"/>
      <c r="BW434" s="536" t="s">
        <v>178</v>
      </c>
      <c r="BX434" s="536"/>
      <c r="BY434" s="536"/>
      <c r="BZ434" s="536"/>
      <c r="CA434" s="536"/>
      <c r="CB434" s="536"/>
      <c r="CC434" s="536"/>
      <c r="CD434" s="71"/>
      <c r="CE434" s="71"/>
      <c r="CF434" s="71"/>
      <c r="CG434" s="71"/>
      <c r="CH434" s="71"/>
      <c r="CI434" s="71"/>
      <c r="CJ434" s="71"/>
      <c r="CK434" s="71"/>
      <c r="CL434" s="6"/>
      <c r="CM434" s="6"/>
      <c r="CN434" s="25"/>
    </row>
    <row r="435" spans="4:146" ht="27.75" customHeight="1" x14ac:dyDescent="0.35">
      <c r="D435" s="533" t="s">
        <v>163</v>
      </c>
      <c r="E435" s="533"/>
      <c r="F435" s="533"/>
      <c r="G435" s="533"/>
      <c r="H435" s="533"/>
      <c r="I435" s="533"/>
      <c r="J435" s="533"/>
      <c r="K435" s="533"/>
      <c r="L435" s="533"/>
      <c r="M435" s="260">
        <v>8636</v>
      </c>
      <c r="N435" s="260"/>
      <c r="O435" s="260"/>
      <c r="P435" s="260"/>
      <c r="Q435" s="260">
        <v>8529</v>
      </c>
      <c r="R435" s="260"/>
      <c r="S435" s="260"/>
      <c r="T435" s="260"/>
      <c r="U435" s="260">
        <v>8378</v>
      </c>
      <c r="V435" s="260"/>
      <c r="W435" s="260"/>
      <c r="X435" s="260"/>
      <c r="Y435" s="260">
        <v>8195</v>
      </c>
      <c r="Z435" s="260"/>
      <c r="AA435" s="260"/>
      <c r="AB435" s="260">
        <v>8006</v>
      </c>
      <c r="AC435" s="260"/>
      <c r="AD435" s="260"/>
      <c r="AE435" s="260">
        <v>7826</v>
      </c>
      <c r="AF435" s="260"/>
      <c r="AG435" s="260"/>
      <c r="AH435" s="260"/>
      <c r="AI435" s="260">
        <v>7680</v>
      </c>
      <c r="AJ435" s="260"/>
      <c r="AK435" s="260"/>
      <c r="AL435" s="260"/>
      <c r="AM435" s="260">
        <v>7568</v>
      </c>
      <c r="AN435" s="260"/>
      <c r="AO435" s="260"/>
      <c r="AP435" s="260"/>
      <c r="AQ435" s="260">
        <v>7491</v>
      </c>
      <c r="AR435" s="260"/>
      <c r="AS435" s="260"/>
      <c r="AT435" s="260"/>
      <c r="AU435" s="3"/>
      <c r="AV435" s="451" t="s">
        <v>174</v>
      </c>
      <c r="AW435" s="451"/>
      <c r="AX435" s="451"/>
      <c r="AY435" s="451"/>
      <c r="AZ435" s="451"/>
      <c r="BA435" s="451"/>
      <c r="BB435" s="451"/>
      <c r="BC435" s="451"/>
      <c r="BD435" s="451"/>
      <c r="BE435" s="451"/>
      <c r="BF435" s="451"/>
      <c r="BG435" s="451"/>
      <c r="BH435" s="451"/>
      <c r="BI435" s="451"/>
      <c r="BJ435" s="451"/>
      <c r="BK435" s="451"/>
      <c r="BL435" s="228">
        <v>994</v>
      </c>
      <c r="BM435" s="228"/>
      <c r="BN435" s="228"/>
      <c r="BO435" s="228"/>
      <c r="BP435" s="228"/>
      <c r="BQ435" s="228"/>
      <c r="BR435" s="228"/>
      <c r="BS435" s="228"/>
      <c r="BT435" s="228"/>
      <c r="BV435" s="24"/>
      <c r="BW435" s="72"/>
      <c r="BX435" s="72"/>
      <c r="BY435" s="72"/>
      <c r="BZ435" s="72"/>
      <c r="CA435" s="72"/>
      <c r="CB435" s="72"/>
      <c r="CC435" s="72"/>
      <c r="CD435" s="71"/>
      <c r="CE435" s="71"/>
      <c r="CF435" s="537">
        <f>+BL435/BL438</f>
        <v>1.3881712170937784E-2</v>
      </c>
      <c r="CG435" s="537"/>
      <c r="CH435" s="537"/>
      <c r="CI435" s="537"/>
      <c r="CJ435" s="537"/>
      <c r="CK435" s="537"/>
      <c r="CL435" s="6"/>
      <c r="CM435" s="6"/>
      <c r="CN435" s="25"/>
    </row>
    <row r="436" spans="4:146" ht="20.25" customHeight="1" x14ac:dyDescent="0.35">
      <c r="D436" s="623" t="s">
        <v>164</v>
      </c>
      <c r="E436" s="624"/>
      <c r="F436" s="624"/>
      <c r="G436" s="624"/>
      <c r="H436" s="624"/>
      <c r="I436" s="624"/>
      <c r="J436" s="624"/>
      <c r="K436" s="624"/>
      <c r="L436" s="625"/>
      <c r="M436" s="260">
        <v>18871</v>
      </c>
      <c r="N436" s="260"/>
      <c r="O436" s="260"/>
      <c r="P436" s="260"/>
      <c r="Q436" s="260">
        <v>19058</v>
      </c>
      <c r="R436" s="260"/>
      <c r="S436" s="260"/>
      <c r="T436" s="260"/>
      <c r="U436" s="260">
        <v>19211</v>
      </c>
      <c r="V436" s="260"/>
      <c r="W436" s="260"/>
      <c r="X436" s="260"/>
      <c r="Y436" s="260">
        <v>19316</v>
      </c>
      <c r="Z436" s="260"/>
      <c r="AA436" s="260"/>
      <c r="AB436" s="260">
        <v>19385</v>
      </c>
      <c r="AC436" s="260"/>
      <c r="AD436" s="260"/>
      <c r="AE436" s="260">
        <v>19410</v>
      </c>
      <c r="AF436" s="260"/>
      <c r="AG436" s="260"/>
      <c r="AH436" s="260"/>
      <c r="AI436" s="260">
        <v>19396</v>
      </c>
      <c r="AJ436" s="260"/>
      <c r="AK436" s="260"/>
      <c r="AL436" s="260"/>
      <c r="AM436" s="260">
        <v>19348</v>
      </c>
      <c r="AN436" s="260"/>
      <c r="AO436" s="260"/>
      <c r="AP436" s="260"/>
      <c r="AQ436" s="260">
        <v>19271</v>
      </c>
      <c r="AR436" s="260"/>
      <c r="AS436" s="260"/>
      <c r="AT436" s="260"/>
      <c r="AU436" s="3"/>
      <c r="AV436" s="451" t="s">
        <v>175</v>
      </c>
      <c r="AW436" s="451"/>
      <c r="AX436" s="451"/>
      <c r="AY436" s="451"/>
      <c r="AZ436" s="451"/>
      <c r="BA436" s="451"/>
      <c r="BB436" s="451"/>
      <c r="BC436" s="451"/>
      <c r="BD436" s="451"/>
      <c r="BE436" s="451"/>
      <c r="BF436" s="451"/>
      <c r="BG436" s="451"/>
      <c r="BH436" s="451"/>
      <c r="BI436" s="451"/>
      <c r="BJ436" s="451"/>
      <c r="BK436" s="451"/>
      <c r="BL436" s="284">
        <v>70445</v>
      </c>
      <c r="BM436" s="284"/>
      <c r="BN436" s="284"/>
      <c r="BO436" s="284"/>
      <c r="BP436" s="284"/>
      <c r="BQ436" s="284"/>
      <c r="BR436" s="284"/>
      <c r="BS436" s="284"/>
      <c r="BT436" s="284"/>
      <c r="BU436" s="50"/>
      <c r="BV436" s="24"/>
      <c r="BW436" s="538" t="s">
        <v>172</v>
      </c>
      <c r="BX436" s="538"/>
      <c r="BY436" s="538"/>
      <c r="BZ436" s="538"/>
      <c r="CA436" s="538"/>
      <c r="CB436" s="538"/>
      <c r="CC436" s="538"/>
      <c r="CD436" s="50"/>
      <c r="CE436" s="71"/>
      <c r="CF436" s="50"/>
      <c r="CG436" s="50"/>
      <c r="CH436" s="50"/>
      <c r="CI436" s="50"/>
      <c r="CJ436" s="50"/>
      <c r="CK436" s="50"/>
      <c r="CL436" s="6"/>
      <c r="CM436" s="7"/>
      <c r="CN436" s="67"/>
      <c r="CO436" s="7"/>
      <c r="CP436" s="167"/>
      <c r="CQ436" s="167"/>
      <c r="CS436" s="167"/>
      <c r="CT436" s="167"/>
      <c r="CU436" s="167"/>
      <c r="CV436" s="167"/>
      <c r="CW436" s="167"/>
    </row>
    <row r="437" spans="4:146" ht="18" customHeight="1" x14ac:dyDescent="0.35">
      <c r="D437" s="532" t="s">
        <v>165</v>
      </c>
      <c r="E437" s="532"/>
      <c r="F437" s="532"/>
      <c r="G437" s="532"/>
      <c r="H437" s="532"/>
      <c r="I437" s="532"/>
      <c r="J437" s="532"/>
      <c r="K437" s="532"/>
      <c r="L437" s="532"/>
      <c r="M437" s="260">
        <v>28575</v>
      </c>
      <c r="N437" s="260"/>
      <c r="O437" s="260"/>
      <c r="P437" s="260"/>
      <c r="Q437" s="260">
        <v>28727</v>
      </c>
      <c r="R437" s="260"/>
      <c r="S437" s="260"/>
      <c r="T437" s="260"/>
      <c r="U437" s="260">
        <v>28857</v>
      </c>
      <c r="V437" s="260"/>
      <c r="W437" s="260"/>
      <c r="X437" s="260"/>
      <c r="Y437" s="260">
        <v>28972</v>
      </c>
      <c r="Z437" s="260"/>
      <c r="AA437" s="260"/>
      <c r="AB437" s="260">
        <v>29085</v>
      </c>
      <c r="AC437" s="260"/>
      <c r="AD437" s="260"/>
      <c r="AE437" s="260">
        <v>29197</v>
      </c>
      <c r="AF437" s="260"/>
      <c r="AG437" s="260"/>
      <c r="AH437" s="260"/>
      <c r="AI437" s="260">
        <v>29327</v>
      </c>
      <c r="AJ437" s="260"/>
      <c r="AK437" s="260"/>
      <c r="AL437" s="260"/>
      <c r="AM437" s="260">
        <v>29465</v>
      </c>
      <c r="AN437" s="260"/>
      <c r="AO437" s="260"/>
      <c r="AP437" s="260"/>
      <c r="AQ437" s="260">
        <v>29628</v>
      </c>
      <c r="AR437" s="260"/>
      <c r="AS437" s="260"/>
      <c r="AT437" s="260"/>
      <c r="AU437" s="3"/>
      <c r="AV437" s="424" t="s">
        <v>176</v>
      </c>
      <c r="AW437" s="424"/>
      <c r="AX437" s="424"/>
      <c r="AY437" s="424"/>
      <c r="AZ437" s="424"/>
      <c r="BA437" s="424"/>
      <c r="BB437" s="424"/>
      <c r="BC437" s="424"/>
      <c r="BD437" s="424"/>
      <c r="BE437" s="424"/>
      <c r="BF437" s="424"/>
      <c r="BG437" s="424"/>
      <c r="BH437" s="424"/>
      <c r="BI437" s="424"/>
      <c r="BJ437" s="424"/>
      <c r="BK437" s="424"/>
      <c r="BL437" s="228">
        <v>45</v>
      </c>
      <c r="BM437" s="228"/>
      <c r="BN437" s="228"/>
      <c r="BO437" s="228"/>
      <c r="BP437" s="228"/>
      <c r="BQ437" s="228"/>
      <c r="BR437" s="228"/>
      <c r="BS437" s="228"/>
      <c r="BT437" s="228"/>
      <c r="BU437" s="50"/>
      <c r="BV437" s="68"/>
      <c r="BW437" s="50"/>
      <c r="BX437" s="50"/>
      <c r="BY437" s="50"/>
      <c r="BZ437" s="50"/>
      <c r="CA437" s="50"/>
      <c r="CB437" s="50"/>
      <c r="CC437" s="50"/>
      <c r="CD437" s="50"/>
      <c r="CE437" s="50"/>
      <c r="CF437" s="539">
        <f>+BL433/BL438</f>
        <v>0</v>
      </c>
      <c r="CG437" s="539"/>
      <c r="CH437" s="539"/>
      <c r="CI437" s="539"/>
      <c r="CJ437" s="539"/>
      <c r="CK437" s="539"/>
      <c r="CL437" s="7"/>
      <c r="CM437" s="7"/>
      <c r="CN437" s="67"/>
      <c r="CO437" s="7"/>
      <c r="CP437" s="167"/>
      <c r="CQ437" s="167"/>
      <c r="CR437" s="167"/>
      <c r="CS437" s="167"/>
      <c r="CT437" s="167"/>
      <c r="CU437" s="167"/>
      <c r="CV437" s="167"/>
      <c r="CW437" s="167"/>
    </row>
    <row r="438" spans="4:146" ht="18" customHeight="1" x14ac:dyDescent="0.35">
      <c r="D438" s="532" t="s">
        <v>166</v>
      </c>
      <c r="E438" s="532"/>
      <c r="F438" s="532"/>
      <c r="G438" s="532"/>
      <c r="H438" s="532"/>
      <c r="I438" s="532"/>
      <c r="J438" s="532"/>
      <c r="K438" s="532"/>
      <c r="L438" s="532"/>
      <c r="M438" s="260">
        <v>9162</v>
      </c>
      <c r="N438" s="260"/>
      <c r="O438" s="260"/>
      <c r="P438" s="260"/>
      <c r="Q438" s="260">
        <v>9431</v>
      </c>
      <c r="R438" s="260"/>
      <c r="S438" s="260"/>
      <c r="T438" s="260"/>
      <c r="U438" s="260">
        <v>9707</v>
      </c>
      <c r="V438" s="260"/>
      <c r="W438" s="260"/>
      <c r="X438" s="260"/>
      <c r="Y438" s="260">
        <v>9998</v>
      </c>
      <c r="Z438" s="260"/>
      <c r="AA438" s="260"/>
      <c r="AB438" s="260">
        <v>10304</v>
      </c>
      <c r="AC438" s="260"/>
      <c r="AD438" s="260"/>
      <c r="AE438" s="260">
        <v>10611</v>
      </c>
      <c r="AF438" s="260"/>
      <c r="AG438" s="260"/>
      <c r="AH438" s="260"/>
      <c r="AI438" s="260">
        <v>10938</v>
      </c>
      <c r="AJ438" s="260"/>
      <c r="AK438" s="260"/>
      <c r="AL438" s="260"/>
      <c r="AM438" s="260">
        <v>11267</v>
      </c>
      <c r="AN438" s="260"/>
      <c r="AO438" s="260"/>
      <c r="AP438" s="260"/>
      <c r="AQ438" s="260">
        <v>11604</v>
      </c>
      <c r="AR438" s="260"/>
      <c r="AS438" s="260"/>
      <c r="AT438" s="260"/>
      <c r="AU438" s="3"/>
      <c r="AV438" s="540" t="s">
        <v>118</v>
      </c>
      <c r="AW438" s="540"/>
      <c r="AX438" s="540"/>
      <c r="AY438" s="540"/>
      <c r="AZ438" s="540"/>
      <c r="BA438" s="540"/>
      <c r="BB438" s="540"/>
      <c r="BC438" s="540"/>
      <c r="BD438" s="540"/>
      <c r="BE438" s="540"/>
      <c r="BF438" s="540"/>
      <c r="BG438" s="540"/>
      <c r="BH438" s="540"/>
      <c r="BI438" s="540"/>
      <c r="BJ438" s="540"/>
      <c r="BK438" s="540"/>
      <c r="BL438" s="426">
        <f>SUM(BL432:BT437)</f>
        <v>71605</v>
      </c>
      <c r="BM438" s="426"/>
      <c r="BN438" s="426"/>
      <c r="BO438" s="426"/>
      <c r="BP438" s="426"/>
      <c r="BQ438" s="426"/>
      <c r="BR438" s="426"/>
      <c r="BS438" s="426"/>
      <c r="BT438" s="426"/>
      <c r="BU438" s="8"/>
      <c r="BV438" s="26"/>
      <c r="BW438" s="69"/>
      <c r="BX438" s="69"/>
      <c r="BY438" s="69"/>
      <c r="BZ438" s="69"/>
      <c r="CA438" s="69"/>
      <c r="CB438" s="69"/>
      <c r="CC438" s="69"/>
      <c r="CD438" s="69"/>
      <c r="CE438" s="27"/>
      <c r="CF438" s="69"/>
      <c r="CG438" s="69"/>
      <c r="CH438" s="69"/>
      <c r="CI438" s="69"/>
      <c r="CJ438" s="69"/>
      <c r="CK438" s="69"/>
      <c r="CL438" s="27"/>
      <c r="CM438" s="69"/>
      <c r="CN438" s="70"/>
      <c r="CO438" s="8"/>
      <c r="CP438" s="168"/>
      <c r="CQ438" s="168"/>
      <c r="CR438" s="172"/>
      <c r="CS438" s="168"/>
      <c r="CT438" s="168"/>
      <c r="CU438" s="168"/>
      <c r="CV438" s="168"/>
      <c r="CW438" s="168"/>
    </row>
    <row r="439" spans="4:146" ht="14.25" customHeight="1" x14ac:dyDescent="0.35">
      <c r="D439" s="484" t="s">
        <v>359</v>
      </c>
      <c r="E439" s="484"/>
      <c r="F439" s="484"/>
      <c r="G439" s="484"/>
      <c r="H439" s="484"/>
      <c r="I439" s="484"/>
      <c r="J439" s="484"/>
      <c r="K439" s="484"/>
      <c r="L439" s="484"/>
      <c r="M439" s="484"/>
      <c r="N439" s="484"/>
      <c r="O439" s="484"/>
      <c r="P439" s="484"/>
      <c r="Q439" s="484"/>
      <c r="R439" s="484"/>
      <c r="S439" s="484"/>
      <c r="T439" s="484"/>
      <c r="U439" s="484"/>
      <c r="V439" s="484"/>
      <c r="W439" s="484"/>
      <c r="X439" s="484"/>
      <c r="Y439" s="484"/>
      <c r="Z439" s="484"/>
      <c r="AA439" s="484"/>
      <c r="AB439" s="484"/>
      <c r="AC439" s="484"/>
      <c r="AD439" s="484"/>
      <c r="AE439" s="484"/>
      <c r="AF439" s="484"/>
      <c r="AG439" s="484"/>
      <c r="AH439" s="484"/>
      <c r="AI439" s="484"/>
      <c r="AJ439" s="484"/>
      <c r="AK439" s="484"/>
      <c r="AL439" s="484"/>
      <c r="AM439" s="484"/>
      <c r="AN439" s="484"/>
      <c r="AO439" s="484"/>
      <c r="AP439" s="484"/>
      <c r="AQ439" s="484"/>
      <c r="AR439" s="484"/>
      <c r="AS439" s="484"/>
      <c r="AT439" s="484"/>
      <c r="AU439" s="65"/>
      <c r="AV439" s="10" t="s">
        <v>177</v>
      </c>
      <c r="BF439" s="6"/>
      <c r="BG439" s="8"/>
      <c r="BH439" s="8"/>
      <c r="BI439" s="8"/>
      <c r="BJ439" s="8"/>
      <c r="BK439" s="8"/>
      <c r="BL439" s="8"/>
      <c r="BM439" s="8"/>
      <c r="BN439" s="8"/>
      <c r="BO439" s="8"/>
      <c r="BP439" s="8"/>
      <c r="BQ439" s="8"/>
      <c r="BR439" s="8"/>
      <c r="BS439" s="8"/>
      <c r="BT439" s="8"/>
      <c r="BU439" s="8"/>
      <c r="BV439" s="388" t="s">
        <v>180</v>
      </c>
      <c r="BW439" s="388"/>
      <c r="BX439" s="388"/>
      <c r="BY439" s="388"/>
      <c r="BZ439" s="388"/>
      <c r="CA439" s="388"/>
      <c r="CB439" s="388"/>
      <c r="CC439" s="388"/>
      <c r="CD439" s="388"/>
      <c r="CE439" s="388"/>
      <c r="CF439" s="388"/>
      <c r="CG439" s="388"/>
      <c r="CH439" s="388"/>
      <c r="CI439" s="388"/>
      <c r="CJ439" s="388"/>
      <c r="CK439" s="388"/>
      <c r="CL439" s="388"/>
      <c r="CM439" s="388"/>
      <c r="CN439" s="388"/>
      <c r="CO439" s="8"/>
      <c r="CP439" s="168"/>
      <c r="CQ439" s="168"/>
      <c r="CR439" s="168"/>
      <c r="CS439" s="168"/>
      <c r="CT439" s="168"/>
      <c r="CU439" s="168"/>
      <c r="CV439" s="168"/>
      <c r="CW439" s="168"/>
    </row>
    <row r="440" spans="4:146" ht="14.25" customHeight="1" x14ac:dyDescent="0.35">
      <c r="AK440" s="3"/>
      <c r="AL440" s="66"/>
      <c r="AM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row>
    <row r="441" spans="4:146" ht="14.25" customHeight="1" x14ac:dyDescent="0.35">
      <c r="D441" s="257" t="s">
        <v>184</v>
      </c>
      <c r="E441" s="257"/>
      <c r="F441" s="257"/>
      <c r="G441" s="257"/>
      <c r="H441" s="257"/>
      <c r="I441" s="257"/>
      <c r="J441" s="257"/>
      <c r="K441" s="257"/>
      <c r="L441" s="257"/>
      <c r="M441" s="257"/>
      <c r="N441" s="257"/>
      <c r="O441" s="257"/>
      <c r="P441" s="257"/>
      <c r="Q441" s="257"/>
      <c r="R441" s="257"/>
      <c r="S441" s="257"/>
      <c r="T441" s="257"/>
      <c r="U441" s="257"/>
      <c r="V441" s="257"/>
      <c r="W441" s="257"/>
      <c r="X441" s="257"/>
      <c r="Y441" s="257"/>
      <c r="Z441" s="257"/>
      <c r="AA441" s="257"/>
      <c r="AB441" s="257"/>
      <c r="AC441" s="257"/>
      <c r="AD441" s="257"/>
      <c r="AE441" s="257"/>
      <c r="AF441" s="257"/>
      <c r="AG441" s="257"/>
      <c r="AH441" s="257"/>
      <c r="AI441" s="257"/>
      <c r="AJ441" s="257"/>
      <c r="AK441" s="257"/>
      <c r="AL441" s="257"/>
      <c r="AM441" s="257"/>
      <c r="AN441" s="257"/>
      <c r="AO441" s="257"/>
      <c r="AP441" s="257"/>
      <c r="AQ441" s="257"/>
      <c r="AR441" s="257"/>
      <c r="AS441" s="257"/>
      <c r="AT441" s="257"/>
    </row>
    <row r="442" spans="4:146" ht="14.25" customHeight="1" x14ac:dyDescent="0.35">
      <c r="D442" s="258"/>
      <c r="E442" s="258"/>
      <c r="F442" s="258"/>
      <c r="G442" s="258"/>
      <c r="H442" s="258"/>
      <c r="I442" s="258"/>
      <c r="J442" s="258"/>
      <c r="K442" s="258"/>
      <c r="L442" s="258"/>
      <c r="M442" s="258"/>
      <c r="N442" s="258"/>
      <c r="O442" s="258"/>
      <c r="P442" s="258"/>
      <c r="Q442" s="258"/>
      <c r="R442" s="258"/>
      <c r="S442" s="258"/>
      <c r="T442" s="258"/>
      <c r="U442" s="258"/>
      <c r="V442" s="258"/>
      <c r="W442" s="258"/>
      <c r="X442" s="258"/>
      <c r="Y442" s="258"/>
      <c r="Z442" s="258"/>
      <c r="AA442" s="258"/>
      <c r="AB442" s="258"/>
      <c r="AC442" s="258"/>
      <c r="AD442" s="258"/>
      <c r="AE442" s="258"/>
      <c r="AF442" s="258"/>
      <c r="AG442" s="258"/>
      <c r="AH442" s="258"/>
      <c r="AI442" s="258"/>
      <c r="AJ442" s="258"/>
      <c r="AK442" s="258"/>
      <c r="AL442" s="258"/>
      <c r="AM442" s="258"/>
      <c r="AN442" s="258"/>
      <c r="AO442" s="258"/>
      <c r="AP442" s="258"/>
      <c r="AQ442" s="258"/>
      <c r="AR442" s="258"/>
      <c r="AS442" s="258"/>
      <c r="AT442" s="258"/>
      <c r="EH442" s="507" t="s">
        <v>195</v>
      </c>
      <c r="EI442" s="507"/>
      <c r="EJ442" s="507"/>
      <c r="EK442" s="507"/>
      <c r="EM442" s="507"/>
      <c r="EN442" s="507"/>
      <c r="EO442" s="507"/>
      <c r="EP442" s="507"/>
    </row>
    <row r="443" spans="4:146" ht="14.25" customHeight="1" x14ac:dyDescent="0.35">
      <c r="D443" s="242" t="s">
        <v>207</v>
      </c>
      <c r="E443" s="242"/>
      <c r="F443" s="242"/>
      <c r="G443" s="242"/>
      <c r="H443" s="242"/>
      <c r="I443" s="242"/>
      <c r="J443" s="242"/>
      <c r="K443" s="242"/>
      <c r="L443" s="242"/>
      <c r="M443" s="242"/>
      <c r="N443" s="242"/>
      <c r="O443" s="242"/>
      <c r="P443" s="242"/>
      <c r="Q443" s="242"/>
      <c r="R443" s="242"/>
      <c r="S443" s="242"/>
      <c r="T443" s="242"/>
      <c r="U443" s="242"/>
      <c r="V443" s="242"/>
      <c r="W443" s="242">
        <v>2005</v>
      </c>
      <c r="X443" s="242"/>
      <c r="Y443" s="242"/>
      <c r="Z443" s="242"/>
      <c r="AA443" s="242"/>
      <c r="AB443" s="242"/>
      <c r="AC443" s="242"/>
      <c r="AD443" s="242"/>
      <c r="AE443" s="242">
        <v>2017</v>
      </c>
      <c r="AF443" s="242"/>
      <c r="AG443" s="242"/>
      <c r="AH443" s="242"/>
      <c r="AI443" s="242"/>
      <c r="AJ443" s="242"/>
      <c r="AK443" s="242"/>
      <c r="AL443" s="242"/>
      <c r="AM443" s="242">
        <v>2020</v>
      </c>
      <c r="AN443" s="242"/>
      <c r="AO443" s="242"/>
      <c r="AP443" s="242"/>
      <c r="AQ443" s="242"/>
      <c r="AR443" s="242"/>
      <c r="AS443" s="242"/>
      <c r="AT443" s="242"/>
      <c r="EH443" s="196" t="s">
        <v>185</v>
      </c>
      <c r="EI443" s="196">
        <v>2005</v>
      </c>
      <c r="EJ443" s="196">
        <v>2017</v>
      </c>
      <c r="EK443" s="196">
        <v>2020</v>
      </c>
      <c r="EM443" s="202" t="s">
        <v>197</v>
      </c>
      <c r="EN443" s="196">
        <v>2005</v>
      </c>
      <c r="EO443" s="196">
        <v>2017</v>
      </c>
      <c r="EP443" s="196">
        <v>2020</v>
      </c>
    </row>
    <row r="444" spans="4:146" ht="14.25" customHeight="1" x14ac:dyDescent="0.35">
      <c r="D444" s="242"/>
      <c r="E444" s="242"/>
      <c r="F444" s="242"/>
      <c r="G444" s="242"/>
      <c r="H444" s="242"/>
      <c r="I444" s="242"/>
      <c r="J444" s="242"/>
      <c r="K444" s="242"/>
      <c r="L444" s="242"/>
      <c r="M444" s="242"/>
      <c r="N444" s="242"/>
      <c r="O444" s="242"/>
      <c r="P444" s="242"/>
      <c r="Q444" s="242"/>
      <c r="R444" s="242"/>
      <c r="S444" s="242"/>
      <c r="T444" s="242"/>
      <c r="U444" s="242"/>
      <c r="V444" s="242"/>
      <c r="W444" s="242"/>
      <c r="X444" s="242"/>
      <c r="Y444" s="242"/>
      <c r="Z444" s="242"/>
      <c r="AA444" s="242"/>
      <c r="AB444" s="242"/>
      <c r="AC444" s="242"/>
      <c r="AD444" s="242"/>
      <c r="AE444" s="242"/>
      <c r="AF444" s="242"/>
      <c r="AG444" s="242"/>
      <c r="AH444" s="242"/>
      <c r="AI444" s="242"/>
      <c r="AJ444" s="242"/>
      <c r="AK444" s="242"/>
      <c r="AL444" s="242"/>
      <c r="AM444" s="242"/>
      <c r="AN444" s="242"/>
      <c r="AO444" s="242"/>
      <c r="AP444" s="242"/>
      <c r="AQ444" s="242"/>
      <c r="AR444" s="242"/>
      <c r="AS444" s="242"/>
      <c r="AT444" s="242"/>
      <c r="EH444" s="179" t="s">
        <v>186</v>
      </c>
      <c r="EI444" s="194">
        <v>6577</v>
      </c>
      <c r="EJ444" s="194">
        <v>6437</v>
      </c>
      <c r="EK444" s="194">
        <v>6334</v>
      </c>
      <c r="EM444" s="203" t="s">
        <v>198</v>
      </c>
      <c r="EN444" s="204">
        <f t="shared" ref="EN444:EN452" si="9">+W445</f>
        <v>58.119383137078259</v>
      </c>
      <c r="EO444" s="204">
        <f t="shared" ref="EO444:EO452" si="10">+AE445</f>
        <v>52.856864274570981</v>
      </c>
      <c r="EP444" s="204">
        <f t="shared" ref="EP444:EP452" si="11">+AM445</f>
        <v>53.490345851899001</v>
      </c>
    </row>
    <row r="445" spans="4:146" ht="14.25" customHeight="1" x14ac:dyDescent="0.35">
      <c r="D445" s="442" t="s">
        <v>198</v>
      </c>
      <c r="E445" s="442"/>
      <c r="F445" s="442"/>
      <c r="G445" s="442"/>
      <c r="H445" s="442"/>
      <c r="I445" s="442"/>
      <c r="J445" s="442"/>
      <c r="K445" s="442"/>
      <c r="L445" s="442"/>
      <c r="M445" s="442"/>
      <c r="N445" s="442"/>
      <c r="O445" s="442"/>
      <c r="P445" s="442"/>
      <c r="Q445" s="442"/>
      <c r="R445" s="442"/>
      <c r="S445" s="442"/>
      <c r="T445" s="442"/>
      <c r="U445" s="442"/>
      <c r="V445" s="442"/>
      <c r="W445" s="429">
        <f>+((EI445+EI451)/EI448)*100</f>
        <v>58.119383137078259</v>
      </c>
      <c r="X445" s="430"/>
      <c r="Y445" s="430"/>
      <c r="Z445" s="430"/>
      <c r="AA445" s="430"/>
      <c r="AB445" s="430"/>
      <c r="AC445" s="430"/>
      <c r="AD445" s="431"/>
      <c r="AE445" s="429">
        <f>+((EJ445+EJ451)/EJ448)*100</f>
        <v>52.856864274570981</v>
      </c>
      <c r="AF445" s="430"/>
      <c r="AG445" s="430"/>
      <c r="AH445" s="430"/>
      <c r="AI445" s="430"/>
      <c r="AJ445" s="430"/>
      <c r="AK445" s="430"/>
      <c r="AL445" s="431"/>
      <c r="AM445" s="429">
        <f>+((EK445+EK451)/EK448)*100</f>
        <v>53.490345851899001</v>
      </c>
      <c r="AN445" s="430"/>
      <c r="AO445" s="430"/>
      <c r="AP445" s="430"/>
      <c r="AQ445" s="430"/>
      <c r="AR445" s="430"/>
      <c r="AS445" s="430"/>
      <c r="AT445" s="431"/>
      <c r="EH445" s="205" t="s">
        <v>187</v>
      </c>
      <c r="EI445" s="194">
        <v>21128</v>
      </c>
      <c r="EJ445" s="194">
        <v>19133</v>
      </c>
      <c r="EK445" s="194">
        <v>18986</v>
      </c>
      <c r="EM445" s="168" t="s">
        <v>199</v>
      </c>
      <c r="EN445" s="204">
        <f t="shared" si="9"/>
        <v>45.316689187739954</v>
      </c>
      <c r="EO445" s="204">
        <f t="shared" si="10"/>
        <v>37.310842433697353</v>
      </c>
      <c r="EP445" s="204">
        <f t="shared" si="11"/>
        <v>36.622109060046682</v>
      </c>
    </row>
    <row r="446" spans="4:146" ht="14.25" customHeight="1" x14ac:dyDescent="0.35">
      <c r="D446" s="442" t="s">
        <v>199</v>
      </c>
      <c r="E446" s="442"/>
      <c r="F446" s="442"/>
      <c r="G446" s="442"/>
      <c r="H446" s="442"/>
      <c r="I446" s="442"/>
      <c r="J446" s="442"/>
      <c r="K446" s="442"/>
      <c r="L446" s="442"/>
      <c r="M446" s="442"/>
      <c r="N446" s="442"/>
      <c r="O446" s="442"/>
      <c r="P446" s="442"/>
      <c r="Q446" s="442"/>
      <c r="R446" s="442"/>
      <c r="S446" s="442"/>
      <c r="T446" s="442"/>
      <c r="U446" s="442"/>
      <c r="V446" s="442"/>
      <c r="W446" s="429">
        <f>+EI445/EI448*100</f>
        <v>45.316689187739954</v>
      </c>
      <c r="X446" s="430"/>
      <c r="Y446" s="430"/>
      <c r="Z446" s="430"/>
      <c r="AA446" s="430"/>
      <c r="AB446" s="430"/>
      <c r="AC446" s="430"/>
      <c r="AD446" s="431"/>
      <c r="AE446" s="429">
        <f>+EJ445/EJ448*100</f>
        <v>37.310842433697353</v>
      </c>
      <c r="AF446" s="430"/>
      <c r="AG446" s="430"/>
      <c r="AH446" s="430"/>
      <c r="AI446" s="430"/>
      <c r="AJ446" s="430"/>
      <c r="AK446" s="430"/>
      <c r="AL446" s="431"/>
      <c r="AM446" s="429">
        <f>+EK445/EK448*100</f>
        <v>36.622109060046682</v>
      </c>
      <c r="AN446" s="430"/>
      <c r="AO446" s="430"/>
      <c r="AP446" s="430"/>
      <c r="AQ446" s="430"/>
      <c r="AR446" s="430"/>
      <c r="AS446" s="430"/>
      <c r="AT446" s="431"/>
      <c r="EH446" s="205" t="s">
        <v>188</v>
      </c>
      <c r="EI446" s="194">
        <v>7004</v>
      </c>
      <c r="EJ446" s="194">
        <v>6391</v>
      </c>
      <c r="EK446" s="194">
        <v>6383</v>
      </c>
      <c r="EM446" s="168" t="s">
        <v>200</v>
      </c>
      <c r="EN446" s="204">
        <f t="shared" si="9"/>
        <v>12.802693949338309</v>
      </c>
      <c r="EO446" s="204">
        <f t="shared" si="10"/>
        <v>15.546021840873635</v>
      </c>
      <c r="EP446" s="204">
        <f t="shared" si="11"/>
        <v>16.868236791852322</v>
      </c>
    </row>
    <row r="447" spans="4:146" ht="14.25" customHeight="1" x14ac:dyDescent="0.35">
      <c r="D447" s="442" t="s">
        <v>200</v>
      </c>
      <c r="E447" s="442"/>
      <c r="F447" s="442"/>
      <c r="G447" s="442"/>
      <c r="H447" s="442"/>
      <c r="I447" s="442"/>
      <c r="J447" s="442"/>
      <c r="K447" s="442"/>
      <c r="L447" s="442"/>
      <c r="M447" s="442"/>
      <c r="N447" s="442"/>
      <c r="O447" s="442"/>
      <c r="P447" s="442"/>
      <c r="Q447" s="442"/>
      <c r="R447" s="442"/>
      <c r="S447" s="442"/>
      <c r="T447" s="442"/>
      <c r="U447" s="442"/>
      <c r="V447" s="442"/>
      <c r="W447" s="429">
        <f>+(EI451/EI448)*100</f>
        <v>12.802693949338309</v>
      </c>
      <c r="X447" s="430"/>
      <c r="Y447" s="430"/>
      <c r="Z447" s="430"/>
      <c r="AA447" s="430"/>
      <c r="AB447" s="430"/>
      <c r="AC447" s="430"/>
      <c r="AD447" s="431"/>
      <c r="AE447" s="429">
        <f>+(EJ451/EJ448)*100</f>
        <v>15.546021840873635</v>
      </c>
      <c r="AF447" s="430"/>
      <c r="AG447" s="430"/>
      <c r="AH447" s="430"/>
      <c r="AI447" s="430"/>
      <c r="AJ447" s="430"/>
      <c r="AK447" s="430"/>
      <c r="AL447" s="431"/>
      <c r="AM447" s="429">
        <f>+(EK451/EK448)*100</f>
        <v>16.868236791852322</v>
      </c>
      <c r="AN447" s="430"/>
      <c r="AO447" s="430"/>
      <c r="AP447" s="430"/>
      <c r="AQ447" s="430"/>
      <c r="AR447" s="430"/>
      <c r="AS447" s="430"/>
      <c r="AT447" s="431"/>
      <c r="EH447" s="205" t="s">
        <v>189</v>
      </c>
      <c r="EI447" s="194">
        <v>10969</v>
      </c>
      <c r="EJ447" s="194">
        <v>12905</v>
      </c>
      <c r="EK447" s="194">
        <v>11554</v>
      </c>
      <c r="EM447" s="168" t="s">
        <v>201</v>
      </c>
      <c r="EN447" s="204">
        <f t="shared" si="9"/>
        <v>28.251609238924651</v>
      </c>
      <c r="EO447" s="204">
        <f t="shared" si="10"/>
        <v>41.666231119009041</v>
      </c>
      <c r="EP447" s="204">
        <f t="shared" si="11"/>
        <v>46.060254924681345</v>
      </c>
    </row>
    <row r="448" spans="4:146" ht="14.25" customHeight="1" x14ac:dyDescent="0.35">
      <c r="D448" s="442" t="s">
        <v>201</v>
      </c>
      <c r="E448" s="442"/>
      <c r="F448" s="442"/>
      <c r="G448" s="442"/>
      <c r="H448" s="442"/>
      <c r="I448" s="442"/>
      <c r="J448" s="442"/>
      <c r="K448" s="442"/>
      <c r="L448" s="442"/>
      <c r="M448" s="442"/>
      <c r="N448" s="442"/>
      <c r="O448" s="442"/>
      <c r="P448" s="442"/>
      <c r="Q448" s="442"/>
      <c r="R448" s="442"/>
      <c r="S448" s="442"/>
      <c r="T448" s="442"/>
      <c r="U448" s="442"/>
      <c r="V448" s="442"/>
      <c r="W448" s="429">
        <f>+EI451/EI445*100</f>
        <v>28.251609238924651</v>
      </c>
      <c r="X448" s="430"/>
      <c r="Y448" s="430"/>
      <c r="Z448" s="430"/>
      <c r="AA448" s="430"/>
      <c r="AB448" s="430"/>
      <c r="AC448" s="430"/>
      <c r="AD448" s="431"/>
      <c r="AE448" s="429">
        <f>+EJ451/EJ445*100</f>
        <v>41.666231119009041</v>
      </c>
      <c r="AF448" s="430"/>
      <c r="AG448" s="430"/>
      <c r="AH448" s="430"/>
      <c r="AI448" s="430"/>
      <c r="AJ448" s="430"/>
      <c r="AK448" s="430"/>
      <c r="AL448" s="431"/>
      <c r="AM448" s="429">
        <f>+EK451/EK445*100</f>
        <v>46.060254924681345</v>
      </c>
      <c r="AN448" s="430"/>
      <c r="AO448" s="430"/>
      <c r="AP448" s="430"/>
      <c r="AQ448" s="430"/>
      <c r="AR448" s="430"/>
      <c r="AS448" s="430"/>
      <c r="AT448" s="431"/>
      <c r="EH448" s="205" t="s">
        <v>190</v>
      </c>
      <c r="EI448" s="194">
        <v>46623</v>
      </c>
      <c r="EJ448" s="194">
        <v>51280</v>
      </c>
      <c r="EK448" s="194">
        <v>51843</v>
      </c>
      <c r="EM448" s="168" t="s">
        <v>202</v>
      </c>
      <c r="EN448" s="204">
        <f t="shared" si="9"/>
        <v>37.728262690567931</v>
      </c>
      <c r="EO448" s="204">
        <f t="shared" si="10"/>
        <v>38.472152533868545</v>
      </c>
      <c r="EP448" s="204">
        <f t="shared" si="11"/>
        <v>37.221269296740992</v>
      </c>
    </row>
    <row r="449" spans="4:146" ht="14.25" customHeight="1" x14ac:dyDescent="0.35">
      <c r="D449" s="442" t="s">
        <v>202</v>
      </c>
      <c r="E449" s="442"/>
      <c r="F449" s="442"/>
      <c r="G449" s="442"/>
      <c r="H449" s="442"/>
      <c r="I449" s="442"/>
      <c r="J449" s="442"/>
      <c r="K449" s="442"/>
      <c r="L449" s="442"/>
      <c r="M449" s="442"/>
      <c r="N449" s="442"/>
      <c r="O449" s="442"/>
      <c r="P449" s="442"/>
      <c r="Q449" s="442"/>
      <c r="R449" s="442"/>
      <c r="S449" s="442"/>
      <c r="T449" s="442"/>
      <c r="U449" s="442"/>
      <c r="V449" s="442"/>
      <c r="W449" s="429">
        <f>+EI450/EI451*100</f>
        <v>37.728262690567931</v>
      </c>
      <c r="X449" s="430"/>
      <c r="Y449" s="430"/>
      <c r="Z449" s="430"/>
      <c r="AA449" s="430"/>
      <c r="AB449" s="430"/>
      <c r="AC449" s="430"/>
      <c r="AD449" s="431"/>
      <c r="AE449" s="429">
        <f>+EJ450/EJ451*100</f>
        <v>38.472152533868545</v>
      </c>
      <c r="AF449" s="430"/>
      <c r="AG449" s="430"/>
      <c r="AH449" s="430"/>
      <c r="AI449" s="430"/>
      <c r="AJ449" s="430"/>
      <c r="AK449" s="430"/>
      <c r="AL449" s="431"/>
      <c r="AM449" s="429">
        <f>+EK450/EK451*100</f>
        <v>37.221269296740992</v>
      </c>
      <c r="AN449" s="430"/>
      <c r="AO449" s="430"/>
      <c r="AP449" s="430"/>
      <c r="AQ449" s="430"/>
      <c r="AR449" s="430"/>
      <c r="AS449" s="430"/>
      <c r="AT449" s="431"/>
      <c r="EH449" s="205" t="s">
        <v>191</v>
      </c>
      <c r="EI449" s="194">
        <v>5433</v>
      </c>
      <c r="EJ449" s="194">
        <v>7980</v>
      </c>
      <c r="EK449" s="194">
        <v>8552</v>
      </c>
      <c r="EM449" s="168" t="s">
        <v>203</v>
      </c>
      <c r="EN449" s="204">
        <f t="shared" si="9"/>
        <v>34.617611453234382</v>
      </c>
      <c r="EO449" s="204">
        <f t="shared" si="10"/>
        <v>34.096085597754119</v>
      </c>
      <c r="EP449" s="204">
        <f t="shared" si="11"/>
        <v>33.752531173398701</v>
      </c>
    </row>
    <row r="450" spans="4:146" ht="14.25" customHeight="1" x14ac:dyDescent="0.35">
      <c r="D450" s="442" t="s">
        <v>203</v>
      </c>
      <c r="E450" s="442"/>
      <c r="F450" s="442"/>
      <c r="G450" s="442"/>
      <c r="H450" s="442"/>
      <c r="I450" s="442"/>
      <c r="J450" s="442"/>
      <c r="K450" s="442"/>
      <c r="L450" s="442"/>
      <c r="M450" s="442"/>
      <c r="N450" s="442"/>
      <c r="O450" s="442"/>
      <c r="P450" s="442"/>
      <c r="Q450" s="442"/>
      <c r="R450" s="442"/>
      <c r="S450" s="442"/>
      <c r="T450" s="442"/>
      <c r="U450" s="442"/>
      <c r="V450" s="442"/>
      <c r="W450" s="429">
        <f>+EI444/EI452*100</f>
        <v>34.617611453234382</v>
      </c>
      <c r="X450" s="430"/>
      <c r="Y450" s="430"/>
      <c r="Z450" s="430"/>
      <c r="AA450" s="430"/>
      <c r="AB450" s="430"/>
      <c r="AC450" s="430"/>
      <c r="AD450" s="431"/>
      <c r="AE450" s="429">
        <f>+EJ444/EJ452*100</f>
        <v>34.096085597754119</v>
      </c>
      <c r="AF450" s="430"/>
      <c r="AG450" s="430"/>
      <c r="AH450" s="430"/>
      <c r="AI450" s="430"/>
      <c r="AJ450" s="430"/>
      <c r="AK450" s="430"/>
      <c r="AL450" s="431"/>
      <c r="AM450" s="429">
        <f>+EK444/EK452*100</f>
        <v>33.752531173398701</v>
      </c>
      <c r="AN450" s="430"/>
      <c r="AO450" s="430"/>
      <c r="AP450" s="430"/>
      <c r="AQ450" s="430"/>
      <c r="AR450" s="430"/>
      <c r="AS450" s="430"/>
      <c r="AT450" s="431"/>
      <c r="EH450" s="205" t="s">
        <v>192</v>
      </c>
      <c r="EI450" s="194">
        <v>2252</v>
      </c>
      <c r="EJ450" s="194">
        <v>3067</v>
      </c>
      <c r="EK450" s="194">
        <v>3255</v>
      </c>
      <c r="EM450" s="206" t="s">
        <v>204</v>
      </c>
      <c r="EN450" s="204">
        <f t="shared" si="9"/>
        <v>201.89582182956008</v>
      </c>
      <c r="EO450" s="204">
        <f t="shared" si="10"/>
        <v>161.71679197994987</v>
      </c>
      <c r="EP450" s="204">
        <f t="shared" si="11"/>
        <v>135.10289990645464</v>
      </c>
    </row>
    <row r="451" spans="4:146" ht="14.25" customHeight="1" x14ac:dyDescent="0.35">
      <c r="D451" s="453" t="s">
        <v>204</v>
      </c>
      <c r="E451" s="453"/>
      <c r="F451" s="453"/>
      <c r="G451" s="453"/>
      <c r="H451" s="453"/>
      <c r="I451" s="453"/>
      <c r="J451" s="453"/>
      <c r="K451" s="453"/>
      <c r="L451" s="453"/>
      <c r="M451" s="453"/>
      <c r="N451" s="453"/>
      <c r="O451" s="453"/>
      <c r="P451" s="453"/>
      <c r="Q451" s="453"/>
      <c r="R451" s="453"/>
      <c r="S451" s="453"/>
      <c r="T451" s="453"/>
      <c r="U451" s="453"/>
      <c r="V451" s="453"/>
      <c r="W451" s="429">
        <f>+EI447/EI449*100</f>
        <v>201.89582182956008</v>
      </c>
      <c r="X451" s="430"/>
      <c r="Y451" s="430"/>
      <c r="Z451" s="430"/>
      <c r="AA451" s="430"/>
      <c r="AB451" s="430"/>
      <c r="AC451" s="430"/>
      <c r="AD451" s="431"/>
      <c r="AE451" s="429">
        <f>+EJ447/EJ449*100</f>
        <v>161.71679197994987</v>
      </c>
      <c r="AF451" s="430"/>
      <c r="AG451" s="430"/>
      <c r="AH451" s="430"/>
      <c r="AI451" s="430"/>
      <c r="AJ451" s="430"/>
      <c r="AK451" s="430"/>
      <c r="AL451" s="431"/>
      <c r="AM451" s="429">
        <f>+EK447/EK449*100</f>
        <v>135.10289990645464</v>
      </c>
      <c r="AN451" s="430"/>
      <c r="AO451" s="430"/>
      <c r="AP451" s="430"/>
      <c r="AQ451" s="430"/>
      <c r="AR451" s="430"/>
      <c r="AS451" s="430"/>
      <c r="AT451" s="431"/>
      <c r="EH451" s="205" t="s">
        <v>193</v>
      </c>
      <c r="EI451" s="194">
        <v>5969</v>
      </c>
      <c r="EJ451" s="194">
        <v>7972</v>
      </c>
      <c r="EK451" s="194">
        <v>8745</v>
      </c>
      <c r="EM451" s="168" t="s">
        <v>205</v>
      </c>
      <c r="EN451" s="204">
        <f t="shared" si="9"/>
        <v>93.903483723586518</v>
      </c>
      <c r="EO451" s="204">
        <f t="shared" si="10"/>
        <v>100.7197621655453</v>
      </c>
      <c r="EP451" s="204">
        <f t="shared" si="11"/>
        <v>99.232335892213698</v>
      </c>
    </row>
    <row r="452" spans="4:146" ht="14.25" customHeight="1" x14ac:dyDescent="0.35">
      <c r="D452" s="442" t="s">
        <v>205</v>
      </c>
      <c r="E452" s="442"/>
      <c r="F452" s="442"/>
      <c r="G452" s="442"/>
      <c r="H452" s="442"/>
      <c r="I452" s="442"/>
      <c r="J452" s="442"/>
      <c r="K452" s="442"/>
      <c r="L452" s="442"/>
      <c r="M452" s="442"/>
      <c r="N452" s="442"/>
      <c r="O452" s="442"/>
      <c r="P452" s="442"/>
      <c r="Q452" s="442"/>
      <c r="R452" s="442"/>
      <c r="S452" s="442"/>
      <c r="T452" s="442"/>
      <c r="U452" s="442"/>
      <c r="V452" s="442"/>
      <c r="W452" s="429">
        <f>+EI444/EI446*100</f>
        <v>93.903483723586518</v>
      </c>
      <c r="X452" s="430"/>
      <c r="Y452" s="430"/>
      <c r="Z452" s="430"/>
      <c r="AA452" s="430"/>
      <c r="AB452" s="430"/>
      <c r="AC452" s="430"/>
      <c r="AD452" s="431"/>
      <c r="AE452" s="429">
        <f>+EJ444/EJ446*100</f>
        <v>100.7197621655453</v>
      </c>
      <c r="AF452" s="430"/>
      <c r="AG452" s="430"/>
      <c r="AH452" s="430"/>
      <c r="AI452" s="430"/>
      <c r="AJ452" s="430"/>
      <c r="AK452" s="430"/>
      <c r="AL452" s="431"/>
      <c r="AM452" s="429">
        <f>+EK444/EK446*100</f>
        <v>99.232335892213698</v>
      </c>
      <c r="AN452" s="430"/>
      <c r="AO452" s="430"/>
      <c r="AP452" s="430"/>
      <c r="AQ452" s="430"/>
      <c r="AR452" s="430"/>
      <c r="AS452" s="430"/>
      <c r="AT452" s="431"/>
      <c r="EH452" s="205" t="s">
        <v>194</v>
      </c>
      <c r="EI452" s="194">
        <v>18999</v>
      </c>
      <c r="EJ452" s="194">
        <v>18879</v>
      </c>
      <c r="EK452" s="194">
        <v>18766</v>
      </c>
      <c r="EM452" s="168" t="s">
        <v>206</v>
      </c>
      <c r="EN452" s="204">
        <f t="shared" si="9"/>
        <v>97.863546084062477</v>
      </c>
      <c r="EO452" s="204">
        <f t="shared" si="10"/>
        <v>99.717183041174067</v>
      </c>
      <c r="EP452" s="204">
        <f t="shared" si="11"/>
        <v>100.0754299507191</v>
      </c>
    </row>
    <row r="453" spans="4:146" ht="14.25" customHeight="1" x14ac:dyDescent="0.35">
      <c r="D453" s="442" t="s">
        <v>206</v>
      </c>
      <c r="E453" s="442"/>
      <c r="F453" s="442"/>
      <c r="G453" s="442"/>
      <c r="H453" s="442"/>
      <c r="I453" s="442"/>
      <c r="J453" s="442"/>
      <c r="K453" s="442"/>
      <c r="L453" s="442"/>
      <c r="M453" s="442"/>
      <c r="N453" s="442"/>
      <c r="O453" s="442"/>
      <c r="P453" s="442"/>
      <c r="Q453" s="442"/>
      <c r="R453" s="442"/>
      <c r="S453" s="442"/>
      <c r="T453" s="442"/>
      <c r="U453" s="442"/>
      <c r="V453" s="442"/>
      <c r="W453" s="429">
        <f>+EI453/EI454*100</f>
        <v>97.863546084062477</v>
      </c>
      <c r="X453" s="430"/>
      <c r="Y453" s="430"/>
      <c r="Z453" s="430"/>
      <c r="AA453" s="430"/>
      <c r="AB453" s="430"/>
      <c r="AC453" s="430"/>
      <c r="AD453" s="431"/>
      <c r="AE453" s="429">
        <f>+EJ453/EJ454*100</f>
        <v>99.717183041174067</v>
      </c>
      <c r="AF453" s="430"/>
      <c r="AG453" s="430"/>
      <c r="AH453" s="430"/>
      <c r="AI453" s="430"/>
      <c r="AJ453" s="430"/>
      <c r="AK453" s="430"/>
      <c r="AL453" s="431"/>
      <c r="AM453" s="429">
        <f>+EK453/EK454*100</f>
        <v>100.0754299507191</v>
      </c>
      <c r="AN453" s="430"/>
      <c r="AO453" s="430"/>
      <c r="AP453" s="430"/>
      <c r="AQ453" s="430"/>
      <c r="AR453" s="430"/>
      <c r="AS453" s="430"/>
      <c r="AT453" s="431"/>
      <c r="EH453" s="205" t="s">
        <v>156</v>
      </c>
      <c r="EI453" s="194">
        <v>36462</v>
      </c>
      <c r="EJ453" s="194">
        <v>39137</v>
      </c>
      <c r="EK453" s="194">
        <v>39802</v>
      </c>
    </row>
    <row r="454" spans="4:146" ht="14.25" customHeight="1" x14ac:dyDescent="0.35">
      <c r="D454" s="11" t="s">
        <v>208</v>
      </c>
      <c r="E454" s="3"/>
      <c r="F454" s="3"/>
      <c r="G454" s="3"/>
      <c r="H454" s="3"/>
      <c r="I454" s="3"/>
      <c r="J454" s="3"/>
      <c r="K454" s="3"/>
      <c r="L454" s="3"/>
      <c r="M454" s="3"/>
      <c r="N454" s="3"/>
      <c r="O454" s="3"/>
      <c r="P454" s="3"/>
      <c r="Q454" s="3"/>
      <c r="R454" s="3"/>
      <c r="S454" s="3"/>
      <c r="T454" s="3"/>
      <c r="U454" s="3"/>
      <c r="AV454" s="11" t="s">
        <v>208</v>
      </c>
      <c r="BD454" s="3"/>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F454" s="11"/>
      <c r="CG454" s="11"/>
      <c r="CH454" s="11"/>
      <c r="EH454" s="205" t="s">
        <v>209</v>
      </c>
      <c r="EI454" s="194">
        <v>37258</v>
      </c>
      <c r="EJ454" s="194">
        <v>39248</v>
      </c>
      <c r="EK454" s="194">
        <v>39772</v>
      </c>
    </row>
    <row r="455" spans="4:146" ht="14.25" customHeight="1" x14ac:dyDescent="0.35">
      <c r="D455" s="73"/>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3"/>
      <c r="CI455" s="11"/>
      <c r="CJ455" s="11"/>
      <c r="EH455" s="205"/>
      <c r="EI455" s="194"/>
      <c r="EJ455" s="194"/>
      <c r="EK455" s="194"/>
    </row>
    <row r="456" spans="4:146" ht="14.25" customHeight="1" x14ac:dyDescent="0.35">
      <c r="D456" s="479" t="s">
        <v>994</v>
      </c>
      <c r="E456" s="479"/>
      <c r="F456" s="479"/>
      <c r="G456" s="479"/>
      <c r="H456" s="479"/>
      <c r="I456" s="479"/>
      <c r="J456" s="479"/>
      <c r="K456" s="479"/>
      <c r="L456" s="479"/>
      <c r="M456" s="479"/>
      <c r="N456" s="479"/>
      <c r="O456" s="479"/>
      <c r="P456" s="479"/>
      <c r="Q456" s="479"/>
      <c r="R456" s="479"/>
      <c r="S456" s="479"/>
      <c r="T456" s="479"/>
      <c r="U456" s="479"/>
      <c r="V456" s="479"/>
      <c r="W456" s="479"/>
      <c r="X456" s="479"/>
      <c r="Y456" s="479"/>
      <c r="Z456" s="479"/>
      <c r="AA456" s="479"/>
      <c r="AB456" s="479"/>
      <c r="AC456" s="479"/>
      <c r="AD456" s="479"/>
      <c r="AE456" s="479"/>
      <c r="AF456" s="479"/>
      <c r="AG456" s="479"/>
      <c r="AH456" s="479"/>
      <c r="AI456" s="130"/>
      <c r="AJ456" s="130"/>
      <c r="AK456" s="130"/>
      <c r="AL456" s="130"/>
      <c r="AM456" s="130"/>
      <c r="AN456" s="130"/>
      <c r="AO456" s="130"/>
      <c r="AP456" s="130"/>
      <c r="AV456" s="479" t="s">
        <v>210</v>
      </c>
      <c r="AW456" s="479"/>
      <c r="AX456" s="479"/>
      <c r="AY456" s="479"/>
      <c r="AZ456" s="479"/>
      <c r="BA456" s="479"/>
      <c r="BB456" s="479"/>
      <c r="BC456" s="479"/>
      <c r="BD456" s="479"/>
      <c r="BE456" s="479"/>
      <c r="BF456" s="479"/>
      <c r="BG456" s="479"/>
      <c r="BH456" s="479"/>
      <c r="BI456" s="479"/>
      <c r="BJ456" s="479"/>
      <c r="BK456" s="479"/>
      <c r="BL456" s="479"/>
      <c r="BM456" s="479"/>
      <c r="BN456" s="479"/>
      <c r="BO456" s="479"/>
      <c r="BP456" s="479"/>
      <c r="BQ456" s="479"/>
      <c r="BR456" s="479"/>
      <c r="BS456" s="479"/>
      <c r="BT456" s="479"/>
      <c r="BU456" s="479"/>
      <c r="BV456" s="479"/>
      <c r="BW456" s="479"/>
      <c r="BX456" s="479"/>
      <c r="BY456" s="479"/>
      <c r="BZ456" s="479"/>
      <c r="CI456" s="11"/>
      <c r="CJ456" s="11"/>
      <c r="EH456" s="205"/>
      <c r="EI456" s="194"/>
      <c r="EJ456" s="194"/>
      <c r="EK456" s="194"/>
    </row>
    <row r="457" spans="4:146" ht="14.25" customHeight="1" x14ac:dyDescent="0.35">
      <c r="D457" s="479"/>
      <c r="E457" s="479"/>
      <c r="F457" s="479"/>
      <c r="G457" s="479"/>
      <c r="H457" s="479"/>
      <c r="I457" s="479"/>
      <c r="J457" s="479"/>
      <c r="K457" s="479"/>
      <c r="L457" s="479"/>
      <c r="M457" s="479"/>
      <c r="N457" s="479"/>
      <c r="O457" s="479"/>
      <c r="P457" s="479"/>
      <c r="Q457" s="479"/>
      <c r="R457" s="479"/>
      <c r="S457" s="479"/>
      <c r="T457" s="479"/>
      <c r="U457" s="479"/>
      <c r="V457" s="479"/>
      <c r="W457" s="479"/>
      <c r="X457" s="479"/>
      <c r="Y457" s="479"/>
      <c r="Z457" s="479"/>
      <c r="AA457" s="479"/>
      <c r="AB457" s="479"/>
      <c r="AC457" s="479"/>
      <c r="AD457" s="479"/>
      <c r="AE457" s="479"/>
      <c r="AF457" s="479"/>
      <c r="AG457" s="479"/>
      <c r="AH457" s="479"/>
      <c r="AV457" s="479"/>
      <c r="AW457" s="479"/>
      <c r="AX457" s="479"/>
      <c r="AY457" s="479"/>
      <c r="AZ457" s="479"/>
      <c r="BA457" s="479"/>
      <c r="BB457" s="479"/>
      <c r="BC457" s="479"/>
      <c r="BD457" s="479"/>
      <c r="BE457" s="479"/>
      <c r="BF457" s="479"/>
      <c r="BG457" s="479"/>
      <c r="BH457" s="479"/>
      <c r="BI457" s="479"/>
      <c r="BJ457" s="479"/>
      <c r="BK457" s="479"/>
      <c r="BL457" s="479"/>
      <c r="BM457" s="479"/>
      <c r="BN457" s="479"/>
      <c r="BO457" s="479"/>
      <c r="BP457" s="479"/>
      <c r="BQ457" s="479"/>
      <c r="BR457" s="479"/>
      <c r="BS457" s="479"/>
      <c r="BT457" s="479"/>
      <c r="BU457" s="479"/>
      <c r="BV457" s="479"/>
      <c r="BW457" s="479"/>
      <c r="BX457" s="479"/>
      <c r="BY457" s="479"/>
      <c r="BZ457" s="479"/>
    </row>
    <row r="458" spans="4:146" ht="14.25" customHeight="1" x14ac:dyDescent="0.35">
      <c r="D458" s="253" t="s">
        <v>211</v>
      </c>
      <c r="E458" s="253"/>
      <c r="F458" s="253"/>
      <c r="G458" s="253"/>
      <c r="H458" s="253"/>
      <c r="I458" s="253"/>
      <c r="J458" s="253"/>
      <c r="K458" s="253"/>
      <c r="L458" s="253"/>
      <c r="M458" s="253"/>
      <c r="N458" s="253"/>
      <c r="O458" s="253"/>
      <c r="P458" s="253"/>
      <c r="Q458" s="253"/>
      <c r="R458" s="253" t="s">
        <v>212</v>
      </c>
      <c r="S458" s="253"/>
      <c r="T458" s="253"/>
      <c r="U458" s="253"/>
      <c r="V458" s="253"/>
      <c r="W458" s="253"/>
      <c r="X458" s="253"/>
      <c r="Y458" s="253"/>
      <c r="Z458" s="253"/>
      <c r="AA458" s="253"/>
      <c r="AB458" s="253"/>
      <c r="AC458" s="253"/>
      <c r="AD458" s="253"/>
      <c r="AE458" s="253"/>
      <c r="AF458" s="253" t="s">
        <v>213</v>
      </c>
      <c r="AG458" s="253"/>
      <c r="AH458" s="253"/>
      <c r="AI458" s="253"/>
      <c r="AJ458" s="253"/>
      <c r="AK458" s="253"/>
      <c r="AL458" s="253"/>
      <c r="AM458" s="253"/>
      <c r="AN458" s="253"/>
      <c r="AO458" s="253"/>
      <c r="AP458" s="253"/>
      <c r="AQ458" s="253"/>
      <c r="AR458" s="253"/>
      <c r="AS458" s="253"/>
      <c r="AT458" s="253"/>
      <c r="AV458" s="234" t="s">
        <v>181</v>
      </c>
      <c r="AW458" s="234"/>
      <c r="AX458" s="234"/>
      <c r="AY458" s="234"/>
      <c r="AZ458" s="234"/>
      <c r="BA458" s="234"/>
      <c r="BB458" s="234"/>
      <c r="BC458" s="234"/>
      <c r="BD458" s="234"/>
      <c r="BE458" s="234"/>
      <c r="BF458" s="234"/>
      <c r="BG458" s="234"/>
      <c r="BH458" s="234"/>
      <c r="BI458" s="234"/>
      <c r="BJ458" s="234"/>
      <c r="BK458" s="234"/>
      <c r="BL458" s="253" t="s">
        <v>182</v>
      </c>
      <c r="BM458" s="253"/>
      <c r="BN458" s="253"/>
      <c r="BO458" s="253"/>
      <c r="BP458" s="253" t="s">
        <v>121</v>
      </c>
      <c r="BQ458" s="253"/>
      <c r="BR458" s="253"/>
      <c r="BS458" s="253"/>
      <c r="BT458" s="253"/>
      <c r="BU458" s="253"/>
      <c r="BV458" s="253"/>
      <c r="BW458" s="253"/>
      <c r="BX458" s="253"/>
      <c r="BY458" s="253"/>
      <c r="BZ458" s="253" t="s">
        <v>182</v>
      </c>
      <c r="CA458" s="253"/>
      <c r="CB458" s="253"/>
      <c r="CC458" s="253"/>
      <c r="CD458" s="253" t="s">
        <v>183</v>
      </c>
      <c r="CE458" s="253"/>
      <c r="CF458" s="253"/>
      <c r="CG458" s="253"/>
      <c r="CH458" s="253"/>
      <c r="CI458" s="253"/>
      <c r="CJ458" s="253"/>
      <c r="CK458" s="253"/>
      <c r="CL458" s="253"/>
      <c r="CM458" s="253"/>
      <c r="CN458" s="253"/>
    </row>
    <row r="459" spans="4:146" ht="14.25" customHeight="1" x14ac:dyDescent="0.35">
      <c r="D459" s="253"/>
      <c r="E459" s="253"/>
      <c r="F459" s="253"/>
      <c r="G459" s="253"/>
      <c r="H459" s="253"/>
      <c r="I459" s="253"/>
      <c r="J459" s="253"/>
      <c r="K459" s="253"/>
      <c r="L459" s="253"/>
      <c r="M459" s="253"/>
      <c r="N459" s="253"/>
      <c r="O459" s="253"/>
      <c r="P459" s="253"/>
      <c r="Q459" s="253"/>
      <c r="R459" s="253"/>
      <c r="S459" s="253"/>
      <c r="T459" s="253"/>
      <c r="U459" s="253"/>
      <c r="V459" s="253"/>
      <c r="W459" s="253"/>
      <c r="X459" s="253"/>
      <c r="Y459" s="253"/>
      <c r="Z459" s="253"/>
      <c r="AA459" s="253"/>
      <c r="AB459" s="253"/>
      <c r="AC459" s="253"/>
      <c r="AD459" s="253"/>
      <c r="AE459" s="253"/>
      <c r="AF459" s="253"/>
      <c r="AG459" s="253"/>
      <c r="AH459" s="253"/>
      <c r="AI459" s="253"/>
      <c r="AJ459" s="253"/>
      <c r="AK459" s="253"/>
      <c r="AL459" s="253"/>
      <c r="AM459" s="253"/>
      <c r="AN459" s="253"/>
      <c r="AO459" s="253"/>
      <c r="AP459" s="253"/>
      <c r="AQ459" s="253"/>
      <c r="AR459" s="253"/>
      <c r="AS459" s="253"/>
      <c r="AT459" s="253"/>
      <c r="AV459" s="234"/>
      <c r="AW459" s="234"/>
      <c r="AX459" s="234"/>
      <c r="AY459" s="234"/>
      <c r="AZ459" s="234"/>
      <c r="BA459" s="234"/>
      <c r="BB459" s="234"/>
      <c r="BC459" s="234"/>
      <c r="BD459" s="234"/>
      <c r="BE459" s="234"/>
      <c r="BF459" s="234"/>
      <c r="BG459" s="234"/>
      <c r="BH459" s="234"/>
      <c r="BI459" s="234"/>
      <c r="BJ459" s="234"/>
      <c r="BK459" s="234"/>
      <c r="BL459" s="253"/>
      <c r="BM459" s="253"/>
      <c r="BN459" s="253"/>
      <c r="BO459" s="253"/>
      <c r="BP459" s="253"/>
      <c r="BQ459" s="253"/>
      <c r="BR459" s="253"/>
      <c r="BS459" s="253"/>
      <c r="BT459" s="253"/>
      <c r="BU459" s="253"/>
      <c r="BV459" s="253"/>
      <c r="BW459" s="253"/>
      <c r="BX459" s="253"/>
      <c r="BY459" s="253"/>
      <c r="BZ459" s="253"/>
      <c r="CA459" s="253"/>
      <c r="CB459" s="253"/>
      <c r="CC459" s="253"/>
      <c r="CD459" s="253"/>
      <c r="CE459" s="253"/>
      <c r="CF459" s="253"/>
      <c r="CG459" s="253"/>
      <c r="CH459" s="253"/>
      <c r="CI459" s="253"/>
      <c r="CJ459" s="253"/>
      <c r="CK459" s="253"/>
      <c r="CL459" s="253"/>
      <c r="CM459" s="253"/>
      <c r="CN459" s="253"/>
    </row>
    <row r="460" spans="4:146" ht="14.25" customHeight="1" x14ac:dyDescent="0.35">
      <c r="D460" s="255" t="s">
        <v>1371</v>
      </c>
      <c r="E460" s="255"/>
      <c r="F460" s="255"/>
      <c r="G460" s="255"/>
      <c r="H460" s="255"/>
      <c r="I460" s="255"/>
      <c r="J460" s="255"/>
      <c r="K460" s="255"/>
      <c r="L460" s="255"/>
      <c r="M460" s="255"/>
      <c r="N460" s="255"/>
      <c r="O460" s="255"/>
      <c r="P460" s="255"/>
      <c r="Q460" s="255"/>
      <c r="R460" s="255">
        <v>25</v>
      </c>
      <c r="S460" s="255"/>
      <c r="T460" s="255"/>
      <c r="U460" s="255"/>
      <c r="V460" s="255"/>
      <c r="W460" s="255"/>
      <c r="X460" s="255"/>
      <c r="Y460" s="255"/>
      <c r="Z460" s="255"/>
      <c r="AA460" s="255"/>
      <c r="AB460" s="255"/>
      <c r="AC460" s="255"/>
      <c r="AD460" s="255"/>
      <c r="AE460" s="255"/>
      <c r="AF460" s="255">
        <v>36</v>
      </c>
      <c r="AG460" s="255"/>
      <c r="AH460" s="255"/>
      <c r="AI460" s="255"/>
      <c r="AJ460" s="255"/>
      <c r="AK460" s="255"/>
      <c r="AL460" s="255"/>
      <c r="AM460" s="255"/>
      <c r="AN460" s="255"/>
      <c r="AO460" s="255"/>
      <c r="AP460" s="255"/>
      <c r="AQ460" s="255"/>
      <c r="AR460" s="255"/>
      <c r="AS460" s="255"/>
      <c r="AT460" s="255"/>
      <c r="AV460" s="413">
        <v>51385</v>
      </c>
      <c r="AW460" s="413"/>
      <c r="AX460" s="413"/>
      <c r="AY460" s="413"/>
      <c r="AZ460" s="413"/>
      <c r="BA460" s="413"/>
      <c r="BB460" s="413"/>
      <c r="BC460" s="413"/>
      <c r="BD460" s="413"/>
      <c r="BE460" s="413"/>
      <c r="BF460" s="413"/>
      <c r="BG460" s="413"/>
      <c r="BH460" s="413"/>
      <c r="BI460" s="413"/>
      <c r="BJ460" s="413"/>
      <c r="BK460" s="413"/>
      <c r="BL460" s="531">
        <f>+AV460/CD460</f>
        <v>0.8989992651947234</v>
      </c>
      <c r="BM460" s="531"/>
      <c r="BN460" s="531"/>
      <c r="BO460" s="531"/>
      <c r="BP460" s="413">
        <v>5773</v>
      </c>
      <c r="BQ460" s="413"/>
      <c r="BR460" s="413"/>
      <c r="BS460" s="413"/>
      <c r="BT460" s="413"/>
      <c r="BU460" s="413"/>
      <c r="BV460" s="413"/>
      <c r="BW460" s="413"/>
      <c r="BX460" s="413"/>
      <c r="BY460" s="413"/>
      <c r="BZ460" s="531">
        <f>+BP460/CD460</f>
        <v>0.1010007348052766</v>
      </c>
      <c r="CA460" s="531"/>
      <c r="CB460" s="531"/>
      <c r="CC460" s="531"/>
      <c r="CD460" s="413">
        <f>+AV460+BP460</f>
        <v>57158</v>
      </c>
      <c r="CE460" s="413"/>
      <c r="CF460" s="413"/>
      <c r="CG460" s="413"/>
      <c r="CH460" s="413"/>
      <c r="CI460" s="413"/>
      <c r="CJ460" s="413"/>
      <c r="CK460" s="413"/>
      <c r="CL460" s="413"/>
      <c r="CM460" s="413"/>
      <c r="CN460" s="413"/>
    </row>
    <row r="461" spans="4:146" ht="14.25" customHeight="1" x14ac:dyDescent="0.35">
      <c r="D461" s="255"/>
      <c r="E461" s="255"/>
      <c r="F461" s="255"/>
      <c r="G461" s="255"/>
      <c r="H461" s="255"/>
      <c r="I461" s="255"/>
      <c r="J461" s="255"/>
      <c r="K461" s="255"/>
      <c r="L461" s="255"/>
      <c r="M461" s="255"/>
      <c r="N461" s="255"/>
      <c r="O461" s="255"/>
      <c r="P461" s="255"/>
      <c r="Q461" s="255"/>
      <c r="R461" s="255"/>
      <c r="S461" s="255"/>
      <c r="T461" s="255"/>
      <c r="U461" s="255"/>
      <c r="V461" s="255"/>
      <c r="W461" s="255"/>
      <c r="X461" s="255"/>
      <c r="Y461" s="255"/>
      <c r="Z461" s="255"/>
      <c r="AA461" s="255"/>
      <c r="AB461" s="255"/>
      <c r="AC461" s="255"/>
      <c r="AD461" s="255"/>
      <c r="AE461" s="255"/>
      <c r="AF461" s="255"/>
      <c r="AG461" s="255"/>
      <c r="AH461" s="255"/>
      <c r="AI461" s="255"/>
      <c r="AJ461" s="255"/>
      <c r="AK461" s="255"/>
      <c r="AL461" s="255"/>
      <c r="AM461" s="255"/>
      <c r="AN461" s="255"/>
      <c r="AO461" s="255"/>
      <c r="AP461" s="255"/>
      <c r="AQ461" s="255"/>
      <c r="AR461" s="255"/>
      <c r="AS461" s="255"/>
      <c r="AT461" s="255"/>
      <c r="AV461" s="413"/>
      <c r="AW461" s="413"/>
      <c r="AX461" s="413"/>
      <c r="AY461" s="413"/>
      <c r="AZ461" s="413"/>
      <c r="BA461" s="413"/>
      <c r="BB461" s="413"/>
      <c r="BC461" s="413"/>
      <c r="BD461" s="413"/>
      <c r="BE461" s="413"/>
      <c r="BF461" s="413"/>
      <c r="BG461" s="413"/>
      <c r="BH461" s="413"/>
      <c r="BI461" s="413"/>
      <c r="BJ461" s="413"/>
      <c r="BK461" s="413"/>
      <c r="BL461" s="531"/>
      <c r="BM461" s="531"/>
      <c r="BN461" s="531"/>
      <c r="BO461" s="531"/>
      <c r="BP461" s="413"/>
      <c r="BQ461" s="413"/>
      <c r="BR461" s="413"/>
      <c r="BS461" s="413"/>
      <c r="BT461" s="413"/>
      <c r="BU461" s="413"/>
      <c r="BV461" s="413"/>
      <c r="BW461" s="413"/>
      <c r="BX461" s="413"/>
      <c r="BY461" s="413"/>
      <c r="BZ461" s="531"/>
      <c r="CA461" s="531"/>
      <c r="CB461" s="531"/>
      <c r="CC461" s="531"/>
      <c r="CD461" s="413"/>
      <c r="CE461" s="413"/>
      <c r="CF461" s="413"/>
      <c r="CG461" s="413"/>
      <c r="CH461" s="413"/>
      <c r="CI461" s="413"/>
      <c r="CJ461" s="413"/>
      <c r="CK461" s="413"/>
      <c r="CL461" s="413"/>
      <c r="CM461" s="413"/>
      <c r="CN461" s="413"/>
    </row>
    <row r="462" spans="4:146" ht="14.25" customHeight="1" x14ac:dyDescent="0.35">
      <c r="D462" s="433" t="s">
        <v>680</v>
      </c>
      <c r="E462" s="433"/>
      <c r="F462" s="433"/>
      <c r="G462" s="433"/>
      <c r="H462" s="433"/>
      <c r="I462" s="433"/>
      <c r="J462" s="433"/>
      <c r="K462" s="433"/>
      <c r="L462" s="433"/>
      <c r="M462" s="433"/>
      <c r="N462" s="433"/>
      <c r="O462" s="433"/>
      <c r="P462" s="433"/>
      <c r="Q462" s="433"/>
      <c r="R462" s="433"/>
      <c r="S462" s="433"/>
      <c r="T462" s="433"/>
      <c r="U462" s="433"/>
      <c r="V462" s="433"/>
      <c r="W462" s="433"/>
      <c r="X462" s="433"/>
      <c r="Y462" s="433"/>
      <c r="Z462" s="433"/>
      <c r="AA462" s="433"/>
      <c r="AB462" s="433"/>
      <c r="AC462" s="433"/>
      <c r="AD462" s="433"/>
      <c r="AE462" s="433"/>
      <c r="AF462" s="433"/>
      <c r="AG462" s="433"/>
      <c r="AH462" s="433"/>
      <c r="AI462" s="433"/>
      <c r="AJ462" s="433"/>
      <c r="AK462" s="433"/>
      <c r="AL462" s="433"/>
      <c r="AM462" s="433"/>
      <c r="AN462" s="433"/>
      <c r="AO462" s="433"/>
      <c r="AP462" s="433"/>
      <c r="AQ462" s="433"/>
      <c r="AR462" s="433"/>
      <c r="AS462" s="433"/>
      <c r="AT462" s="433"/>
      <c r="AV462" s="425" t="s">
        <v>1013</v>
      </c>
      <c r="AW462" s="425"/>
      <c r="AX462" s="425"/>
      <c r="AY462" s="425"/>
      <c r="AZ462" s="425"/>
      <c r="BA462" s="425"/>
      <c r="BB462" s="425"/>
      <c r="BC462" s="425"/>
      <c r="BD462" s="425"/>
      <c r="BE462" s="425"/>
      <c r="BF462" s="425"/>
      <c r="BG462" s="425"/>
      <c r="BH462" s="425"/>
      <c r="BI462" s="425"/>
      <c r="BJ462" s="425"/>
      <c r="BK462" s="425"/>
      <c r="BL462" s="425"/>
      <c r="BM462" s="425"/>
      <c r="BN462" s="425"/>
      <c r="BO462" s="425"/>
      <c r="BP462" s="425"/>
      <c r="BQ462" s="425"/>
      <c r="BR462" s="425"/>
      <c r="BS462" s="425"/>
      <c r="BT462" s="425"/>
      <c r="BU462" s="425"/>
      <c r="BV462" s="425"/>
      <c r="BW462" s="425"/>
      <c r="BX462" s="425"/>
      <c r="BY462" s="425"/>
      <c r="BZ462" s="425"/>
    </row>
    <row r="463" spans="4:146" ht="14.25" customHeight="1" x14ac:dyDescent="0.35"/>
    <row r="464" spans="4:146" ht="14.25" customHeight="1" x14ac:dyDescent="0.35">
      <c r="D464" s="257" t="s">
        <v>235</v>
      </c>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257"/>
      <c r="AE464" s="257"/>
      <c r="AF464" s="257"/>
      <c r="AG464" s="257"/>
      <c r="AH464" s="257"/>
      <c r="AI464" s="257"/>
      <c r="AJ464" s="257"/>
      <c r="AK464" s="257"/>
      <c r="AL464" s="257"/>
      <c r="AM464" s="257"/>
      <c r="AN464" s="257"/>
      <c r="AO464" s="257"/>
      <c r="AP464" s="257"/>
      <c r="AQ464" s="257"/>
      <c r="AR464" s="257"/>
      <c r="AS464" s="257"/>
      <c r="AT464" s="257"/>
    </row>
    <row r="465" spans="4:139" ht="14.25" customHeight="1" x14ac:dyDescent="0.35">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F465" s="257"/>
      <c r="AG465" s="257"/>
      <c r="AH465" s="257"/>
      <c r="AI465" s="257"/>
      <c r="AJ465" s="257"/>
      <c r="AK465" s="257"/>
      <c r="AL465" s="257"/>
      <c r="AM465" s="257"/>
      <c r="AN465" s="257"/>
      <c r="AO465" s="257"/>
      <c r="AP465" s="257"/>
      <c r="AQ465" s="257"/>
      <c r="AR465" s="257"/>
      <c r="AS465" s="257"/>
      <c r="AT465" s="257"/>
    </row>
    <row r="466" spans="4:139" ht="14.25" customHeight="1" x14ac:dyDescent="0.35">
      <c r="D466" s="253" t="s">
        <v>116</v>
      </c>
      <c r="E466" s="253"/>
      <c r="F466" s="253"/>
      <c r="G466" s="253"/>
      <c r="H466" s="253"/>
      <c r="I466" s="253"/>
      <c r="J466" s="253"/>
      <c r="K466" s="253"/>
      <c r="L466" s="253"/>
      <c r="M466" s="253"/>
      <c r="N466" s="253"/>
      <c r="O466" s="253"/>
      <c r="P466" s="253"/>
      <c r="Q466" s="253"/>
      <c r="R466" s="253" t="s">
        <v>117</v>
      </c>
      <c r="S466" s="253"/>
      <c r="T466" s="253"/>
      <c r="U466" s="253"/>
      <c r="V466" s="253"/>
      <c r="W466" s="253"/>
      <c r="X466" s="253"/>
      <c r="Y466" s="253"/>
      <c r="Z466" s="253"/>
      <c r="AA466" s="253"/>
      <c r="AB466" s="253"/>
      <c r="AC466" s="253"/>
      <c r="AD466" s="253"/>
      <c r="AE466" s="253"/>
      <c r="AF466" s="253" t="s">
        <v>118</v>
      </c>
      <c r="AG466" s="253"/>
      <c r="AH466" s="253"/>
      <c r="AI466" s="253"/>
      <c r="AJ466" s="253"/>
      <c r="AK466" s="253"/>
      <c r="AL466" s="253"/>
      <c r="AM466" s="253"/>
      <c r="AN466" s="253"/>
      <c r="AO466" s="253"/>
      <c r="AP466" s="253"/>
      <c r="AQ466" s="253"/>
      <c r="AR466" s="253"/>
      <c r="AS466" s="253"/>
      <c r="AT466" s="253"/>
    </row>
    <row r="467" spans="4:139" ht="14.25" customHeight="1" x14ac:dyDescent="0.35">
      <c r="D467" s="443" t="s">
        <v>233</v>
      </c>
      <c r="E467" s="443"/>
      <c r="F467" s="443"/>
      <c r="G467" s="443"/>
      <c r="H467" s="443"/>
      <c r="I467" s="443"/>
      <c r="J467" s="443"/>
      <c r="K467" s="443" t="s">
        <v>234</v>
      </c>
      <c r="L467" s="443"/>
      <c r="M467" s="443"/>
      <c r="N467" s="443"/>
      <c r="O467" s="443"/>
      <c r="P467" s="443"/>
      <c r="Q467" s="443"/>
      <c r="R467" s="443" t="s">
        <v>233</v>
      </c>
      <c r="S467" s="443"/>
      <c r="T467" s="443"/>
      <c r="U467" s="443"/>
      <c r="V467" s="443"/>
      <c r="W467" s="443"/>
      <c r="X467" s="443"/>
      <c r="Y467" s="443" t="s">
        <v>234</v>
      </c>
      <c r="Z467" s="443"/>
      <c r="AA467" s="443"/>
      <c r="AB467" s="443"/>
      <c r="AC467" s="443"/>
      <c r="AD467" s="443"/>
      <c r="AE467" s="443"/>
      <c r="AF467" s="443" t="s">
        <v>233</v>
      </c>
      <c r="AG467" s="443"/>
      <c r="AH467" s="443"/>
      <c r="AI467" s="443"/>
      <c r="AJ467" s="443"/>
      <c r="AK467" s="443"/>
      <c r="AL467" s="443"/>
      <c r="AM467" s="443" t="s">
        <v>234</v>
      </c>
      <c r="AN467" s="443"/>
      <c r="AO467" s="443"/>
      <c r="AP467" s="443"/>
      <c r="AQ467" s="443"/>
      <c r="AR467" s="443"/>
      <c r="AS467" s="443"/>
      <c r="AT467" s="443"/>
    </row>
    <row r="468" spans="4:139" ht="14.25" customHeight="1" x14ac:dyDescent="0.35">
      <c r="D468" s="443"/>
      <c r="E468" s="443"/>
      <c r="F468" s="443"/>
      <c r="G468" s="443"/>
      <c r="H468" s="443"/>
      <c r="I468" s="443"/>
      <c r="J468" s="443"/>
      <c r="K468" s="443"/>
      <c r="L468" s="443"/>
      <c r="M468" s="443"/>
      <c r="N468" s="443"/>
      <c r="O468" s="443"/>
      <c r="P468" s="443"/>
      <c r="Q468" s="443"/>
      <c r="R468" s="443"/>
      <c r="S468" s="443"/>
      <c r="T468" s="443"/>
      <c r="U468" s="443"/>
      <c r="V468" s="443"/>
      <c r="W468" s="443"/>
      <c r="X468" s="443"/>
      <c r="Y468" s="443"/>
      <c r="Z468" s="443"/>
      <c r="AA468" s="443"/>
      <c r="AB468" s="443"/>
      <c r="AC468" s="443"/>
      <c r="AD468" s="443"/>
      <c r="AE468" s="443"/>
      <c r="AF468" s="443"/>
      <c r="AG468" s="443"/>
      <c r="AH468" s="443"/>
      <c r="AI468" s="443"/>
      <c r="AJ468" s="443"/>
      <c r="AK468" s="443"/>
      <c r="AL468" s="443"/>
      <c r="AM468" s="443"/>
      <c r="AN468" s="443"/>
      <c r="AO468" s="443"/>
      <c r="AP468" s="443"/>
      <c r="AQ468" s="443"/>
      <c r="AR468" s="443"/>
      <c r="AS468" s="443"/>
      <c r="AT468" s="443"/>
      <c r="EH468" s="507" t="s">
        <v>245</v>
      </c>
      <c r="EI468" s="507"/>
    </row>
    <row r="469" spans="4:139" ht="14.25" customHeight="1" x14ac:dyDescent="0.35">
      <c r="D469" s="252">
        <v>14.02</v>
      </c>
      <c r="E469" s="252"/>
      <c r="F469" s="252"/>
      <c r="G469" s="252"/>
      <c r="H469" s="252"/>
      <c r="I469" s="252"/>
      <c r="J469" s="252"/>
      <c r="K469" s="252">
        <v>8.7799999999999994</v>
      </c>
      <c r="L469" s="252"/>
      <c r="M469" s="252"/>
      <c r="N469" s="252"/>
      <c r="O469" s="252"/>
      <c r="P469" s="252"/>
      <c r="Q469" s="252"/>
      <c r="R469" s="252">
        <v>15.88</v>
      </c>
      <c r="S469" s="252"/>
      <c r="T469" s="252"/>
      <c r="U469" s="252"/>
      <c r="V469" s="252"/>
      <c r="W469" s="252"/>
      <c r="X469" s="252"/>
      <c r="Y469" s="252">
        <v>14.25</v>
      </c>
      <c r="Z469" s="252"/>
      <c r="AA469" s="252"/>
      <c r="AB469" s="252"/>
      <c r="AC469" s="252"/>
      <c r="AD469" s="252"/>
      <c r="AE469" s="252"/>
      <c r="AF469" s="252">
        <v>14.46</v>
      </c>
      <c r="AG469" s="252"/>
      <c r="AH469" s="252"/>
      <c r="AI469" s="252"/>
      <c r="AJ469" s="252"/>
      <c r="AK469" s="252"/>
      <c r="AL469" s="252"/>
      <c r="AM469" s="252">
        <v>7.48</v>
      </c>
      <c r="AN469" s="252"/>
      <c r="AO469" s="252"/>
      <c r="AP469" s="252"/>
      <c r="AQ469" s="252"/>
      <c r="AR469" s="252"/>
      <c r="AS469" s="252"/>
      <c r="AT469" s="252"/>
      <c r="EH469" s="170" t="s">
        <v>116</v>
      </c>
      <c r="EI469" s="170">
        <f>+D469</f>
        <v>14.02</v>
      </c>
    </row>
    <row r="470" spans="4:139" ht="14.25" customHeight="1" x14ac:dyDescent="0.35">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c r="AA470" s="252"/>
      <c r="AB470" s="252"/>
      <c r="AC470" s="252"/>
      <c r="AD470" s="252"/>
      <c r="AE470" s="252"/>
      <c r="AF470" s="252"/>
      <c r="AG470" s="252"/>
      <c r="AH470" s="252"/>
      <c r="AI470" s="252"/>
      <c r="AJ470" s="252"/>
      <c r="AK470" s="252"/>
      <c r="AL470" s="252"/>
      <c r="AM470" s="252"/>
      <c r="AN470" s="252"/>
      <c r="AO470" s="252"/>
      <c r="AP470" s="252"/>
      <c r="AQ470" s="252"/>
      <c r="AR470" s="252"/>
      <c r="AS470" s="252"/>
      <c r="AT470" s="252"/>
      <c r="EH470" s="170" t="s">
        <v>117</v>
      </c>
      <c r="EI470" s="170">
        <f>+R469</f>
        <v>15.88</v>
      </c>
    </row>
    <row r="471" spans="4:139" ht="14.25" customHeight="1" x14ac:dyDescent="0.35">
      <c r="D471" s="433" t="s">
        <v>236</v>
      </c>
      <c r="E471" s="433"/>
      <c r="F471" s="433"/>
      <c r="G471" s="433"/>
      <c r="H471" s="433"/>
      <c r="I471" s="433"/>
      <c r="J471" s="433"/>
      <c r="K471" s="433"/>
      <c r="L471" s="433"/>
      <c r="M471" s="433"/>
      <c r="N471" s="433"/>
      <c r="O471" s="433"/>
      <c r="P471" s="433"/>
      <c r="Q471" s="433"/>
      <c r="R471" s="433"/>
      <c r="S471" s="433"/>
      <c r="T471" s="433"/>
      <c r="U471" s="433"/>
      <c r="V471" s="433"/>
      <c r="W471" s="433"/>
      <c r="X471" s="433"/>
      <c r="Y471" s="433"/>
      <c r="Z471" s="433"/>
      <c r="AA471" s="433"/>
      <c r="AB471" s="433"/>
      <c r="AC471" s="433"/>
      <c r="AD471" s="433"/>
      <c r="AE471" s="433"/>
      <c r="AF471" s="433"/>
      <c r="AG471" s="433"/>
      <c r="AH471" s="433"/>
      <c r="AI471" s="433"/>
      <c r="AJ471" s="433"/>
      <c r="AK471" s="433"/>
      <c r="AL471" s="433"/>
      <c r="AM471" s="433"/>
      <c r="AN471" s="433"/>
      <c r="AO471" s="433"/>
      <c r="AP471" s="433"/>
      <c r="AQ471" s="433"/>
      <c r="AR471" s="433"/>
      <c r="AS471" s="433"/>
      <c r="AT471" s="433"/>
      <c r="EH471" s="170" t="s">
        <v>118</v>
      </c>
      <c r="EI471" s="170">
        <f>+AF469</f>
        <v>14.46</v>
      </c>
    </row>
    <row r="472" spans="4:139" ht="14.25" customHeight="1" x14ac:dyDescent="0.35"/>
    <row r="473" spans="4:139" ht="14.25" customHeight="1" x14ac:dyDescent="0.35">
      <c r="D473" s="257" t="s">
        <v>237</v>
      </c>
      <c r="E473" s="257"/>
      <c r="F473" s="257"/>
      <c r="G473" s="257"/>
      <c r="H473" s="257"/>
      <c r="I473" s="257"/>
      <c r="J473" s="257"/>
      <c r="K473" s="257"/>
      <c r="L473" s="257"/>
      <c r="M473" s="257"/>
      <c r="N473" s="257"/>
      <c r="O473" s="257"/>
      <c r="P473" s="257"/>
      <c r="Q473" s="257"/>
      <c r="R473" s="257"/>
      <c r="S473" s="257"/>
      <c r="T473" s="257"/>
      <c r="U473" s="257"/>
      <c r="V473" s="257"/>
      <c r="W473" s="257"/>
      <c r="X473" s="257"/>
      <c r="Y473" s="257"/>
      <c r="Z473" s="257"/>
      <c r="AA473" s="257"/>
      <c r="AB473" s="257"/>
      <c r="AC473" s="257"/>
      <c r="AD473" s="257"/>
      <c r="AE473" s="257"/>
      <c r="AF473" s="257"/>
      <c r="AG473" s="257"/>
      <c r="AH473" s="257"/>
      <c r="AI473" s="257"/>
      <c r="AJ473" s="257"/>
      <c r="AK473" s="257"/>
      <c r="AL473" s="257"/>
      <c r="AM473" s="257"/>
      <c r="AN473" s="257"/>
      <c r="AO473" s="257"/>
      <c r="AP473" s="257"/>
      <c r="AQ473" s="257"/>
      <c r="AR473" s="257"/>
      <c r="AS473" s="257"/>
      <c r="AT473" s="257"/>
    </row>
    <row r="474" spans="4:139" ht="14.25" customHeight="1" x14ac:dyDescent="0.35">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257"/>
      <c r="AE474" s="257"/>
      <c r="AF474" s="257"/>
      <c r="AG474" s="257"/>
      <c r="AH474" s="257"/>
      <c r="AI474" s="257"/>
      <c r="AJ474" s="257"/>
      <c r="AK474" s="257"/>
      <c r="AL474" s="257"/>
      <c r="AM474" s="257"/>
      <c r="AN474" s="257"/>
      <c r="AO474" s="257"/>
      <c r="AP474" s="257"/>
      <c r="AQ474" s="257"/>
      <c r="AR474" s="257"/>
      <c r="AS474" s="257"/>
      <c r="AT474" s="257"/>
    </row>
    <row r="475" spans="4:139" ht="14.25" customHeight="1" x14ac:dyDescent="0.35">
      <c r="D475" s="234" t="s">
        <v>238</v>
      </c>
      <c r="E475" s="234"/>
      <c r="F475" s="234"/>
      <c r="G475" s="234"/>
      <c r="H475" s="234"/>
      <c r="I475" s="234"/>
      <c r="J475" s="234"/>
      <c r="K475" s="234"/>
      <c r="L475" s="234"/>
      <c r="M475" s="234"/>
      <c r="N475" s="234"/>
      <c r="O475" s="234"/>
      <c r="P475" s="234"/>
      <c r="Q475" s="234"/>
      <c r="R475" s="234"/>
      <c r="S475" s="234"/>
      <c r="T475" s="234"/>
      <c r="U475" s="234"/>
      <c r="V475" s="234"/>
      <c r="W475" s="234" t="s">
        <v>116</v>
      </c>
      <c r="X475" s="234"/>
      <c r="Y475" s="234"/>
      <c r="Z475" s="234"/>
      <c r="AA475" s="234"/>
      <c r="AB475" s="234"/>
      <c r="AC475" s="234"/>
      <c r="AD475" s="234"/>
      <c r="AE475" s="234" t="s">
        <v>117</v>
      </c>
      <c r="AF475" s="234"/>
      <c r="AG475" s="234"/>
      <c r="AH475" s="234"/>
      <c r="AI475" s="234"/>
      <c r="AJ475" s="234"/>
      <c r="AK475" s="234"/>
      <c r="AL475" s="234"/>
      <c r="AM475" s="234" t="s">
        <v>118</v>
      </c>
      <c r="AN475" s="234"/>
      <c r="AO475" s="234"/>
      <c r="AP475" s="234"/>
      <c r="AQ475" s="234"/>
      <c r="AR475" s="234"/>
      <c r="AS475" s="234"/>
      <c r="AT475" s="234"/>
    </row>
    <row r="476" spans="4:139" ht="14.25" customHeight="1" x14ac:dyDescent="0.35">
      <c r="D476" s="234"/>
      <c r="E476" s="234"/>
      <c r="F476" s="234"/>
      <c r="G476" s="234"/>
      <c r="H476" s="234"/>
      <c r="I476" s="234"/>
      <c r="J476" s="234"/>
      <c r="K476" s="234"/>
      <c r="L476" s="234"/>
      <c r="M476" s="234"/>
      <c r="N476" s="234"/>
      <c r="O476" s="234"/>
      <c r="P476" s="234"/>
      <c r="Q476" s="234"/>
      <c r="R476" s="234"/>
      <c r="S476" s="234"/>
      <c r="T476" s="234"/>
      <c r="U476" s="234"/>
      <c r="V476" s="234"/>
      <c r="W476" s="234"/>
      <c r="X476" s="234"/>
      <c r="Y476" s="234"/>
      <c r="Z476" s="234"/>
      <c r="AA476" s="234"/>
      <c r="AB476" s="234"/>
      <c r="AC476" s="234"/>
      <c r="AD476" s="234"/>
      <c r="AE476" s="234"/>
      <c r="AF476" s="234"/>
      <c r="AG476" s="234"/>
      <c r="AH476" s="234"/>
      <c r="AI476" s="234"/>
      <c r="AJ476" s="234"/>
      <c r="AK476" s="234"/>
      <c r="AL476" s="234"/>
      <c r="AM476" s="234"/>
      <c r="AN476" s="234"/>
      <c r="AO476" s="234"/>
      <c r="AP476" s="234"/>
      <c r="AQ476" s="234"/>
      <c r="AR476" s="234"/>
      <c r="AS476" s="234"/>
      <c r="AT476" s="234"/>
    </row>
    <row r="477" spans="4:139" ht="14.25" customHeight="1" x14ac:dyDescent="0.35">
      <c r="D477" s="432" t="s">
        <v>239</v>
      </c>
      <c r="E477" s="432"/>
      <c r="F477" s="432"/>
      <c r="G477" s="432"/>
      <c r="H477" s="432"/>
      <c r="I477" s="432"/>
      <c r="J477" s="432"/>
      <c r="K477" s="432"/>
      <c r="L477" s="432"/>
      <c r="M477" s="432"/>
      <c r="N477" s="432"/>
      <c r="O477" s="432"/>
      <c r="P477" s="432"/>
      <c r="Q477" s="432"/>
      <c r="R477" s="432"/>
      <c r="S477" s="432"/>
      <c r="T477" s="432"/>
      <c r="U477" s="432"/>
      <c r="V477" s="432"/>
      <c r="W477" s="228">
        <v>2.13</v>
      </c>
      <c r="X477" s="228"/>
      <c r="Y477" s="228"/>
      <c r="Z477" s="228"/>
      <c r="AA477" s="228"/>
      <c r="AB477" s="228"/>
      <c r="AC477" s="228"/>
      <c r="AD477" s="228"/>
      <c r="AE477" s="228">
        <v>2.5</v>
      </c>
      <c r="AF477" s="228"/>
      <c r="AG477" s="228"/>
      <c r="AH477" s="228"/>
      <c r="AI477" s="228"/>
      <c r="AJ477" s="228"/>
      <c r="AK477" s="228"/>
      <c r="AL477" s="228"/>
      <c r="AM477" s="228">
        <v>2.21</v>
      </c>
      <c r="AN477" s="228"/>
      <c r="AO477" s="228"/>
      <c r="AP477" s="228"/>
      <c r="AQ477" s="228"/>
      <c r="AR477" s="228"/>
      <c r="AS477" s="228"/>
      <c r="AT477" s="228"/>
    </row>
    <row r="478" spans="4:139" ht="14.25" customHeight="1" x14ac:dyDescent="0.35">
      <c r="D478" s="432" t="s">
        <v>240</v>
      </c>
      <c r="E478" s="432"/>
      <c r="F478" s="432"/>
      <c r="G478" s="432"/>
      <c r="H478" s="432"/>
      <c r="I478" s="432"/>
      <c r="J478" s="432"/>
      <c r="K478" s="432"/>
      <c r="L478" s="432"/>
      <c r="M478" s="432"/>
      <c r="N478" s="432"/>
      <c r="O478" s="432"/>
      <c r="P478" s="432"/>
      <c r="Q478" s="432"/>
      <c r="R478" s="432"/>
      <c r="S478" s="432"/>
      <c r="T478" s="432"/>
      <c r="U478" s="432"/>
      <c r="V478" s="432"/>
      <c r="W478" s="228">
        <v>1.57</v>
      </c>
      <c r="X478" s="228"/>
      <c r="Y478" s="228"/>
      <c r="Z478" s="228"/>
      <c r="AA478" s="228"/>
      <c r="AB478" s="228"/>
      <c r="AC478" s="228"/>
      <c r="AD478" s="228"/>
      <c r="AE478" s="228">
        <v>0.76</v>
      </c>
      <c r="AF478" s="228"/>
      <c r="AG478" s="228"/>
      <c r="AH478" s="228"/>
      <c r="AI478" s="228"/>
      <c r="AJ478" s="228"/>
      <c r="AK478" s="228"/>
      <c r="AL478" s="228"/>
      <c r="AM478" s="228">
        <v>1.38</v>
      </c>
      <c r="AN478" s="228"/>
      <c r="AO478" s="228"/>
      <c r="AP478" s="228"/>
      <c r="AQ478" s="228"/>
      <c r="AR478" s="228"/>
      <c r="AS478" s="228"/>
      <c r="AT478" s="228"/>
    </row>
    <row r="479" spans="4:139" ht="14.25" customHeight="1" x14ac:dyDescent="0.35">
      <c r="D479" s="432" t="s">
        <v>241</v>
      </c>
      <c r="E479" s="432"/>
      <c r="F479" s="432"/>
      <c r="G479" s="432"/>
      <c r="H479" s="432"/>
      <c r="I479" s="432"/>
      <c r="J479" s="432"/>
      <c r="K479" s="432"/>
      <c r="L479" s="432"/>
      <c r="M479" s="432"/>
      <c r="N479" s="432"/>
      <c r="O479" s="432"/>
      <c r="P479" s="432"/>
      <c r="Q479" s="432"/>
      <c r="R479" s="432"/>
      <c r="S479" s="432"/>
      <c r="T479" s="432"/>
      <c r="U479" s="432"/>
      <c r="V479" s="432"/>
      <c r="W479" s="228">
        <v>1.41</v>
      </c>
      <c r="X479" s="228"/>
      <c r="Y479" s="228"/>
      <c r="Z479" s="228"/>
      <c r="AA479" s="228"/>
      <c r="AB479" s="228"/>
      <c r="AC479" s="228"/>
      <c r="AD479" s="228"/>
      <c r="AE479" s="228">
        <v>0.17</v>
      </c>
      <c r="AF479" s="228"/>
      <c r="AG479" s="228"/>
      <c r="AH479" s="228"/>
      <c r="AI479" s="228"/>
      <c r="AJ479" s="228"/>
      <c r="AK479" s="228"/>
      <c r="AL479" s="228"/>
      <c r="AM479" s="228">
        <v>1.1200000000000001</v>
      </c>
      <c r="AN479" s="228"/>
      <c r="AO479" s="228"/>
      <c r="AP479" s="228"/>
      <c r="AQ479" s="228"/>
      <c r="AR479" s="228"/>
      <c r="AS479" s="228"/>
      <c r="AT479" s="228"/>
    </row>
    <row r="480" spans="4:139" ht="14.25" customHeight="1" x14ac:dyDescent="0.35">
      <c r="D480" s="432" t="s">
        <v>242</v>
      </c>
      <c r="E480" s="432"/>
      <c r="F480" s="432"/>
      <c r="G480" s="432"/>
      <c r="H480" s="432"/>
      <c r="I480" s="432"/>
      <c r="J480" s="432"/>
      <c r="K480" s="432"/>
      <c r="L480" s="432"/>
      <c r="M480" s="432"/>
      <c r="N480" s="432"/>
      <c r="O480" s="432"/>
      <c r="P480" s="432"/>
      <c r="Q480" s="432"/>
      <c r="R480" s="432"/>
      <c r="S480" s="432"/>
      <c r="T480" s="432"/>
      <c r="U480" s="432"/>
      <c r="V480" s="432"/>
      <c r="W480" s="228">
        <v>2.54</v>
      </c>
      <c r="X480" s="228"/>
      <c r="Y480" s="228"/>
      <c r="Z480" s="228"/>
      <c r="AA480" s="228"/>
      <c r="AB480" s="228"/>
      <c r="AC480" s="228"/>
      <c r="AD480" s="228"/>
      <c r="AE480" s="228">
        <v>4.24</v>
      </c>
      <c r="AF480" s="228"/>
      <c r="AG480" s="228"/>
      <c r="AH480" s="228"/>
      <c r="AI480" s="228"/>
      <c r="AJ480" s="228"/>
      <c r="AK480" s="228"/>
      <c r="AL480" s="228"/>
      <c r="AM480" s="228">
        <v>2.95</v>
      </c>
      <c r="AN480" s="228"/>
      <c r="AO480" s="228"/>
      <c r="AP480" s="228"/>
      <c r="AQ480" s="228"/>
      <c r="AR480" s="228"/>
      <c r="AS480" s="228"/>
      <c r="AT480" s="228"/>
      <c r="AV480" s="3"/>
    </row>
    <row r="481" spans="4:94" ht="14.25" customHeight="1" x14ac:dyDescent="0.35">
      <c r="D481" s="432" t="s">
        <v>243</v>
      </c>
      <c r="E481" s="432"/>
      <c r="F481" s="432"/>
      <c r="G481" s="432"/>
      <c r="H481" s="432"/>
      <c r="I481" s="432"/>
      <c r="J481" s="432"/>
      <c r="K481" s="432"/>
      <c r="L481" s="432"/>
      <c r="M481" s="432"/>
      <c r="N481" s="432"/>
      <c r="O481" s="432"/>
      <c r="P481" s="432"/>
      <c r="Q481" s="432"/>
      <c r="R481" s="432"/>
      <c r="S481" s="432"/>
      <c r="T481" s="432"/>
      <c r="U481" s="432"/>
      <c r="V481" s="432"/>
      <c r="W481" s="228">
        <v>2.88</v>
      </c>
      <c r="X481" s="228"/>
      <c r="Y481" s="228"/>
      <c r="Z481" s="228"/>
      <c r="AA481" s="228"/>
      <c r="AB481" s="228"/>
      <c r="AC481" s="228"/>
      <c r="AD481" s="228"/>
      <c r="AE481" s="228">
        <v>2.5499999999999998</v>
      </c>
      <c r="AF481" s="228"/>
      <c r="AG481" s="228"/>
      <c r="AH481" s="228"/>
      <c r="AI481" s="228"/>
      <c r="AJ481" s="228"/>
      <c r="AK481" s="228"/>
      <c r="AL481" s="228"/>
      <c r="AM481" s="228">
        <v>2.8</v>
      </c>
      <c r="AN481" s="228"/>
      <c r="AO481" s="228"/>
      <c r="AP481" s="228"/>
      <c r="AQ481" s="228"/>
      <c r="AR481" s="228"/>
      <c r="AS481" s="228"/>
      <c r="AT481" s="228"/>
    </row>
    <row r="482" spans="4:94" ht="14.25" customHeight="1" x14ac:dyDescent="0.35">
      <c r="D482" s="432" t="s">
        <v>244</v>
      </c>
      <c r="E482" s="432"/>
      <c r="F482" s="432"/>
      <c r="G482" s="432"/>
      <c r="H482" s="432"/>
      <c r="I482" s="432"/>
      <c r="J482" s="432"/>
      <c r="K482" s="432"/>
      <c r="L482" s="432"/>
      <c r="M482" s="432"/>
      <c r="N482" s="432"/>
      <c r="O482" s="432"/>
      <c r="P482" s="432"/>
      <c r="Q482" s="432"/>
      <c r="R482" s="432"/>
      <c r="S482" s="432"/>
      <c r="T482" s="432"/>
      <c r="U482" s="432"/>
      <c r="V482" s="432"/>
      <c r="W482" s="228">
        <v>8.75</v>
      </c>
      <c r="X482" s="228"/>
      <c r="Y482" s="228"/>
      <c r="Z482" s="228"/>
      <c r="AA482" s="228"/>
      <c r="AB482" s="228"/>
      <c r="AC482" s="228"/>
      <c r="AD482" s="228"/>
      <c r="AE482" s="509">
        <v>10.81</v>
      </c>
      <c r="AF482" s="509"/>
      <c r="AG482" s="509"/>
      <c r="AH482" s="509"/>
      <c r="AI482" s="509"/>
      <c r="AJ482" s="509"/>
      <c r="AK482" s="509"/>
      <c r="AL482" s="509"/>
      <c r="AM482" s="228">
        <v>9.24</v>
      </c>
      <c r="AN482" s="228"/>
      <c r="AO482" s="228"/>
      <c r="AP482" s="228"/>
      <c r="AQ482" s="228"/>
      <c r="AR482" s="228"/>
      <c r="AS482" s="228"/>
      <c r="AT482" s="228"/>
    </row>
    <row r="483" spans="4:94" ht="14.25" customHeight="1" x14ac:dyDescent="0.35">
      <c r="D483" s="433" t="s">
        <v>236</v>
      </c>
      <c r="E483" s="433"/>
      <c r="F483" s="433"/>
      <c r="G483" s="433"/>
      <c r="H483" s="433"/>
      <c r="I483" s="433"/>
      <c r="J483" s="433"/>
      <c r="K483" s="433"/>
      <c r="L483" s="433"/>
      <c r="M483" s="433"/>
      <c r="N483" s="433"/>
      <c r="O483" s="433"/>
      <c r="P483" s="433"/>
      <c r="Q483" s="433"/>
      <c r="R483" s="433"/>
      <c r="S483" s="433"/>
      <c r="T483" s="433"/>
      <c r="U483" s="433"/>
      <c r="V483" s="433"/>
      <c r="W483" s="433"/>
      <c r="X483" s="433"/>
      <c r="Y483" s="433"/>
      <c r="Z483" s="433"/>
      <c r="AA483" s="433"/>
      <c r="AB483" s="433"/>
      <c r="AC483" s="433"/>
      <c r="AD483" s="433"/>
      <c r="AE483" s="433"/>
      <c r="AF483" s="433"/>
      <c r="AG483" s="433"/>
      <c r="AH483" s="433"/>
      <c r="AI483" s="433"/>
      <c r="AJ483" s="433"/>
      <c r="AK483" s="433"/>
      <c r="AL483" s="433"/>
      <c r="AM483" s="433"/>
      <c r="AN483" s="433"/>
      <c r="AO483" s="433"/>
      <c r="AP483" s="433"/>
      <c r="AQ483" s="433"/>
      <c r="AR483" s="433"/>
      <c r="AS483" s="433"/>
      <c r="AT483" s="433"/>
      <c r="AV483" s="508" t="s">
        <v>236</v>
      </c>
      <c r="AW483" s="508"/>
      <c r="AX483" s="508"/>
      <c r="AY483" s="508"/>
      <c r="AZ483" s="508"/>
      <c r="BA483" s="508"/>
      <c r="BB483" s="508"/>
      <c r="BC483" s="508"/>
      <c r="BD483" s="508"/>
      <c r="BE483" s="508"/>
      <c r="BF483" s="508"/>
      <c r="BG483" s="508"/>
      <c r="BH483" s="508"/>
      <c r="BI483" s="508"/>
      <c r="BJ483" s="508"/>
      <c r="BK483" s="508"/>
      <c r="BL483" s="508"/>
      <c r="BM483" s="508"/>
      <c r="BN483" s="508"/>
      <c r="BO483" s="508"/>
      <c r="BP483" s="508"/>
      <c r="BQ483" s="508"/>
      <c r="BR483" s="508"/>
      <c r="BS483" s="508"/>
    </row>
    <row r="484" spans="4:94" ht="14.25" customHeight="1" x14ac:dyDescent="0.35"/>
    <row r="485" spans="4:94" ht="14.25" customHeight="1" x14ac:dyDescent="0.35">
      <c r="D485" s="434" t="s">
        <v>995</v>
      </c>
      <c r="E485" s="434"/>
      <c r="F485" s="434"/>
      <c r="G485" s="434"/>
      <c r="H485" s="434"/>
      <c r="I485" s="434"/>
      <c r="J485" s="434"/>
      <c r="K485" s="434"/>
      <c r="L485" s="434"/>
      <c r="M485" s="434"/>
      <c r="N485" s="434"/>
      <c r="O485" s="434"/>
      <c r="P485" s="434"/>
      <c r="Q485" s="434"/>
      <c r="R485" s="434"/>
      <c r="S485" s="434"/>
      <c r="T485" s="434"/>
      <c r="U485" s="434"/>
      <c r="V485" s="434"/>
      <c r="W485" s="434"/>
      <c r="X485" s="434"/>
      <c r="Y485" s="434"/>
      <c r="Z485" s="434"/>
      <c r="AA485" s="434"/>
      <c r="AB485" s="434"/>
      <c r="AC485" s="434"/>
      <c r="AD485" s="434"/>
      <c r="AE485" s="434"/>
      <c r="AF485" s="434"/>
      <c r="AG485" s="434"/>
      <c r="AH485" s="434"/>
      <c r="AI485" s="434"/>
      <c r="AJ485" s="434"/>
      <c r="AK485" s="434"/>
      <c r="AL485" s="434"/>
      <c r="AM485" s="434"/>
      <c r="AN485" s="434"/>
      <c r="AO485" s="434"/>
      <c r="AP485" s="434"/>
      <c r="AQ485" s="434"/>
      <c r="AR485" s="434"/>
      <c r="AS485" s="434"/>
      <c r="AT485" s="434"/>
      <c r="AU485" s="434"/>
      <c r="AV485" s="434"/>
      <c r="AW485" s="434"/>
      <c r="AX485" s="434"/>
      <c r="AY485" s="434"/>
      <c r="AZ485" s="434"/>
      <c r="BA485" s="434"/>
      <c r="BB485" s="434"/>
      <c r="BC485" s="434"/>
      <c r="BD485" s="434"/>
      <c r="BE485" s="434"/>
      <c r="BF485" s="434"/>
      <c r="BG485" s="434"/>
      <c r="BH485" s="434"/>
      <c r="BI485" s="434"/>
      <c r="BJ485" s="434"/>
      <c r="BK485" s="434"/>
      <c r="BL485" s="434"/>
      <c r="BM485" s="434"/>
      <c r="BN485" s="434"/>
      <c r="BO485" s="434"/>
      <c r="BP485" s="434"/>
      <c r="BQ485" s="434"/>
      <c r="BR485" s="434"/>
      <c r="BS485" s="434"/>
      <c r="BT485" s="434"/>
      <c r="BU485" s="434"/>
      <c r="BV485" s="434"/>
      <c r="BW485" s="434"/>
      <c r="BX485" s="434"/>
      <c r="BY485" s="434"/>
      <c r="BZ485" s="434"/>
      <c r="CA485" s="434"/>
      <c r="CB485" s="434"/>
      <c r="CC485" s="434"/>
      <c r="CD485" s="434"/>
      <c r="CE485" s="434"/>
      <c r="CF485" s="434"/>
      <c r="CG485" s="434"/>
      <c r="CH485" s="434"/>
      <c r="CI485" s="434"/>
      <c r="CJ485" s="434"/>
      <c r="CK485" s="434"/>
      <c r="CL485" s="434"/>
      <c r="CM485" s="434"/>
      <c r="CN485" s="434"/>
    </row>
    <row r="486" spans="4:94" ht="14.25" customHeight="1" x14ac:dyDescent="0.35">
      <c r="D486" s="434"/>
      <c r="E486" s="434"/>
      <c r="F486" s="434"/>
      <c r="G486" s="434"/>
      <c r="H486" s="434"/>
      <c r="I486" s="434"/>
      <c r="J486" s="434"/>
      <c r="K486" s="434"/>
      <c r="L486" s="434"/>
      <c r="M486" s="434"/>
      <c r="N486" s="434"/>
      <c r="O486" s="434"/>
      <c r="P486" s="434"/>
      <c r="Q486" s="434"/>
      <c r="R486" s="434"/>
      <c r="S486" s="434"/>
      <c r="T486" s="434"/>
      <c r="U486" s="434"/>
      <c r="V486" s="434"/>
      <c r="W486" s="434"/>
      <c r="X486" s="434"/>
      <c r="Y486" s="434"/>
      <c r="Z486" s="434"/>
      <c r="AA486" s="434"/>
      <c r="AB486" s="434"/>
      <c r="AC486" s="434"/>
      <c r="AD486" s="434"/>
      <c r="AE486" s="434"/>
      <c r="AF486" s="434"/>
      <c r="AG486" s="434"/>
      <c r="AH486" s="434"/>
      <c r="AI486" s="434"/>
      <c r="AJ486" s="434"/>
      <c r="AK486" s="434"/>
      <c r="AL486" s="434"/>
      <c r="AM486" s="434"/>
      <c r="AN486" s="434"/>
      <c r="AO486" s="434"/>
      <c r="AP486" s="434"/>
      <c r="AQ486" s="434"/>
      <c r="AR486" s="434"/>
      <c r="AS486" s="434"/>
      <c r="AT486" s="434"/>
      <c r="AU486" s="434"/>
      <c r="AV486" s="434"/>
      <c r="AW486" s="434"/>
      <c r="AX486" s="434"/>
      <c r="AY486" s="434"/>
      <c r="AZ486" s="434"/>
      <c r="BA486" s="434"/>
      <c r="BB486" s="434"/>
      <c r="BC486" s="434"/>
      <c r="BD486" s="434"/>
      <c r="BE486" s="434"/>
      <c r="BF486" s="434"/>
      <c r="BG486" s="434"/>
      <c r="BH486" s="434"/>
      <c r="BI486" s="434"/>
      <c r="BJ486" s="434"/>
      <c r="BK486" s="434"/>
      <c r="BL486" s="434"/>
      <c r="BM486" s="434"/>
      <c r="BN486" s="434"/>
      <c r="BO486" s="434"/>
      <c r="BP486" s="434"/>
      <c r="BQ486" s="434"/>
      <c r="BR486" s="434"/>
      <c r="BS486" s="434"/>
      <c r="BT486" s="434"/>
      <c r="BU486" s="434"/>
      <c r="BV486" s="434"/>
      <c r="BW486" s="434"/>
      <c r="BX486" s="434"/>
      <c r="BY486" s="434"/>
      <c r="BZ486" s="434"/>
      <c r="CA486" s="434"/>
      <c r="CB486" s="434"/>
      <c r="CC486" s="434"/>
      <c r="CD486" s="434"/>
      <c r="CE486" s="434"/>
      <c r="CF486" s="434"/>
      <c r="CG486" s="434"/>
      <c r="CH486" s="434"/>
      <c r="CI486" s="434"/>
      <c r="CJ486" s="434"/>
      <c r="CK486" s="434"/>
      <c r="CL486" s="434"/>
      <c r="CM486" s="434"/>
      <c r="CN486" s="434"/>
    </row>
    <row r="487" spans="4:94" ht="14.25" customHeight="1" x14ac:dyDescent="0.35">
      <c r="CD487" s="2"/>
      <c r="CE487" s="2"/>
      <c r="CF487" s="2"/>
      <c r="CG487" s="2"/>
      <c r="CH487" s="2"/>
      <c r="CI487" s="2"/>
      <c r="CJ487" s="2"/>
      <c r="CK487" s="2"/>
      <c r="CL487" s="2"/>
      <c r="CM487" s="2"/>
      <c r="CN487" s="2"/>
      <c r="CO487" s="2"/>
      <c r="CP487" s="177"/>
    </row>
    <row r="488" spans="4:94" ht="14.25" customHeight="1" x14ac:dyDescent="0.35">
      <c r="D488" s="452" t="s">
        <v>214</v>
      </c>
      <c r="E488" s="452"/>
      <c r="F488" s="452"/>
      <c r="G488" s="452"/>
      <c r="H488" s="452"/>
      <c r="I488" s="452"/>
      <c r="J488" s="452"/>
      <c r="K488" s="452"/>
      <c r="L488" s="452"/>
      <c r="M488" s="452"/>
      <c r="N488" s="452"/>
      <c r="O488" s="452"/>
      <c r="P488" s="452"/>
      <c r="Q488" s="452"/>
      <c r="R488" s="452"/>
      <c r="S488" s="452"/>
      <c r="T488" s="452"/>
      <c r="U488" s="253" t="s">
        <v>118</v>
      </c>
      <c r="V488" s="253"/>
      <c r="W488" s="253"/>
      <c r="X488" s="253"/>
      <c r="Y488" s="253"/>
      <c r="Z488" s="253"/>
      <c r="AA488" s="253"/>
      <c r="AB488" s="253"/>
      <c r="AC488" s="253"/>
      <c r="AD488" s="253"/>
      <c r="AE488" s="253"/>
      <c r="AF488" s="253"/>
      <c r="AG488" s="253"/>
      <c r="AH488" s="253"/>
      <c r="AI488" s="253"/>
      <c r="AJ488" s="253"/>
      <c r="AK488" s="253"/>
      <c r="AL488" s="253"/>
      <c r="AM488" s="253" t="s">
        <v>232</v>
      </c>
      <c r="AN488" s="253"/>
      <c r="AO488" s="253"/>
      <c r="AP488" s="253"/>
      <c r="AQ488" s="253"/>
      <c r="AR488" s="253"/>
      <c r="AS488" s="253"/>
      <c r="AT488" s="253"/>
      <c r="AU488" s="253"/>
      <c r="AV488" s="253"/>
      <c r="AW488" s="253"/>
      <c r="AX488" s="253"/>
      <c r="AY488" s="253"/>
      <c r="AZ488" s="253"/>
      <c r="BA488" s="253"/>
      <c r="BB488" s="253"/>
      <c r="BC488" s="253"/>
      <c r="BD488" s="253"/>
      <c r="BE488" s="253" t="s">
        <v>105</v>
      </c>
      <c r="BF488" s="253"/>
      <c r="BG488" s="253"/>
      <c r="BH488" s="253"/>
      <c r="BI488" s="253"/>
      <c r="BJ488" s="253"/>
      <c r="BK488" s="253"/>
      <c r="BL488" s="253"/>
      <c r="BM488" s="253"/>
      <c r="BN488" s="253"/>
      <c r="BO488" s="253"/>
      <c r="BP488" s="253"/>
      <c r="BQ488" s="253"/>
      <c r="BR488" s="253"/>
      <c r="BS488" s="253"/>
      <c r="BT488" s="253"/>
      <c r="BU488" s="253"/>
      <c r="BV488" s="253"/>
      <c r="BW488" s="253" t="s">
        <v>231</v>
      </c>
      <c r="BX488" s="253"/>
      <c r="BY488" s="253"/>
      <c r="BZ488" s="253"/>
      <c r="CA488" s="253"/>
      <c r="CB488" s="253"/>
      <c r="CC488" s="253"/>
      <c r="CD488" s="253"/>
      <c r="CE488" s="253"/>
      <c r="CF488" s="253"/>
      <c r="CG488" s="253"/>
      <c r="CH488" s="253"/>
      <c r="CI488" s="253"/>
      <c r="CJ488" s="253"/>
      <c r="CK488" s="253"/>
      <c r="CL488" s="253"/>
      <c r="CM488" s="253"/>
      <c r="CN488" s="253"/>
    </row>
    <row r="489" spans="4:94" ht="14.25" customHeight="1" x14ac:dyDescent="0.35">
      <c r="D489" s="452"/>
      <c r="E489" s="452"/>
      <c r="F489" s="452"/>
      <c r="G489" s="452"/>
      <c r="H489" s="452"/>
      <c r="I489" s="452"/>
      <c r="J489" s="452"/>
      <c r="K489" s="452"/>
      <c r="L489" s="452"/>
      <c r="M489" s="452"/>
      <c r="N489" s="452"/>
      <c r="O489" s="452"/>
      <c r="P489" s="452"/>
      <c r="Q489" s="452"/>
      <c r="R489" s="452"/>
      <c r="S489" s="452"/>
      <c r="T489" s="452"/>
      <c r="U489" s="219" t="s">
        <v>118</v>
      </c>
      <c r="V489" s="220"/>
      <c r="W489" s="220"/>
      <c r="X489" s="220"/>
      <c r="Y489" s="220"/>
      <c r="Z489" s="221"/>
      <c r="AA489" s="399" t="s">
        <v>156</v>
      </c>
      <c r="AB489" s="400"/>
      <c r="AC489" s="400"/>
      <c r="AD489" s="400"/>
      <c r="AE489" s="400"/>
      <c r="AF489" s="401"/>
      <c r="AG489" s="399" t="s">
        <v>157</v>
      </c>
      <c r="AH489" s="400"/>
      <c r="AI489" s="400"/>
      <c r="AJ489" s="400"/>
      <c r="AK489" s="400"/>
      <c r="AL489" s="401"/>
      <c r="AM489" s="219" t="s">
        <v>118</v>
      </c>
      <c r="AN489" s="220"/>
      <c r="AO489" s="220"/>
      <c r="AP489" s="220"/>
      <c r="AQ489" s="220"/>
      <c r="AR489" s="221"/>
      <c r="AS489" s="253" t="s">
        <v>156</v>
      </c>
      <c r="AT489" s="253"/>
      <c r="AU489" s="253"/>
      <c r="AV489" s="253"/>
      <c r="AW489" s="253"/>
      <c r="AX489" s="253"/>
      <c r="AY489" s="253" t="s">
        <v>157</v>
      </c>
      <c r="AZ489" s="253"/>
      <c r="BA489" s="253"/>
      <c r="BB489" s="253"/>
      <c r="BC489" s="253"/>
      <c r="BD489" s="253"/>
      <c r="BE489" s="253" t="s">
        <v>118</v>
      </c>
      <c r="BF489" s="253"/>
      <c r="BG489" s="253"/>
      <c r="BH489" s="253"/>
      <c r="BI489" s="253"/>
      <c r="BJ489" s="253"/>
      <c r="BK489" s="253" t="s">
        <v>156</v>
      </c>
      <c r="BL489" s="253"/>
      <c r="BM489" s="253"/>
      <c r="BN489" s="253"/>
      <c r="BO489" s="253"/>
      <c r="BP489" s="253"/>
      <c r="BQ489" s="253" t="s">
        <v>157</v>
      </c>
      <c r="BR489" s="253"/>
      <c r="BS489" s="253"/>
      <c r="BT489" s="253"/>
      <c r="BU489" s="253"/>
      <c r="BV489" s="253"/>
      <c r="BW489" s="253" t="s">
        <v>118</v>
      </c>
      <c r="BX489" s="253"/>
      <c r="BY489" s="253"/>
      <c r="BZ489" s="253"/>
      <c r="CA489" s="253"/>
      <c r="CB489" s="253"/>
      <c r="CC489" s="253" t="s">
        <v>156</v>
      </c>
      <c r="CD489" s="253"/>
      <c r="CE489" s="253"/>
      <c r="CF489" s="253"/>
      <c r="CG489" s="253"/>
      <c r="CH489" s="253"/>
      <c r="CI489" s="253" t="s">
        <v>157</v>
      </c>
      <c r="CJ489" s="253"/>
      <c r="CK489" s="253"/>
      <c r="CL489" s="253"/>
      <c r="CM489" s="253"/>
      <c r="CN489" s="253"/>
    </row>
    <row r="490" spans="4:94" ht="14.25" customHeight="1" x14ac:dyDescent="0.35">
      <c r="D490" s="228" t="s">
        <v>689</v>
      </c>
      <c r="E490" s="228"/>
      <c r="F490" s="228"/>
      <c r="G490" s="228"/>
      <c r="H490" s="228"/>
      <c r="I490" s="228"/>
      <c r="J490" s="228"/>
      <c r="K490" s="228"/>
      <c r="L490" s="228"/>
      <c r="M490" s="228"/>
      <c r="N490" s="228"/>
      <c r="O490" s="228"/>
      <c r="P490" s="228"/>
      <c r="Q490" s="228"/>
      <c r="R490" s="228"/>
      <c r="S490" s="228"/>
      <c r="T490" s="228"/>
      <c r="U490" s="284">
        <f>+AM490+BE490+BW490</f>
        <v>0</v>
      </c>
      <c r="V490" s="284"/>
      <c r="W490" s="284"/>
      <c r="X490" s="284"/>
      <c r="Y490" s="284"/>
      <c r="Z490" s="284"/>
      <c r="AA490" s="284">
        <f>+AS490+BK490+CC490</f>
        <v>0</v>
      </c>
      <c r="AB490" s="284"/>
      <c r="AC490" s="284"/>
      <c r="AD490" s="284"/>
      <c r="AE490" s="284"/>
      <c r="AF490" s="284"/>
      <c r="AG490" s="284">
        <f>+AY490+BQ490+CI490</f>
        <v>0</v>
      </c>
      <c r="AH490" s="284"/>
      <c r="AI490" s="284"/>
      <c r="AJ490" s="284"/>
      <c r="AK490" s="284"/>
      <c r="AL490" s="284"/>
      <c r="AM490" s="284">
        <f>SUM(AS490:BD490)</f>
        <v>0</v>
      </c>
      <c r="AN490" s="284"/>
      <c r="AO490" s="284"/>
      <c r="AP490" s="284"/>
      <c r="AQ490" s="284"/>
      <c r="AR490" s="284"/>
      <c r="AS490" s="284"/>
      <c r="AT490" s="284"/>
      <c r="AU490" s="284"/>
      <c r="AV490" s="284"/>
      <c r="AW490" s="284"/>
      <c r="AX490" s="284"/>
      <c r="AY490" s="427"/>
      <c r="AZ490" s="427"/>
      <c r="BA490" s="427"/>
      <c r="BB490" s="427"/>
      <c r="BC490" s="427"/>
      <c r="BD490" s="427"/>
      <c r="BE490" s="284">
        <f>SUM(BK490:BV490)</f>
        <v>0</v>
      </c>
      <c r="BF490" s="284"/>
      <c r="BG490" s="284"/>
      <c r="BH490" s="284"/>
      <c r="BI490" s="284"/>
      <c r="BJ490" s="284"/>
      <c r="BK490" s="284"/>
      <c r="BL490" s="284"/>
      <c r="BM490" s="284"/>
      <c r="BN490" s="284"/>
      <c r="BO490" s="284"/>
      <c r="BP490" s="284"/>
      <c r="BQ490" s="428"/>
      <c r="BR490" s="428"/>
      <c r="BS490" s="428"/>
      <c r="BT490" s="428"/>
      <c r="BU490" s="428"/>
      <c r="BV490" s="428"/>
      <c r="BW490" s="284">
        <f>SUM(CC490:CN490)</f>
        <v>0</v>
      </c>
      <c r="BX490" s="284"/>
      <c r="BY490" s="284"/>
      <c r="BZ490" s="284"/>
      <c r="CA490" s="284"/>
      <c r="CB490" s="284"/>
      <c r="CC490" s="284"/>
      <c r="CD490" s="284"/>
      <c r="CE490" s="284"/>
      <c r="CF490" s="284"/>
      <c r="CG490" s="284"/>
      <c r="CH490" s="284"/>
      <c r="CI490" s="428"/>
      <c r="CJ490" s="428"/>
      <c r="CK490" s="428"/>
      <c r="CL490" s="428"/>
      <c r="CM490" s="428"/>
      <c r="CN490" s="428"/>
    </row>
    <row r="491" spans="4:94" ht="14.25" customHeight="1" x14ac:dyDescent="0.35">
      <c r="D491" s="228" t="s">
        <v>215</v>
      </c>
      <c r="E491" s="228"/>
      <c r="F491" s="228"/>
      <c r="G491" s="228"/>
      <c r="H491" s="228"/>
      <c r="I491" s="228"/>
      <c r="J491" s="228"/>
      <c r="K491" s="228"/>
      <c r="L491" s="228"/>
      <c r="M491" s="228"/>
      <c r="N491" s="228"/>
      <c r="O491" s="228"/>
      <c r="P491" s="228"/>
      <c r="Q491" s="228"/>
      <c r="R491" s="228"/>
      <c r="S491" s="228"/>
      <c r="T491" s="228"/>
      <c r="U491" s="284">
        <f>+AM491+BE491+BW491</f>
        <v>0</v>
      </c>
      <c r="V491" s="284"/>
      <c r="W491" s="284"/>
      <c r="X491" s="284"/>
      <c r="Y491" s="284"/>
      <c r="Z491" s="284"/>
      <c r="AA491" s="284">
        <f>+AS491+BK491+CC491</f>
        <v>0</v>
      </c>
      <c r="AB491" s="284"/>
      <c r="AC491" s="284"/>
      <c r="AD491" s="284"/>
      <c r="AE491" s="284"/>
      <c r="AF491" s="284"/>
      <c r="AG491" s="284">
        <f>+AY491+BQ491+CI491</f>
        <v>0</v>
      </c>
      <c r="AH491" s="284"/>
      <c r="AI491" s="284"/>
      <c r="AJ491" s="284"/>
      <c r="AK491" s="284"/>
      <c r="AL491" s="284"/>
      <c r="AM491" s="284">
        <f>SUM(AS491:BD491)</f>
        <v>0</v>
      </c>
      <c r="AN491" s="284"/>
      <c r="AO491" s="284"/>
      <c r="AP491" s="284"/>
      <c r="AQ491" s="284"/>
      <c r="AR491" s="284"/>
      <c r="AS491" s="284"/>
      <c r="AT491" s="284"/>
      <c r="AU491" s="284"/>
      <c r="AV491" s="284"/>
      <c r="AW491" s="284"/>
      <c r="AX491" s="284"/>
      <c r="AY491" s="427"/>
      <c r="AZ491" s="427"/>
      <c r="BA491" s="427"/>
      <c r="BB491" s="427"/>
      <c r="BC491" s="427"/>
      <c r="BD491" s="427"/>
      <c r="BE491" s="284">
        <f>SUM(BK491:BV491)</f>
        <v>0</v>
      </c>
      <c r="BF491" s="284"/>
      <c r="BG491" s="284"/>
      <c r="BH491" s="284"/>
      <c r="BI491" s="284"/>
      <c r="BJ491" s="284"/>
      <c r="BK491" s="284"/>
      <c r="BL491" s="284"/>
      <c r="BM491" s="284"/>
      <c r="BN491" s="284"/>
      <c r="BO491" s="284"/>
      <c r="BP491" s="284"/>
      <c r="BQ491" s="428"/>
      <c r="BR491" s="428"/>
      <c r="BS491" s="428"/>
      <c r="BT491" s="428"/>
      <c r="BU491" s="428"/>
      <c r="BV491" s="428"/>
      <c r="BW491" s="284">
        <f>SUM(CC491:CN491)</f>
        <v>0</v>
      </c>
      <c r="BX491" s="284"/>
      <c r="BY491" s="284"/>
      <c r="BZ491" s="284"/>
      <c r="CA491" s="284"/>
      <c r="CB491" s="284"/>
      <c r="CC491" s="284"/>
      <c r="CD491" s="284"/>
      <c r="CE491" s="284"/>
      <c r="CF491" s="284"/>
      <c r="CG491" s="284"/>
      <c r="CH491" s="284"/>
      <c r="CI491" s="428"/>
      <c r="CJ491" s="428"/>
      <c r="CK491" s="428"/>
      <c r="CL491" s="428"/>
      <c r="CM491" s="428"/>
      <c r="CN491" s="428"/>
    </row>
    <row r="492" spans="4:94" ht="14.25" customHeight="1" x14ac:dyDescent="0.35">
      <c r="D492" s="228" t="s">
        <v>216</v>
      </c>
      <c r="E492" s="228"/>
      <c r="F492" s="228"/>
      <c r="G492" s="228"/>
      <c r="H492" s="228"/>
      <c r="I492" s="228"/>
      <c r="J492" s="228"/>
      <c r="K492" s="228"/>
      <c r="L492" s="228"/>
      <c r="M492" s="228"/>
      <c r="N492" s="228"/>
      <c r="O492" s="228"/>
      <c r="P492" s="228"/>
      <c r="Q492" s="228"/>
      <c r="R492" s="228"/>
      <c r="S492" s="228"/>
      <c r="T492" s="228"/>
      <c r="U492" s="284">
        <f t="shared" ref="U492:U507" si="12">+AM492+BE492+BW492</f>
        <v>0</v>
      </c>
      <c r="V492" s="284"/>
      <c r="W492" s="284"/>
      <c r="X492" s="284"/>
      <c r="Y492" s="284"/>
      <c r="Z492" s="284"/>
      <c r="AA492" s="284">
        <f t="shared" ref="AA492:AA507" si="13">+AS492+BK492+CC492</f>
        <v>0</v>
      </c>
      <c r="AB492" s="284"/>
      <c r="AC492" s="284"/>
      <c r="AD492" s="284"/>
      <c r="AE492" s="284"/>
      <c r="AF492" s="284"/>
      <c r="AG492" s="284">
        <f t="shared" ref="AG492:AG507" si="14">+AY492+BQ492+CI492</f>
        <v>0</v>
      </c>
      <c r="AH492" s="284"/>
      <c r="AI492" s="284"/>
      <c r="AJ492" s="284"/>
      <c r="AK492" s="284"/>
      <c r="AL492" s="284"/>
      <c r="AM492" s="284">
        <f t="shared" ref="AM492:AM506" si="15">SUM(AS492:BD492)</f>
        <v>0</v>
      </c>
      <c r="AN492" s="284"/>
      <c r="AO492" s="284"/>
      <c r="AP492" s="284"/>
      <c r="AQ492" s="284"/>
      <c r="AR492" s="284"/>
      <c r="AS492" s="284"/>
      <c r="AT492" s="284"/>
      <c r="AU492" s="284"/>
      <c r="AV492" s="284"/>
      <c r="AW492" s="284"/>
      <c r="AX492" s="284"/>
      <c r="AY492" s="427"/>
      <c r="AZ492" s="427"/>
      <c r="BA492" s="427"/>
      <c r="BB492" s="427"/>
      <c r="BC492" s="427"/>
      <c r="BD492" s="427"/>
      <c r="BE492" s="284">
        <f t="shared" ref="BE492:BE506" si="16">SUM(BK492:BV492)</f>
        <v>0</v>
      </c>
      <c r="BF492" s="284"/>
      <c r="BG492" s="284"/>
      <c r="BH492" s="284"/>
      <c r="BI492" s="284"/>
      <c r="BJ492" s="284"/>
      <c r="BK492" s="284"/>
      <c r="BL492" s="284"/>
      <c r="BM492" s="284"/>
      <c r="BN492" s="284"/>
      <c r="BO492" s="284"/>
      <c r="BP492" s="284"/>
      <c r="BQ492" s="428"/>
      <c r="BR492" s="428"/>
      <c r="BS492" s="428"/>
      <c r="BT492" s="428"/>
      <c r="BU492" s="428"/>
      <c r="BV492" s="428"/>
      <c r="BW492" s="284">
        <f t="shared" ref="BW492:BW506" si="17">SUM(CC492:CN492)</f>
        <v>0</v>
      </c>
      <c r="BX492" s="284"/>
      <c r="BY492" s="284"/>
      <c r="BZ492" s="284"/>
      <c r="CA492" s="284"/>
      <c r="CB492" s="284"/>
      <c r="CC492" s="284"/>
      <c r="CD492" s="284"/>
      <c r="CE492" s="284"/>
      <c r="CF492" s="284"/>
      <c r="CG492" s="284"/>
      <c r="CH492" s="284"/>
      <c r="CI492" s="428"/>
      <c r="CJ492" s="428"/>
      <c r="CK492" s="428"/>
      <c r="CL492" s="428"/>
      <c r="CM492" s="428"/>
      <c r="CN492" s="428"/>
    </row>
    <row r="493" spans="4:94" ht="14.25" customHeight="1" x14ac:dyDescent="0.35">
      <c r="D493" s="228" t="s">
        <v>217</v>
      </c>
      <c r="E493" s="228"/>
      <c r="F493" s="228"/>
      <c r="G493" s="228"/>
      <c r="H493" s="228"/>
      <c r="I493" s="228"/>
      <c r="J493" s="228"/>
      <c r="K493" s="228"/>
      <c r="L493" s="228"/>
      <c r="M493" s="228"/>
      <c r="N493" s="228"/>
      <c r="O493" s="228"/>
      <c r="P493" s="228"/>
      <c r="Q493" s="228"/>
      <c r="R493" s="228"/>
      <c r="S493" s="228"/>
      <c r="T493" s="228"/>
      <c r="U493" s="284">
        <f t="shared" si="12"/>
        <v>0</v>
      </c>
      <c r="V493" s="284"/>
      <c r="W493" s="284"/>
      <c r="X493" s="284"/>
      <c r="Y493" s="284"/>
      <c r="Z493" s="284"/>
      <c r="AA493" s="284">
        <f t="shared" si="13"/>
        <v>0</v>
      </c>
      <c r="AB493" s="284"/>
      <c r="AC493" s="284"/>
      <c r="AD493" s="284"/>
      <c r="AE493" s="284"/>
      <c r="AF493" s="284"/>
      <c r="AG493" s="284">
        <f t="shared" si="14"/>
        <v>0</v>
      </c>
      <c r="AH493" s="284"/>
      <c r="AI493" s="284"/>
      <c r="AJ493" s="284"/>
      <c r="AK493" s="284"/>
      <c r="AL493" s="284"/>
      <c r="AM493" s="284">
        <f t="shared" si="15"/>
        <v>0</v>
      </c>
      <c r="AN493" s="284"/>
      <c r="AO493" s="284"/>
      <c r="AP493" s="284"/>
      <c r="AQ493" s="284"/>
      <c r="AR493" s="284"/>
      <c r="AS493" s="284"/>
      <c r="AT493" s="284"/>
      <c r="AU493" s="284"/>
      <c r="AV493" s="284"/>
      <c r="AW493" s="284"/>
      <c r="AX493" s="284"/>
      <c r="AY493" s="427"/>
      <c r="AZ493" s="427"/>
      <c r="BA493" s="427"/>
      <c r="BB493" s="427"/>
      <c r="BC493" s="427"/>
      <c r="BD493" s="427"/>
      <c r="BE493" s="284">
        <f t="shared" si="16"/>
        <v>0</v>
      </c>
      <c r="BF493" s="284"/>
      <c r="BG493" s="284"/>
      <c r="BH493" s="284"/>
      <c r="BI493" s="284"/>
      <c r="BJ493" s="284"/>
      <c r="BK493" s="284"/>
      <c r="BL493" s="284"/>
      <c r="BM493" s="284"/>
      <c r="BN493" s="284"/>
      <c r="BO493" s="284"/>
      <c r="BP493" s="284"/>
      <c r="BQ493" s="428"/>
      <c r="BR493" s="428"/>
      <c r="BS493" s="428"/>
      <c r="BT493" s="428"/>
      <c r="BU493" s="428"/>
      <c r="BV493" s="428"/>
      <c r="BW493" s="284">
        <f t="shared" si="17"/>
        <v>0</v>
      </c>
      <c r="BX493" s="284"/>
      <c r="BY493" s="284"/>
      <c r="BZ493" s="284"/>
      <c r="CA493" s="284"/>
      <c r="CB493" s="284"/>
      <c r="CC493" s="284"/>
      <c r="CD493" s="284"/>
      <c r="CE493" s="284"/>
      <c r="CF493" s="284"/>
      <c r="CG493" s="284"/>
      <c r="CH493" s="284"/>
      <c r="CI493" s="428"/>
      <c r="CJ493" s="428"/>
      <c r="CK493" s="428"/>
      <c r="CL493" s="428"/>
      <c r="CM493" s="428"/>
      <c r="CN493" s="428"/>
    </row>
    <row r="494" spans="4:94" ht="14.25" customHeight="1" x14ac:dyDescent="0.35">
      <c r="D494" s="228" t="s">
        <v>218</v>
      </c>
      <c r="E494" s="228"/>
      <c r="F494" s="228"/>
      <c r="G494" s="228"/>
      <c r="H494" s="228"/>
      <c r="I494" s="228"/>
      <c r="J494" s="228"/>
      <c r="K494" s="228"/>
      <c r="L494" s="228"/>
      <c r="M494" s="228"/>
      <c r="N494" s="228"/>
      <c r="O494" s="228"/>
      <c r="P494" s="228"/>
      <c r="Q494" s="228"/>
      <c r="R494" s="228"/>
      <c r="S494" s="228"/>
      <c r="T494" s="228"/>
      <c r="U494" s="284">
        <f t="shared" si="12"/>
        <v>0</v>
      </c>
      <c r="V494" s="284"/>
      <c r="W494" s="284"/>
      <c r="X494" s="284"/>
      <c r="Y494" s="284"/>
      <c r="Z494" s="284"/>
      <c r="AA494" s="284">
        <f t="shared" si="13"/>
        <v>0</v>
      </c>
      <c r="AB494" s="284"/>
      <c r="AC494" s="284"/>
      <c r="AD494" s="284"/>
      <c r="AE494" s="284"/>
      <c r="AF494" s="284"/>
      <c r="AG494" s="284">
        <f t="shared" si="14"/>
        <v>0</v>
      </c>
      <c r="AH494" s="284"/>
      <c r="AI494" s="284"/>
      <c r="AJ494" s="284"/>
      <c r="AK494" s="284"/>
      <c r="AL494" s="284"/>
      <c r="AM494" s="284">
        <f t="shared" si="15"/>
        <v>0</v>
      </c>
      <c r="AN494" s="284"/>
      <c r="AO494" s="284"/>
      <c r="AP494" s="284"/>
      <c r="AQ494" s="284"/>
      <c r="AR494" s="284"/>
      <c r="AS494" s="284"/>
      <c r="AT494" s="284"/>
      <c r="AU494" s="284"/>
      <c r="AV494" s="284"/>
      <c r="AW494" s="284"/>
      <c r="AX494" s="284"/>
      <c r="AY494" s="427"/>
      <c r="AZ494" s="427"/>
      <c r="BA494" s="427"/>
      <c r="BB494" s="427"/>
      <c r="BC494" s="427"/>
      <c r="BD494" s="427"/>
      <c r="BE494" s="284">
        <f t="shared" si="16"/>
        <v>0</v>
      </c>
      <c r="BF494" s="284"/>
      <c r="BG494" s="284"/>
      <c r="BH494" s="284"/>
      <c r="BI494" s="284"/>
      <c r="BJ494" s="284"/>
      <c r="BK494" s="284"/>
      <c r="BL494" s="284"/>
      <c r="BM494" s="284"/>
      <c r="BN494" s="284"/>
      <c r="BO494" s="284"/>
      <c r="BP494" s="284"/>
      <c r="BQ494" s="428"/>
      <c r="BR494" s="428"/>
      <c r="BS494" s="428"/>
      <c r="BT494" s="428"/>
      <c r="BU494" s="428"/>
      <c r="BV494" s="428"/>
      <c r="BW494" s="284">
        <f t="shared" si="17"/>
        <v>0</v>
      </c>
      <c r="BX494" s="284"/>
      <c r="BY494" s="284"/>
      <c r="BZ494" s="284"/>
      <c r="CA494" s="284"/>
      <c r="CB494" s="284"/>
      <c r="CC494" s="284"/>
      <c r="CD494" s="284"/>
      <c r="CE494" s="284"/>
      <c r="CF494" s="284"/>
      <c r="CG494" s="284"/>
      <c r="CH494" s="284"/>
      <c r="CI494" s="428"/>
      <c r="CJ494" s="428"/>
      <c r="CK494" s="428"/>
      <c r="CL494" s="428"/>
      <c r="CM494" s="428"/>
      <c r="CN494" s="428"/>
    </row>
    <row r="495" spans="4:94" ht="14.25" customHeight="1" x14ac:dyDescent="0.35">
      <c r="D495" s="228" t="s">
        <v>219</v>
      </c>
      <c r="E495" s="228"/>
      <c r="F495" s="228"/>
      <c r="G495" s="228"/>
      <c r="H495" s="228"/>
      <c r="I495" s="228"/>
      <c r="J495" s="228"/>
      <c r="K495" s="228"/>
      <c r="L495" s="228"/>
      <c r="M495" s="228"/>
      <c r="N495" s="228"/>
      <c r="O495" s="228"/>
      <c r="P495" s="228"/>
      <c r="Q495" s="228"/>
      <c r="R495" s="228"/>
      <c r="S495" s="228"/>
      <c r="T495" s="228"/>
      <c r="U495" s="284">
        <f t="shared" si="12"/>
        <v>0</v>
      </c>
      <c r="V495" s="284"/>
      <c r="W495" s="284"/>
      <c r="X495" s="284"/>
      <c r="Y495" s="284"/>
      <c r="Z495" s="284"/>
      <c r="AA495" s="284">
        <f t="shared" si="13"/>
        <v>0</v>
      </c>
      <c r="AB495" s="284"/>
      <c r="AC495" s="284"/>
      <c r="AD495" s="284"/>
      <c r="AE495" s="284"/>
      <c r="AF495" s="284"/>
      <c r="AG495" s="284">
        <f t="shared" si="14"/>
        <v>0</v>
      </c>
      <c r="AH495" s="284"/>
      <c r="AI495" s="284"/>
      <c r="AJ495" s="284"/>
      <c r="AK495" s="284"/>
      <c r="AL495" s="284"/>
      <c r="AM495" s="284">
        <f t="shared" si="15"/>
        <v>0</v>
      </c>
      <c r="AN495" s="284"/>
      <c r="AO495" s="284"/>
      <c r="AP495" s="284"/>
      <c r="AQ495" s="284"/>
      <c r="AR495" s="284"/>
      <c r="AS495" s="284"/>
      <c r="AT495" s="284"/>
      <c r="AU495" s="284"/>
      <c r="AV495" s="284"/>
      <c r="AW495" s="284"/>
      <c r="AX495" s="284"/>
      <c r="AY495" s="427"/>
      <c r="AZ495" s="427"/>
      <c r="BA495" s="427"/>
      <c r="BB495" s="427"/>
      <c r="BC495" s="427"/>
      <c r="BD495" s="427"/>
      <c r="BE495" s="284">
        <f t="shared" si="16"/>
        <v>0</v>
      </c>
      <c r="BF495" s="284"/>
      <c r="BG495" s="284"/>
      <c r="BH495" s="284"/>
      <c r="BI495" s="284"/>
      <c r="BJ495" s="284"/>
      <c r="BK495" s="284"/>
      <c r="BL495" s="284"/>
      <c r="BM495" s="284"/>
      <c r="BN495" s="284"/>
      <c r="BO495" s="284"/>
      <c r="BP495" s="284"/>
      <c r="BQ495" s="428"/>
      <c r="BR495" s="428"/>
      <c r="BS495" s="428"/>
      <c r="BT495" s="428"/>
      <c r="BU495" s="428"/>
      <c r="BV495" s="428"/>
      <c r="BW495" s="284">
        <f t="shared" si="17"/>
        <v>0</v>
      </c>
      <c r="BX495" s="284"/>
      <c r="BY495" s="284"/>
      <c r="BZ495" s="284"/>
      <c r="CA495" s="284"/>
      <c r="CB495" s="284"/>
      <c r="CC495" s="284"/>
      <c r="CD495" s="284"/>
      <c r="CE495" s="284"/>
      <c r="CF495" s="284"/>
      <c r="CG495" s="284"/>
      <c r="CH495" s="284"/>
      <c r="CI495" s="428"/>
      <c r="CJ495" s="428"/>
      <c r="CK495" s="428"/>
      <c r="CL495" s="428"/>
      <c r="CM495" s="428"/>
      <c r="CN495" s="428"/>
    </row>
    <row r="496" spans="4:94" ht="14.25" customHeight="1" x14ac:dyDescent="0.35">
      <c r="D496" s="228" t="s">
        <v>220</v>
      </c>
      <c r="E496" s="228"/>
      <c r="F496" s="228"/>
      <c r="G496" s="228"/>
      <c r="H496" s="228"/>
      <c r="I496" s="228"/>
      <c r="J496" s="228"/>
      <c r="K496" s="228"/>
      <c r="L496" s="228"/>
      <c r="M496" s="228"/>
      <c r="N496" s="228"/>
      <c r="O496" s="228"/>
      <c r="P496" s="228"/>
      <c r="Q496" s="228"/>
      <c r="R496" s="228"/>
      <c r="S496" s="228"/>
      <c r="T496" s="228"/>
      <c r="U496" s="284">
        <f t="shared" si="12"/>
        <v>0</v>
      </c>
      <c r="V496" s="284"/>
      <c r="W496" s="284"/>
      <c r="X496" s="284"/>
      <c r="Y496" s="284"/>
      <c r="Z496" s="284"/>
      <c r="AA496" s="284">
        <f t="shared" si="13"/>
        <v>0</v>
      </c>
      <c r="AB496" s="284"/>
      <c r="AC496" s="284"/>
      <c r="AD496" s="284"/>
      <c r="AE496" s="284"/>
      <c r="AF496" s="284"/>
      <c r="AG496" s="284">
        <f t="shared" si="14"/>
        <v>0</v>
      </c>
      <c r="AH496" s="284"/>
      <c r="AI496" s="284"/>
      <c r="AJ496" s="284"/>
      <c r="AK496" s="284"/>
      <c r="AL496" s="284"/>
      <c r="AM496" s="284">
        <f t="shared" si="15"/>
        <v>0</v>
      </c>
      <c r="AN496" s="284"/>
      <c r="AO496" s="284"/>
      <c r="AP496" s="284"/>
      <c r="AQ496" s="284"/>
      <c r="AR496" s="284"/>
      <c r="AS496" s="284"/>
      <c r="AT496" s="284"/>
      <c r="AU496" s="284"/>
      <c r="AV496" s="284"/>
      <c r="AW496" s="284"/>
      <c r="AX496" s="284"/>
      <c r="AY496" s="427"/>
      <c r="AZ496" s="427"/>
      <c r="BA496" s="427"/>
      <c r="BB496" s="427"/>
      <c r="BC496" s="427"/>
      <c r="BD496" s="427"/>
      <c r="BE496" s="284">
        <f t="shared" si="16"/>
        <v>0</v>
      </c>
      <c r="BF496" s="284"/>
      <c r="BG496" s="284"/>
      <c r="BH496" s="284"/>
      <c r="BI496" s="284"/>
      <c r="BJ496" s="284"/>
      <c r="BK496" s="284"/>
      <c r="BL496" s="284"/>
      <c r="BM496" s="284"/>
      <c r="BN496" s="284"/>
      <c r="BO496" s="284"/>
      <c r="BP496" s="284"/>
      <c r="BQ496" s="428"/>
      <c r="BR496" s="428"/>
      <c r="BS496" s="428"/>
      <c r="BT496" s="428"/>
      <c r="BU496" s="428"/>
      <c r="BV496" s="428"/>
      <c r="BW496" s="284">
        <f t="shared" si="17"/>
        <v>0</v>
      </c>
      <c r="BX496" s="284"/>
      <c r="BY496" s="284"/>
      <c r="BZ496" s="284"/>
      <c r="CA496" s="284"/>
      <c r="CB496" s="284"/>
      <c r="CC496" s="284"/>
      <c r="CD496" s="284"/>
      <c r="CE496" s="284"/>
      <c r="CF496" s="284"/>
      <c r="CG496" s="284"/>
      <c r="CH496" s="284"/>
      <c r="CI496" s="428"/>
      <c r="CJ496" s="428"/>
      <c r="CK496" s="428"/>
      <c r="CL496" s="428"/>
      <c r="CM496" s="428"/>
      <c r="CN496" s="428"/>
    </row>
    <row r="497" spans="4:92" ht="14.25" customHeight="1" x14ac:dyDescent="0.35">
      <c r="D497" s="228" t="s">
        <v>221</v>
      </c>
      <c r="E497" s="228"/>
      <c r="F497" s="228"/>
      <c r="G497" s="228"/>
      <c r="H497" s="228"/>
      <c r="I497" s="228"/>
      <c r="J497" s="228"/>
      <c r="K497" s="228"/>
      <c r="L497" s="228"/>
      <c r="M497" s="228"/>
      <c r="N497" s="228"/>
      <c r="O497" s="228"/>
      <c r="P497" s="228"/>
      <c r="Q497" s="228"/>
      <c r="R497" s="228"/>
      <c r="S497" s="228"/>
      <c r="T497" s="228"/>
      <c r="U497" s="284">
        <f t="shared" si="12"/>
        <v>0</v>
      </c>
      <c r="V497" s="284"/>
      <c r="W497" s="284"/>
      <c r="X497" s="284"/>
      <c r="Y497" s="284"/>
      <c r="Z497" s="284"/>
      <c r="AA497" s="284">
        <f t="shared" si="13"/>
        <v>0</v>
      </c>
      <c r="AB497" s="284"/>
      <c r="AC497" s="284"/>
      <c r="AD497" s="284"/>
      <c r="AE497" s="284"/>
      <c r="AF497" s="284"/>
      <c r="AG497" s="284">
        <f t="shared" si="14"/>
        <v>0</v>
      </c>
      <c r="AH497" s="284"/>
      <c r="AI497" s="284"/>
      <c r="AJ497" s="284"/>
      <c r="AK497" s="284"/>
      <c r="AL497" s="284"/>
      <c r="AM497" s="284">
        <f t="shared" si="15"/>
        <v>0</v>
      </c>
      <c r="AN497" s="284"/>
      <c r="AO497" s="284"/>
      <c r="AP497" s="284"/>
      <c r="AQ497" s="284"/>
      <c r="AR497" s="284"/>
      <c r="AS497" s="284"/>
      <c r="AT497" s="284"/>
      <c r="AU497" s="284"/>
      <c r="AV497" s="284"/>
      <c r="AW497" s="284"/>
      <c r="AX497" s="284"/>
      <c r="AY497" s="427"/>
      <c r="AZ497" s="427"/>
      <c r="BA497" s="427"/>
      <c r="BB497" s="427"/>
      <c r="BC497" s="427"/>
      <c r="BD497" s="427"/>
      <c r="BE497" s="284">
        <f t="shared" si="16"/>
        <v>0</v>
      </c>
      <c r="BF497" s="284"/>
      <c r="BG497" s="284"/>
      <c r="BH497" s="284"/>
      <c r="BI497" s="284"/>
      <c r="BJ497" s="284"/>
      <c r="BK497" s="284"/>
      <c r="BL497" s="284"/>
      <c r="BM497" s="284"/>
      <c r="BN497" s="284"/>
      <c r="BO497" s="284"/>
      <c r="BP497" s="284"/>
      <c r="BQ497" s="428"/>
      <c r="BR497" s="428"/>
      <c r="BS497" s="428"/>
      <c r="BT497" s="428"/>
      <c r="BU497" s="428"/>
      <c r="BV497" s="428"/>
      <c r="BW497" s="284">
        <f t="shared" si="17"/>
        <v>0</v>
      </c>
      <c r="BX497" s="284"/>
      <c r="BY497" s="284"/>
      <c r="BZ497" s="284"/>
      <c r="CA497" s="284"/>
      <c r="CB497" s="284"/>
      <c r="CC497" s="284"/>
      <c r="CD497" s="284"/>
      <c r="CE497" s="284"/>
      <c r="CF497" s="284"/>
      <c r="CG497" s="284"/>
      <c r="CH497" s="284"/>
      <c r="CI497" s="428"/>
      <c r="CJ497" s="428"/>
      <c r="CK497" s="428"/>
      <c r="CL497" s="428"/>
      <c r="CM497" s="428"/>
      <c r="CN497" s="428"/>
    </row>
    <row r="498" spans="4:92" ht="14.25" customHeight="1" x14ac:dyDescent="0.35">
      <c r="D498" s="228" t="s">
        <v>222</v>
      </c>
      <c r="E498" s="228"/>
      <c r="F498" s="228"/>
      <c r="G498" s="228"/>
      <c r="H498" s="228"/>
      <c r="I498" s="228"/>
      <c r="J498" s="228"/>
      <c r="K498" s="228"/>
      <c r="L498" s="228"/>
      <c r="M498" s="228"/>
      <c r="N498" s="228"/>
      <c r="O498" s="228"/>
      <c r="P498" s="228"/>
      <c r="Q498" s="228"/>
      <c r="R498" s="228"/>
      <c r="S498" s="228"/>
      <c r="T498" s="228"/>
      <c r="U498" s="284">
        <f t="shared" si="12"/>
        <v>0</v>
      </c>
      <c r="V498" s="284"/>
      <c r="W498" s="284"/>
      <c r="X498" s="284"/>
      <c r="Y498" s="284"/>
      <c r="Z498" s="284"/>
      <c r="AA498" s="284">
        <f t="shared" si="13"/>
        <v>0</v>
      </c>
      <c r="AB498" s="284"/>
      <c r="AC498" s="284"/>
      <c r="AD498" s="284"/>
      <c r="AE498" s="284"/>
      <c r="AF498" s="284"/>
      <c r="AG498" s="284">
        <f t="shared" si="14"/>
        <v>0</v>
      </c>
      <c r="AH498" s="284"/>
      <c r="AI498" s="284"/>
      <c r="AJ498" s="284"/>
      <c r="AK498" s="284"/>
      <c r="AL498" s="284"/>
      <c r="AM498" s="284">
        <f t="shared" si="15"/>
        <v>0</v>
      </c>
      <c r="AN498" s="284"/>
      <c r="AO498" s="284"/>
      <c r="AP498" s="284"/>
      <c r="AQ498" s="284"/>
      <c r="AR498" s="284"/>
      <c r="AS498" s="284"/>
      <c r="AT498" s="284"/>
      <c r="AU498" s="284"/>
      <c r="AV498" s="284"/>
      <c r="AW498" s="284"/>
      <c r="AX498" s="284"/>
      <c r="AY498" s="427"/>
      <c r="AZ498" s="427"/>
      <c r="BA498" s="427"/>
      <c r="BB498" s="427"/>
      <c r="BC498" s="427"/>
      <c r="BD498" s="427"/>
      <c r="BE498" s="284">
        <f t="shared" si="16"/>
        <v>0</v>
      </c>
      <c r="BF498" s="284"/>
      <c r="BG498" s="284"/>
      <c r="BH498" s="284"/>
      <c r="BI498" s="284"/>
      <c r="BJ498" s="284"/>
      <c r="BK498" s="284"/>
      <c r="BL498" s="284"/>
      <c r="BM498" s="284"/>
      <c r="BN498" s="284"/>
      <c r="BO498" s="284"/>
      <c r="BP498" s="284"/>
      <c r="BQ498" s="428"/>
      <c r="BR498" s="428"/>
      <c r="BS498" s="428"/>
      <c r="BT498" s="428"/>
      <c r="BU498" s="428"/>
      <c r="BV498" s="428"/>
      <c r="BW498" s="284">
        <f t="shared" si="17"/>
        <v>0</v>
      </c>
      <c r="BX498" s="284"/>
      <c r="BY498" s="284"/>
      <c r="BZ498" s="284"/>
      <c r="CA498" s="284"/>
      <c r="CB498" s="284"/>
      <c r="CC498" s="284"/>
      <c r="CD498" s="284"/>
      <c r="CE498" s="284"/>
      <c r="CF498" s="284"/>
      <c r="CG498" s="284"/>
      <c r="CH498" s="284"/>
      <c r="CI498" s="428"/>
      <c r="CJ498" s="428"/>
      <c r="CK498" s="428"/>
      <c r="CL498" s="428"/>
      <c r="CM498" s="428"/>
      <c r="CN498" s="428"/>
    </row>
    <row r="499" spans="4:92" ht="14.25" customHeight="1" x14ac:dyDescent="0.35">
      <c r="D499" s="228" t="s">
        <v>223</v>
      </c>
      <c r="E499" s="228"/>
      <c r="F499" s="228"/>
      <c r="G499" s="228"/>
      <c r="H499" s="228"/>
      <c r="I499" s="228"/>
      <c r="J499" s="228"/>
      <c r="K499" s="228"/>
      <c r="L499" s="228"/>
      <c r="M499" s="228"/>
      <c r="N499" s="228"/>
      <c r="O499" s="228"/>
      <c r="P499" s="228"/>
      <c r="Q499" s="228"/>
      <c r="R499" s="228"/>
      <c r="S499" s="228"/>
      <c r="T499" s="228"/>
      <c r="U499" s="284">
        <f t="shared" si="12"/>
        <v>0</v>
      </c>
      <c r="V499" s="284"/>
      <c r="W499" s="284"/>
      <c r="X499" s="284"/>
      <c r="Y499" s="284"/>
      <c r="Z499" s="284"/>
      <c r="AA499" s="284">
        <f t="shared" si="13"/>
        <v>0</v>
      </c>
      <c r="AB499" s="284"/>
      <c r="AC499" s="284"/>
      <c r="AD499" s="284"/>
      <c r="AE499" s="284"/>
      <c r="AF499" s="284"/>
      <c r="AG499" s="284">
        <f t="shared" si="14"/>
        <v>0</v>
      </c>
      <c r="AH499" s="284"/>
      <c r="AI499" s="284"/>
      <c r="AJ499" s="284"/>
      <c r="AK499" s="284"/>
      <c r="AL499" s="284"/>
      <c r="AM499" s="284">
        <f t="shared" si="15"/>
        <v>0</v>
      </c>
      <c r="AN499" s="284"/>
      <c r="AO499" s="284"/>
      <c r="AP499" s="284"/>
      <c r="AQ499" s="284"/>
      <c r="AR499" s="284"/>
      <c r="AS499" s="284"/>
      <c r="AT499" s="284"/>
      <c r="AU499" s="284"/>
      <c r="AV499" s="284"/>
      <c r="AW499" s="284"/>
      <c r="AX499" s="284"/>
      <c r="AY499" s="427"/>
      <c r="AZ499" s="427"/>
      <c r="BA499" s="427"/>
      <c r="BB499" s="427"/>
      <c r="BC499" s="427"/>
      <c r="BD499" s="427"/>
      <c r="BE499" s="284">
        <f t="shared" si="16"/>
        <v>0</v>
      </c>
      <c r="BF499" s="284"/>
      <c r="BG499" s="284"/>
      <c r="BH499" s="284"/>
      <c r="BI499" s="284"/>
      <c r="BJ499" s="284"/>
      <c r="BK499" s="284"/>
      <c r="BL499" s="284"/>
      <c r="BM499" s="284"/>
      <c r="BN499" s="284"/>
      <c r="BO499" s="284"/>
      <c r="BP499" s="284"/>
      <c r="BQ499" s="428"/>
      <c r="BR499" s="428"/>
      <c r="BS499" s="428"/>
      <c r="BT499" s="428"/>
      <c r="BU499" s="428"/>
      <c r="BV499" s="428"/>
      <c r="BW499" s="284">
        <f t="shared" si="17"/>
        <v>0</v>
      </c>
      <c r="BX499" s="284"/>
      <c r="BY499" s="284"/>
      <c r="BZ499" s="284"/>
      <c r="CA499" s="284"/>
      <c r="CB499" s="284"/>
      <c r="CC499" s="284"/>
      <c r="CD499" s="284"/>
      <c r="CE499" s="284"/>
      <c r="CF499" s="284"/>
      <c r="CG499" s="284"/>
      <c r="CH499" s="284"/>
      <c r="CI499" s="428"/>
      <c r="CJ499" s="428"/>
      <c r="CK499" s="428"/>
      <c r="CL499" s="428"/>
      <c r="CM499" s="428"/>
      <c r="CN499" s="428"/>
    </row>
    <row r="500" spans="4:92" ht="14.25" customHeight="1" x14ac:dyDescent="0.35">
      <c r="D500" s="228" t="s">
        <v>224</v>
      </c>
      <c r="E500" s="228"/>
      <c r="F500" s="228"/>
      <c r="G500" s="228"/>
      <c r="H500" s="228"/>
      <c r="I500" s="228"/>
      <c r="J500" s="228"/>
      <c r="K500" s="228"/>
      <c r="L500" s="228"/>
      <c r="M500" s="228"/>
      <c r="N500" s="228"/>
      <c r="O500" s="228"/>
      <c r="P500" s="228"/>
      <c r="Q500" s="228"/>
      <c r="R500" s="228"/>
      <c r="S500" s="228"/>
      <c r="T500" s="228"/>
      <c r="U500" s="284">
        <f t="shared" si="12"/>
        <v>0</v>
      </c>
      <c r="V500" s="284"/>
      <c r="W500" s="284"/>
      <c r="X500" s="284"/>
      <c r="Y500" s="284"/>
      <c r="Z500" s="284"/>
      <c r="AA500" s="284">
        <f t="shared" si="13"/>
        <v>0</v>
      </c>
      <c r="AB500" s="284"/>
      <c r="AC500" s="284"/>
      <c r="AD500" s="284"/>
      <c r="AE500" s="284"/>
      <c r="AF500" s="284"/>
      <c r="AG500" s="284">
        <f t="shared" si="14"/>
        <v>0</v>
      </c>
      <c r="AH500" s="284"/>
      <c r="AI500" s="284"/>
      <c r="AJ500" s="284"/>
      <c r="AK500" s="284"/>
      <c r="AL500" s="284"/>
      <c r="AM500" s="284">
        <f t="shared" si="15"/>
        <v>0</v>
      </c>
      <c r="AN500" s="284"/>
      <c r="AO500" s="284"/>
      <c r="AP500" s="284"/>
      <c r="AQ500" s="284"/>
      <c r="AR500" s="284"/>
      <c r="AS500" s="284"/>
      <c r="AT500" s="284"/>
      <c r="AU500" s="284"/>
      <c r="AV500" s="284"/>
      <c r="AW500" s="284"/>
      <c r="AX500" s="284"/>
      <c r="AY500" s="427"/>
      <c r="AZ500" s="427"/>
      <c r="BA500" s="427"/>
      <c r="BB500" s="427"/>
      <c r="BC500" s="427"/>
      <c r="BD500" s="427"/>
      <c r="BE500" s="284">
        <f t="shared" si="16"/>
        <v>0</v>
      </c>
      <c r="BF500" s="284"/>
      <c r="BG500" s="284"/>
      <c r="BH500" s="284"/>
      <c r="BI500" s="284"/>
      <c r="BJ500" s="284"/>
      <c r="BK500" s="284"/>
      <c r="BL500" s="284"/>
      <c r="BM500" s="284"/>
      <c r="BN500" s="284"/>
      <c r="BO500" s="284"/>
      <c r="BP500" s="284"/>
      <c r="BQ500" s="428"/>
      <c r="BR500" s="428"/>
      <c r="BS500" s="428"/>
      <c r="BT500" s="428"/>
      <c r="BU500" s="428"/>
      <c r="BV500" s="428"/>
      <c r="BW500" s="284">
        <f t="shared" si="17"/>
        <v>0</v>
      </c>
      <c r="BX500" s="284"/>
      <c r="BY500" s="284"/>
      <c r="BZ500" s="284"/>
      <c r="CA500" s="284"/>
      <c r="CB500" s="284"/>
      <c r="CC500" s="284"/>
      <c r="CD500" s="284"/>
      <c r="CE500" s="284"/>
      <c r="CF500" s="284"/>
      <c r="CG500" s="284"/>
      <c r="CH500" s="284"/>
      <c r="CI500" s="428"/>
      <c r="CJ500" s="428"/>
      <c r="CK500" s="428"/>
      <c r="CL500" s="428"/>
      <c r="CM500" s="428"/>
      <c r="CN500" s="428"/>
    </row>
    <row r="501" spans="4:92" ht="14.25" customHeight="1" x14ac:dyDescent="0.35">
      <c r="D501" s="228" t="s">
        <v>225</v>
      </c>
      <c r="E501" s="228"/>
      <c r="F501" s="228"/>
      <c r="G501" s="228"/>
      <c r="H501" s="228"/>
      <c r="I501" s="228"/>
      <c r="J501" s="228"/>
      <c r="K501" s="228"/>
      <c r="L501" s="228"/>
      <c r="M501" s="228"/>
      <c r="N501" s="228"/>
      <c r="O501" s="228"/>
      <c r="P501" s="228"/>
      <c r="Q501" s="228"/>
      <c r="R501" s="228"/>
      <c r="S501" s="228"/>
      <c r="T501" s="228"/>
      <c r="U501" s="284">
        <f t="shared" si="12"/>
        <v>0</v>
      </c>
      <c r="V501" s="284"/>
      <c r="W501" s="284"/>
      <c r="X501" s="284"/>
      <c r="Y501" s="284"/>
      <c r="Z501" s="284"/>
      <c r="AA501" s="284">
        <f t="shared" si="13"/>
        <v>0</v>
      </c>
      <c r="AB501" s="284"/>
      <c r="AC501" s="284"/>
      <c r="AD501" s="284"/>
      <c r="AE501" s="284"/>
      <c r="AF501" s="284"/>
      <c r="AG501" s="284">
        <f t="shared" si="14"/>
        <v>0</v>
      </c>
      <c r="AH501" s="284"/>
      <c r="AI501" s="284"/>
      <c r="AJ501" s="284"/>
      <c r="AK501" s="284"/>
      <c r="AL501" s="284"/>
      <c r="AM501" s="284">
        <f t="shared" si="15"/>
        <v>0</v>
      </c>
      <c r="AN501" s="284"/>
      <c r="AO501" s="284"/>
      <c r="AP501" s="284"/>
      <c r="AQ501" s="284"/>
      <c r="AR501" s="284"/>
      <c r="AS501" s="284"/>
      <c r="AT501" s="284"/>
      <c r="AU501" s="284"/>
      <c r="AV501" s="284"/>
      <c r="AW501" s="284"/>
      <c r="AX501" s="284"/>
      <c r="AY501" s="427"/>
      <c r="AZ501" s="427"/>
      <c r="BA501" s="427"/>
      <c r="BB501" s="427"/>
      <c r="BC501" s="427"/>
      <c r="BD501" s="427"/>
      <c r="BE501" s="284">
        <f t="shared" si="16"/>
        <v>0</v>
      </c>
      <c r="BF501" s="284"/>
      <c r="BG501" s="284"/>
      <c r="BH501" s="284"/>
      <c r="BI501" s="284"/>
      <c r="BJ501" s="284"/>
      <c r="BK501" s="284"/>
      <c r="BL501" s="284"/>
      <c r="BM501" s="284"/>
      <c r="BN501" s="284"/>
      <c r="BO501" s="284"/>
      <c r="BP501" s="284"/>
      <c r="BQ501" s="428"/>
      <c r="BR501" s="428"/>
      <c r="BS501" s="428"/>
      <c r="BT501" s="428"/>
      <c r="BU501" s="428"/>
      <c r="BV501" s="428"/>
      <c r="BW501" s="284">
        <f t="shared" si="17"/>
        <v>0</v>
      </c>
      <c r="BX501" s="284"/>
      <c r="BY501" s="284"/>
      <c r="BZ501" s="284"/>
      <c r="CA501" s="284"/>
      <c r="CB501" s="284"/>
      <c r="CC501" s="284"/>
      <c r="CD501" s="284"/>
      <c r="CE501" s="284"/>
      <c r="CF501" s="284"/>
      <c r="CG501" s="284"/>
      <c r="CH501" s="284"/>
      <c r="CI501" s="428"/>
      <c r="CJ501" s="428"/>
      <c r="CK501" s="428"/>
      <c r="CL501" s="428"/>
      <c r="CM501" s="428"/>
      <c r="CN501" s="428"/>
    </row>
    <row r="502" spans="4:92" ht="14.25" customHeight="1" x14ac:dyDescent="0.35">
      <c r="D502" s="228" t="s">
        <v>226</v>
      </c>
      <c r="E502" s="228"/>
      <c r="F502" s="228"/>
      <c r="G502" s="228"/>
      <c r="H502" s="228"/>
      <c r="I502" s="228"/>
      <c r="J502" s="228"/>
      <c r="K502" s="228"/>
      <c r="L502" s="228"/>
      <c r="M502" s="228"/>
      <c r="N502" s="228"/>
      <c r="O502" s="228"/>
      <c r="P502" s="228"/>
      <c r="Q502" s="228"/>
      <c r="R502" s="228"/>
      <c r="S502" s="228"/>
      <c r="T502" s="228"/>
      <c r="U502" s="284">
        <f t="shared" si="12"/>
        <v>0</v>
      </c>
      <c r="V502" s="284"/>
      <c r="W502" s="284"/>
      <c r="X502" s="284"/>
      <c r="Y502" s="284"/>
      <c r="Z502" s="284"/>
      <c r="AA502" s="284">
        <f t="shared" si="13"/>
        <v>0</v>
      </c>
      <c r="AB502" s="284"/>
      <c r="AC502" s="284"/>
      <c r="AD502" s="284"/>
      <c r="AE502" s="284"/>
      <c r="AF502" s="284"/>
      <c r="AG502" s="284">
        <f t="shared" si="14"/>
        <v>0</v>
      </c>
      <c r="AH502" s="284"/>
      <c r="AI502" s="284"/>
      <c r="AJ502" s="284"/>
      <c r="AK502" s="284"/>
      <c r="AL502" s="284"/>
      <c r="AM502" s="284">
        <f t="shared" si="15"/>
        <v>0</v>
      </c>
      <c r="AN502" s="284"/>
      <c r="AO502" s="284"/>
      <c r="AP502" s="284"/>
      <c r="AQ502" s="284"/>
      <c r="AR502" s="284"/>
      <c r="AS502" s="284"/>
      <c r="AT502" s="284"/>
      <c r="AU502" s="284"/>
      <c r="AV502" s="284"/>
      <c r="AW502" s="284"/>
      <c r="AX502" s="284"/>
      <c r="AY502" s="427"/>
      <c r="AZ502" s="427"/>
      <c r="BA502" s="427"/>
      <c r="BB502" s="427"/>
      <c r="BC502" s="427"/>
      <c r="BD502" s="427"/>
      <c r="BE502" s="284">
        <f t="shared" si="16"/>
        <v>0</v>
      </c>
      <c r="BF502" s="284"/>
      <c r="BG502" s="284"/>
      <c r="BH502" s="284"/>
      <c r="BI502" s="284"/>
      <c r="BJ502" s="284"/>
      <c r="BK502" s="284"/>
      <c r="BL502" s="284"/>
      <c r="BM502" s="284"/>
      <c r="BN502" s="284"/>
      <c r="BO502" s="284"/>
      <c r="BP502" s="284"/>
      <c r="BQ502" s="428"/>
      <c r="BR502" s="428"/>
      <c r="BS502" s="428"/>
      <c r="BT502" s="428"/>
      <c r="BU502" s="428"/>
      <c r="BV502" s="428"/>
      <c r="BW502" s="284">
        <f t="shared" si="17"/>
        <v>0</v>
      </c>
      <c r="BX502" s="284"/>
      <c r="BY502" s="284"/>
      <c r="BZ502" s="284"/>
      <c r="CA502" s="284"/>
      <c r="CB502" s="284"/>
      <c r="CC502" s="284"/>
      <c r="CD502" s="284"/>
      <c r="CE502" s="284"/>
      <c r="CF502" s="284"/>
      <c r="CG502" s="284"/>
      <c r="CH502" s="284"/>
      <c r="CI502" s="428"/>
      <c r="CJ502" s="428"/>
      <c r="CK502" s="428"/>
      <c r="CL502" s="428"/>
      <c r="CM502" s="428"/>
      <c r="CN502" s="428"/>
    </row>
    <row r="503" spans="4:92" ht="14.25" customHeight="1" x14ac:dyDescent="0.35">
      <c r="D503" s="228" t="s">
        <v>227</v>
      </c>
      <c r="E503" s="228"/>
      <c r="F503" s="228"/>
      <c r="G503" s="228"/>
      <c r="H503" s="228"/>
      <c r="I503" s="228"/>
      <c r="J503" s="228"/>
      <c r="K503" s="228"/>
      <c r="L503" s="228"/>
      <c r="M503" s="228"/>
      <c r="N503" s="228"/>
      <c r="O503" s="228"/>
      <c r="P503" s="228"/>
      <c r="Q503" s="228"/>
      <c r="R503" s="228"/>
      <c r="S503" s="228"/>
      <c r="T503" s="228"/>
      <c r="U503" s="284">
        <f t="shared" si="12"/>
        <v>0</v>
      </c>
      <c r="V503" s="284"/>
      <c r="W503" s="284"/>
      <c r="X503" s="284"/>
      <c r="Y503" s="284"/>
      <c r="Z503" s="284"/>
      <c r="AA503" s="284">
        <f t="shared" si="13"/>
        <v>0</v>
      </c>
      <c r="AB503" s="284"/>
      <c r="AC503" s="284"/>
      <c r="AD503" s="284"/>
      <c r="AE503" s="284"/>
      <c r="AF503" s="284"/>
      <c r="AG503" s="284">
        <f t="shared" si="14"/>
        <v>0</v>
      </c>
      <c r="AH503" s="284"/>
      <c r="AI503" s="284"/>
      <c r="AJ503" s="284"/>
      <c r="AK503" s="284"/>
      <c r="AL503" s="284"/>
      <c r="AM503" s="284">
        <f t="shared" si="15"/>
        <v>0</v>
      </c>
      <c r="AN503" s="284"/>
      <c r="AO503" s="284"/>
      <c r="AP503" s="284"/>
      <c r="AQ503" s="284"/>
      <c r="AR503" s="284"/>
      <c r="AS503" s="284"/>
      <c r="AT503" s="284"/>
      <c r="AU503" s="284"/>
      <c r="AV503" s="284"/>
      <c r="AW503" s="284"/>
      <c r="AX503" s="284"/>
      <c r="AY503" s="427"/>
      <c r="AZ503" s="427"/>
      <c r="BA503" s="427"/>
      <c r="BB503" s="427"/>
      <c r="BC503" s="427"/>
      <c r="BD503" s="427"/>
      <c r="BE503" s="284">
        <f t="shared" si="16"/>
        <v>0</v>
      </c>
      <c r="BF503" s="284"/>
      <c r="BG503" s="284"/>
      <c r="BH503" s="284"/>
      <c r="BI503" s="284"/>
      <c r="BJ503" s="284"/>
      <c r="BK503" s="284"/>
      <c r="BL503" s="284"/>
      <c r="BM503" s="284"/>
      <c r="BN503" s="284"/>
      <c r="BO503" s="284"/>
      <c r="BP503" s="284"/>
      <c r="BQ503" s="428"/>
      <c r="BR503" s="428"/>
      <c r="BS503" s="428"/>
      <c r="BT503" s="428"/>
      <c r="BU503" s="428"/>
      <c r="BV503" s="428"/>
      <c r="BW503" s="284">
        <f t="shared" si="17"/>
        <v>0</v>
      </c>
      <c r="BX503" s="284"/>
      <c r="BY503" s="284"/>
      <c r="BZ503" s="284"/>
      <c r="CA503" s="284"/>
      <c r="CB503" s="284"/>
      <c r="CC503" s="284"/>
      <c r="CD503" s="284"/>
      <c r="CE503" s="284"/>
      <c r="CF503" s="284"/>
      <c r="CG503" s="284"/>
      <c r="CH503" s="284"/>
      <c r="CI503" s="428"/>
      <c r="CJ503" s="428"/>
      <c r="CK503" s="428"/>
      <c r="CL503" s="428"/>
      <c r="CM503" s="428"/>
      <c r="CN503" s="428"/>
    </row>
    <row r="504" spans="4:92" ht="14.25" customHeight="1" x14ac:dyDescent="0.35">
      <c r="D504" s="228" t="s">
        <v>228</v>
      </c>
      <c r="E504" s="228"/>
      <c r="F504" s="228"/>
      <c r="G504" s="228"/>
      <c r="H504" s="228"/>
      <c r="I504" s="228"/>
      <c r="J504" s="228"/>
      <c r="K504" s="228"/>
      <c r="L504" s="228"/>
      <c r="M504" s="228"/>
      <c r="N504" s="228"/>
      <c r="O504" s="228"/>
      <c r="P504" s="228"/>
      <c r="Q504" s="228"/>
      <c r="R504" s="228"/>
      <c r="S504" s="228"/>
      <c r="T504" s="228"/>
      <c r="U504" s="284">
        <f t="shared" si="12"/>
        <v>0</v>
      </c>
      <c r="V504" s="284"/>
      <c r="W504" s="284"/>
      <c r="X504" s="284"/>
      <c r="Y504" s="284"/>
      <c r="Z504" s="284"/>
      <c r="AA504" s="284">
        <f t="shared" si="13"/>
        <v>0</v>
      </c>
      <c r="AB504" s="284"/>
      <c r="AC504" s="284"/>
      <c r="AD504" s="284"/>
      <c r="AE504" s="284"/>
      <c r="AF504" s="284"/>
      <c r="AG504" s="284">
        <f t="shared" si="14"/>
        <v>0</v>
      </c>
      <c r="AH504" s="284"/>
      <c r="AI504" s="284"/>
      <c r="AJ504" s="284"/>
      <c r="AK504" s="284"/>
      <c r="AL504" s="284"/>
      <c r="AM504" s="284">
        <f t="shared" si="15"/>
        <v>0</v>
      </c>
      <c r="AN504" s="284"/>
      <c r="AO504" s="284"/>
      <c r="AP504" s="284"/>
      <c r="AQ504" s="284"/>
      <c r="AR504" s="284"/>
      <c r="AS504" s="284"/>
      <c r="AT504" s="284"/>
      <c r="AU504" s="284"/>
      <c r="AV504" s="284"/>
      <c r="AW504" s="284"/>
      <c r="AX504" s="284"/>
      <c r="AY504" s="427"/>
      <c r="AZ504" s="427"/>
      <c r="BA504" s="427"/>
      <c r="BB504" s="427"/>
      <c r="BC504" s="427"/>
      <c r="BD504" s="427"/>
      <c r="BE504" s="284">
        <f t="shared" si="16"/>
        <v>0</v>
      </c>
      <c r="BF504" s="284"/>
      <c r="BG504" s="284"/>
      <c r="BH504" s="284"/>
      <c r="BI504" s="284"/>
      <c r="BJ504" s="284"/>
      <c r="BK504" s="284"/>
      <c r="BL504" s="284"/>
      <c r="BM504" s="284"/>
      <c r="BN504" s="284"/>
      <c r="BO504" s="284"/>
      <c r="BP504" s="284"/>
      <c r="BQ504" s="428"/>
      <c r="BR504" s="428"/>
      <c r="BS504" s="428"/>
      <c r="BT504" s="428"/>
      <c r="BU504" s="428"/>
      <c r="BV504" s="428"/>
      <c r="BW504" s="284">
        <f t="shared" si="17"/>
        <v>0</v>
      </c>
      <c r="BX504" s="284"/>
      <c r="BY504" s="284"/>
      <c r="BZ504" s="284"/>
      <c r="CA504" s="284"/>
      <c r="CB504" s="284"/>
      <c r="CC504" s="284"/>
      <c r="CD504" s="284"/>
      <c r="CE504" s="284"/>
      <c r="CF504" s="284"/>
      <c r="CG504" s="284"/>
      <c r="CH504" s="284"/>
      <c r="CI504" s="428"/>
      <c r="CJ504" s="428"/>
      <c r="CK504" s="428"/>
      <c r="CL504" s="428"/>
      <c r="CM504" s="428"/>
      <c r="CN504" s="428"/>
    </row>
    <row r="505" spans="4:92" ht="14.25" customHeight="1" x14ac:dyDescent="0.35">
      <c r="D505" s="228" t="s">
        <v>229</v>
      </c>
      <c r="E505" s="228"/>
      <c r="F505" s="228"/>
      <c r="G505" s="228"/>
      <c r="H505" s="228"/>
      <c r="I505" s="228"/>
      <c r="J505" s="228"/>
      <c r="K505" s="228"/>
      <c r="L505" s="228"/>
      <c r="M505" s="228"/>
      <c r="N505" s="228"/>
      <c r="O505" s="228"/>
      <c r="P505" s="228"/>
      <c r="Q505" s="228"/>
      <c r="R505" s="228"/>
      <c r="S505" s="228"/>
      <c r="T505" s="228"/>
      <c r="U505" s="284">
        <f t="shared" si="12"/>
        <v>0</v>
      </c>
      <c r="V505" s="284"/>
      <c r="W505" s="284"/>
      <c r="X505" s="284"/>
      <c r="Y505" s="284"/>
      <c r="Z505" s="284"/>
      <c r="AA505" s="284">
        <f t="shared" si="13"/>
        <v>0</v>
      </c>
      <c r="AB505" s="284"/>
      <c r="AC505" s="284"/>
      <c r="AD505" s="284"/>
      <c r="AE505" s="284"/>
      <c r="AF505" s="284"/>
      <c r="AG505" s="284">
        <f t="shared" si="14"/>
        <v>0</v>
      </c>
      <c r="AH505" s="284"/>
      <c r="AI505" s="284"/>
      <c r="AJ505" s="284"/>
      <c r="AK505" s="284"/>
      <c r="AL505" s="284"/>
      <c r="AM505" s="284">
        <f t="shared" si="15"/>
        <v>0</v>
      </c>
      <c r="AN505" s="284"/>
      <c r="AO505" s="284"/>
      <c r="AP505" s="284"/>
      <c r="AQ505" s="284"/>
      <c r="AR505" s="284"/>
      <c r="AS505" s="284"/>
      <c r="AT505" s="284"/>
      <c r="AU505" s="284"/>
      <c r="AV505" s="284"/>
      <c r="AW505" s="284"/>
      <c r="AX505" s="284"/>
      <c r="AY505" s="427"/>
      <c r="AZ505" s="427"/>
      <c r="BA505" s="427"/>
      <c r="BB505" s="427"/>
      <c r="BC505" s="427"/>
      <c r="BD505" s="427"/>
      <c r="BE505" s="284">
        <f t="shared" si="16"/>
        <v>0</v>
      </c>
      <c r="BF505" s="284"/>
      <c r="BG505" s="284"/>
      <c r="BH505" s="284"/>
      <c r="BI505" s="284"/>
      <c r="BJ505" s="284"/>
      <c r="BK505" s="284"/>
      <c r="BL505" s="284"/>
      <c r="BM505" s="284"/>
      <c r="BN505" s="284"/>
      <c r="BO505" s="284"/>
      <c r="BP505" s="284"/>
      <c r="BQ505" s="428"/>
      <c r="BR505" s="428"/>
      <c r="BS505" s="428"/>
      <c r="BT505" s="428"/>
      <c r="BU505" s="428"/>
      <c r="BV505" s="428"/>
      <c r="BW505" s="284">
        <f t="shared" si="17"/>
        <v>0</v>
      </c>
      <c r="BX505" s="284"/>
      <c r="BY505" s="284"/>
      <c r="BZ505" s="284"/>
      <c r="CA505" s="284"/>
      <c r="CB505" s="284"/>
      <c r="CC505" s="284"/>
      <c r="CD505" s="284"/>
      <c r="CE505" s="284"/>
      <c r="CF505" s="284"/>
      <c r="CG505" s="284"/>
      <c r="CH505" s="284"/>
      <c r="CI505" s="428"/>
      <c r="CJ505" s="428"/>
      <c r="CK505" s="428"/>
      <c r="CL505" s="428"/>
      <c r="CM505" s="428"/>
      <c r="CN505" s="428"/>
    </row>
    <row r="506" spans="4:92" ht="14.25" customHeight="1" x14ac:dyDescent="0.35">
      <c r="D506" s="228" t="s">
        <v>319</v>
      </c>
      <c r="E506" s="228"/>
      <c r="F506" s="228"/>
      <c r="G506" s="228"/>
      <c r="H506" s="228"/>
      <c r="I506" s="228"/>
      <c r="J506" s="228"/>
      <c r="K506" s="228"/>
      <c r="L506" s="228"/>
      <c r="M506" s="228"/>
      <c r="N506" s="228"/>
      <c r="O506" s="228"/>
      <c r="P506" s="228"/>
      <c r="Q506" s="228"/>
      <c r="R506" s="228"/>
      <c r="S506" s="228"/>
      <c r="T506" s="228"/>
      <c r="U506" s="284">
        <f t="shared" si="12"/>
        <v>0</v>
      </c>
      <c r="V506" s="284"/>
      <c r="W506" s="284"/>
      <c r="X506" s="284"/>
      <c r="Y506" s="284"/>
      <c r="Z506" s="284"/>
      <c r="AA506" s="284">
        <f t="shared" si="13"/>
        <v>0</v>
      </c>
      <c r="AB506" s="284"/>
      <c r="AC506" s="284"/>
      <c r="AD506" s="284"/>
      <c r="AE506" s="284"/>
      <c r="AF506" s="284"/>
      <c r="AG506" s="284">
        <f t="shared" si="14"/>
        <v>0</v>
      </c>
      <c r="AH506" s="284"/>
      <c r="AI506" s="284"/>
      <c r="AJ506" s="284"/>
      <c r="AK506" s="284"/>
      <c r="AL506" s="284"/>
      <c r="AM506" s="284">
        <f t="shared" si="15"/>
        <v>0</v>
      </c>
      <c r="AN506" s="284"/>
      <c r="AO506" s="284"/>
      <c r="AP506" s="284"/>
      <c r="AQ506" s="284"/>
      <c r="AR506" s="284"/>
      <c r="AS506" s="284"/>
      <c r="AT506" s="284"/>
      <c r="AU506" s="284"/>
      <c r="AV506" s="284"/>
      <c r="AW506" s="284"/>
      <c r="AX506" s="284"/>
      <c r="AY506" s="427"/>
      <c r="AZ506" s="427"/>
      <c r="BA506" s="427"/>
      <c r="BB506" s="427"/>
      <c r="BC506" s="427"/>
      <c r="BD506" s="427"/>
      <c r="BE506" s="284">
        <f t="shared" si="16"/>
        <v>0</v>
      </c>
      <c r="BF506" s="284"/>
      <c r="BG506" s="284"/>
      <c r="BH506" s="284"/>
      <c r="BI506" s="284"/>
      <c r="BJ506" s="284"/>
      <c r="BK506" s="284"/>
      <c r="BL506" s="284"/>
      <c r="BM506" s="284"/>
      <c r="BN506" s="284"/>
      <c r="BO506" s="284"/>
      <c r="BP506" s="284"/>
      <c r="BQ506" s="428"/>
      <c r="BR506" s="428"/>
      <c r="BS506" s="428"/>
      <c r="BT506" s="428"/>
      <c r="BU506" s="428"/>
      <c r="BV506" s="428"/>
      <c r="BW506" s="284">
        <f t="shared" si="17"/>
        <v>0</v>
      </c>
      <c r="BX506" s="284"/>
      <c r="BY506" s="284"/>
      <c r="BZ506" s="284"/>
      <c r="CA506" s="284"/>
      <c r="CB506" s="284"/>
      <c r="CC506" s="284"/>
      <c r="CD506" s="284"/>
      <c r="CE506" s="284"/>
      <c r="CF506" s="284"/>
      <c r="CG506" s="284"/>
      <c r="CH506" s="284"/>
      <c r="CI506" s="428"/>
      <c r="CJ506" s="428"/>
      <c r="CK506" s="428"/>
      <c r="CL506" s="428"/>
      <c r="CM506" s="428"/>
      <c r="CN506" s="428"/>
    </row>
    <row r="507" spans="4:92" ht="14.25" customHeight="1" x14ac:dyDescent="0.35">
      <c r="D507" s="228" t="s">
        <v>230</v>
      </c>
      <c r="E507" s="228"/>
      <c r="F507" s="228"/>
      <c r="G507" s="228"/>
      <c r="H507" s="228"/>
      <c r="I507" s="228"/>
      <c r="J507" s="228"/>
      <c r="K507" s="228"/>
      <c r="L507" s="228"/>
      <c r="M507" s="228"/>
      <c r="N507" s="228"/>
      <c r="O507" s="228"/>
      <c r="P507" s="228"/>
      <c r="Q507" s="228"/>
      <c r="R507" s="228"/>
      <c r="S507" s="228"/>
      <c r="T507" s="228"/>
      <c r="U507" s="284">
        <f t="shared" si="12"/>
        <v>0</v>
      </c>
      <c r="V507" s="284"/>
      <c r="W507" s="284"/>
      <c r="X507" s="284"/>
      <c r="Y507" s="284"/>
      <c r="Z507" s="284"/>
      <c r="AA507" s="284">
        <f t="shared" si="13"/>
        <v>0</v>
      </c>
      <c r="AB507" s="284"/>
      <c r="AC507" s="284"/>
      <c r="AD507" s="284"/>
      <c r="AE507" s="284"/>
      <c r="AF507" s="284"/>
      <c r="AG507" s="284">
        <f t="shared" si="14"/>
        <v>0</v>
      </c>
      <c r="AH507" s="284"/>
      <c r="AI507" s="284"/>
      <c r="AJ507" s="284"/>
      <c r="AK507" s="284"/>
      <c r="AL507" s="284"/>
      <c r="AM507" s="284">
        <f t="shared" ref="AM507" si="18">SUM(AS507:BD507)</f>
        <v>0</v>
      </c>
      <c r="AN507" s="284"/>
      <c r="AO507" s="284"/>
      <c r="AP507" s="284"/>
      <c r="AQ507" s="284"/>
      <c r="AR507" s="284"/>
      <c r="AS507" s="284"/>
      <c r="AT507" s="284"/>
      <c r="AU507" s="284"/>
      <c r="AV507" s="284"/>
      <c r="AW507" s="284"/>
      <c r="AX507" s="284"/>
      <c r="AY507" s="427"/>
      <c r="AZ507" s="427"/>
      <c r="BA507" s="427"/>
      <c r="BB507" s="427"/>
      <c r="BC507" s="427"/>
      <c r="BD507" s="427"/>
      <c r="BE507" s="284">
        <f t="shared" ref="BE507" si="19">SUM(BK507:BV507)</f>
        <v>0</v>
      </c>
      <c r="BF507" s="284"/>
      <c r="BG507" s="284"/>
      <c r="BH507" s="284"/>
      <c r="BI507" s="284"/>
      <c r="BJ507" s="284"/>
      <c r="BK507" s="284"/>
      <c r="BL507" s="284"/>
      <c r="BM507" s="284"/>
      <c r="BN507" s="284"/>
      <c r="BO507" s="284"/>
      <c r="BP507" s="284"/>
      <c r="BQ507" s="428"/>
      <c r="BR507" s="428"/>
      <c r="BS507" s="428"/>
      <c r="BT507" s="428"/>
      <c r="BU507" s="428"/>
      <c r="BV507" s="428"/>
      <c r="BW507" s="284">
        <f t="shared" ref="BW507" si="20">SUM(CC507:CN507)</f>
        <v>0</v>
      </c>
      <c r="BX507" s="284"/>
      <c r="BY507" s="284"/>
      <c r="BZ507" s="284"/>
      <c r="CA507" s="284"/>
      <c r="CB507" s="284"/>
      <c r="CC507" s="284"/>
      <c r="CD507" s="284"/>
      <c r="CE507" s="284"/>
      <c r="CF507" s="284"/>
      <c r="CG507" s="284"/>
      <c r="CH507" s="284"/>
      <c r="CI507" s="428"/>
      <c r="CJ507" s="428"/>
      <c r="CK507" s="428"/>
      <c r="CL507" s="428"/>
      <c r="CM507" s="428"/>
      <c r="CN507" s="428"/>
    </row>
    <row r="508" spans="4:92" ht="14.25" customHeight="1" x14ac:dyDescent="0.35">
      <c r="D508" s="420" t="s">
        <v>118</v>
      </c>
      <c r="E508" s="420"/>
      <c r="F508" s="420"/>
      <c r="G508" s="420"/>
      <c r="H508" s="420"/>
      <c r="I508" s="420"/>
      <c r="J508" s="420"/>
      <c r="K508" s="420"/>
      <c r="L508" s="420"/>
      <c r="M508" s="420"/>
      <c r="N508" s="420"/>
      <c r="O508" s="420"/>
      <c r="P508" s="420"/>
      <c r="Q508" s="420"/>
      <c r="R508" s="420"/>
      <c r="S508" s="420"/>
      <c r="T508" s="420"/>
      <c r="U508" s="426">
        <f>SUM(U490:Z507)</f>
        <v>0</v>
      </c>
      <c r="V508" s="426"/>
      <c r="W508" s="426"/>
      <c r="X508" s="426"/>
      <c r="Y508" s="426"/>
      <c r="Z508" s="426"/>
      <c r="AA508" s="426">
        <f t="shared" ref="AA508" si="21">SUM(AA490:AF507)</f>
        <v>0</v>
      </c>
      <c r="AB508" s="426"/>
      <c r="AC508" s="426"/>
      <c r="AD508" s="426"/>
      <c r="AE508" s="426"/>
      <c r="AF508" s="426"/>
      <c r="AG508" s="426">
        <f t="shared" ref="AG508" si="22">SUM(AG490:AL507)</f>
        <v>0</v>
      </c>
      <c r="AH508" s="426"/>
      <c r="AI508" s="426"/>
      <c r="AJ508" s="426"/>
      <c r="AK508" s="426"/>
      <c r="AL508" s="426"/>
      <c r="AM508" s="426">
        <f t="shared" ref="AM508" si="23">SUM(AM490:AR507)</f>
        <v>0</v>
      </c>
      <c r="AN508" s="426"/>
      <c r="AO508" s="426"/>
      <c r="AP508" s="426"/>
      <c r="AQ508" s="426"/>
      <c r="AR508" s="426"/>
      <c r="AS508" s="426">
        <f t="shared" ref="AS508" si="24">SUM(AS490:AX507)</f>
        <v>0</v>
      </c>
      <c r="AT508" s="426"/>
      <c r="AU508" s="426"/>
      <c r="AV508" s="426"/>
      <c r="AW508" s="426"/>
      <c r="AX508" s="426"/>
      <c r="AY508" s="426">
        <f t="shared" ref="AY508" si="25">SUM(AY490:BD507)</f>
        <v>0</v>
      </c>
      <c r="AZ508" s="426"/>
      <c r="BA508" s="426"/>
      <c r="BB508" s="426"/>
      <c r="BC508" s="426"/>
      <c r="BD508" s="426"/>
      <c r="BE508" s="426">
        <f t="shared" ref="BE508" si="26">SUM(BE490:BJ507)</f>
        <v>0</v>
      </c>
      <c r="BF508" s="426"/>
      <c r="BG508" s="426"/>
      <c r="BH508" s="426"/>
      <c r="BI508" s="426"/>
      <c r="BJ508" s="426"/>
      <c r="BK508" s="426">
        <f t="shared" ref="BK508" si="27">SUM(BK490:BP507)</f>
        <v>0</v>
      </c>
      <c r="BL508" s="426"/>
      <c r="BM508" s="426"/>
      <c r="BN508" s="426"/>
      <c r="BO508" s="426"/>
      <c r="BP508" s="426"/>
      <c r="BQ508" s="426">
        <f t="shared" ref="BQ508" si="28">SUM(BQ490:BV507)</f>
        <v>0</v>
      </c>
      <c r="BR508" s="426"/>
      <c r="BS508" s="426"/>
      <c r="BT508" s="426"/>
      <c r="BU508" s="426"/>
      <c r="BV508" s="426"/>
      <c r="BW508" s="426">
        <f t="shared" ref="BW508" si="29">SUM(BW490:CB507)</f>
        <v>0</v>
      </c>
      <c r="BX508" s="426"/>
      <c r="BY508" s="426"/>
      <c r="BZ508" s="426"/>
      <c r="CA508" s="426"/>
      <c r="CB508" s="426"/>
      <c r="CC508" s="426">
        <f t="shared" ref="CC508" si="30">SUM(CC490:CH507)</f>
        <v>0</v>
      </c>
      <c r="CD508" s="426"/>
      <c r="CE508" s="426"/>
      <c r="CF508" s="426"/>
      <c r="CG508" s="426"/>
      <c r="CH508" s="426"/>
      <c r="CI508" s="426">
        <f t="shared" ref="CI508" si="31">SUM(CI490:CN507)</f>
        <v>0</v>
      </c>
      <c r="CJ508" s="426"/>
      <c r="CK508" s="426"/>
      <c r="CL508" s="426"/>
      <c r="CM508" s="426"/>
      <c r="CN508" s="426"/>
    </row>
    <row r="509" spans="4:92" ht="14.25" customHeight="1" x14ac:dyDescent="0.35">
      <c r="D509" s="163" t="s">
        <v>948</v>
      </c>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c r="AD509" s="163"/>
      <c r="AE509" s="163"/>
      <c r="AF509" s="163"/>
      <c r="AG509" s="163"/>
      <c r="AH509" s="163"/>
      <c r="AI509" s="163"/>
      <c r="AJ509" s="163"/>
      <c r="AK509" s="163"/>
      <c r="AL509" s="163"/>
      <c r="AM509" s="163"/>
      <c r="AN509" s="163"/>
      <c r="AO509" s="163"/>
      <c r="AP509" s="163"/>
      <c r="AQ509" s="163"/>
      <c r="AR509" s="163"/>
      <c r="AS509" s="163"/>
      <c r="AT509" s="163"/>
      <c r="AU509" s="163"/>
      <c r="AV509" s="163"/>
      <c r="AW509" s="163"/>
      <c r="AX509" s="163"/>
      <c r="AY509" s="163"/>
      <c r="AZ509" s="163"/>
      <c r="BA509" s="163"/>
      <c r="BB509" s="163"/>
      <c r="BC509" s="163"/>
      <c r="BD509" s="163"/>
      <c r="BE509" s="163"/>
      <c r="BF509" s="163"/>
      <c r="BG509" s="163"/>
      <c r="BH509" s="163"/>
      <c r="BI509" s="163"/>
      <c r="BJ509" s="163"/>
      <c r="BK509" s="163"/>
      <c r="BL509" s="163"/>
      <c r="BM509" s="163"/>
      <c r="BN509" s="163"/>
      <c r="BO509" s="163"/>
      <c r="BP509" s="163"/>
      <c r="BQ509" s="163"/>
      <c r="BR509" s="163"/>
      <c r="BS509" s="163"/>
      <c r="BT509" s="163"/>
      <c r="BU509" s="163"/>
      <c r="BV509" s="163"/>
      <c r="BW509" s="163"/>
      <c r="BX509" s="163"/>
      <c r="BY509" s="163"/>
      <c r="BZ509" s="163"/>
      <c r="CA509" s="163"/>
      <c r="CB509" s="163"/>
      <c r="CC509" s="447"/>
      <c r="CD509" s="447"/>
      <c r="CE509" s="447"/>
      <c r="CF509" s="447"/>
      <c r="CG509" s="447"/>
      <c r="CH509" s="447"/>
      <c r="CI509" s="447"/>
      <c r="CJ509" s="447"/>
      <c r="CK509" s="447"/>
      <c r="CL509" s="447"/>
      <c r="CM509" s="447"/>
      <c r="CN509" s="447"/>
    </row>
    <row r="510" spans="4:92" ht="14.25" customHeight="1" x14ac:dyDescent="0.35">
      <c r="D510" s="425"/>
      <c r="E510" s="425"/>
      <c r="F510" s="425"/>
      <c r="G510" s="425"/>
      <c r="H510" s="425"/>
      <c r="I510" s="425"/>
      <c r="J510" s="425"/>
      <c r="K510" s="425"/>
      <c r="L510" s="425"/>
      <c r="M510" s="425"/>
      <c r="N510" s="425"/>
      <c r="O510" s="425"/>
      <c r="P510" s="425"/>
      <c r="Q510" s="425"/>
      <c r="R510" s="425"/>
      <c r="S510" s="425"/>
      <c r="T510" s="425"/>
      <c r="U510" s="425"/>
      <c r="V510" s="425"/>
      <c r="W510" s="425"/>
      <c r="X510" s="425"/>
      <c r="Y510" s="425"/>
      <c r="Z510" s="425"/>
      <c r="AA510" s="425"/>
      <c r="AB510" s="425"/>
      <c r="AC510" s="425"/>
      <c r="AD510" s="425"/>
      <c r="AE510" s="425"/>
      <c r="AF510" s="425"/>
      <c r="AG510" s="425"/>
      <c r="AH510" s="425"/>
      <c r="AI510" s="425"/>
      <c r="AJ510" s="425"/>
      <c r="AK510" s="425"/>
      <c r="AL510" s="425"/>
      <c r="AM510" s="425"/>
      <c r="AN510" s="425"/>
      <c r="AO510" s="425"/>
      <c r="AP510" s="425"/>
      <c r="AQ510" s="425"/>
      <c r="AR510" s="425"/>
      <c r="AS510" s="425"/>
      <c r="AT510" s="425"/>
      <c r="AU510" s="425"/>
      <c r="AV510" s="425"/>
      <c r="AW510" s="425"/>
      <c r="AX510" s="425"/>
      <c r="AY510" s="425"/>
      <c r="AZ510" s="425"/>
      <c r="BA510" s="425"/>
      <c r="BB510" s="425"/>
      <c r="BC510" s="425"/>
      <c r="BD510" s="425"/>
      <c r="BE510" s="425"/>
      <c r="BF510" s="425"/>
      <c r="BG510" s="425"/>
      <c r="BH510" s="425"/>
      <c r="BI510" s="425"/>
      <c r="BJ510" s="425"/>
      <c r="BK510" s="425"/>
      <c r="BL510" s="425"/>
      <c r="BM510" s="425"/>
      <c r="BN510" s="425"/>
      <c r="BO510" s="425"/>
      <c r="BP510" s="425"/>
      <c r="BQ510" s="425"/>
      <c r="BR510" s="425"/>
      <c r="BS510" s="425"/>
      <c r="BT510" s="425"/>
      <c r="BU510" s="425"/>
      <c r="BV510" s="425"/>
      <c r="BW510" s="425"/>
      <c r="BX510" s="425"/>
      <c r="BY510" s="425"/>
      <c r="BZ510" s="425"/>
      <c r="CA510" s="425"/>
      <c r="CB510" s="425"/>
      <c r="CC510" s="425"/>
      <c r="CD510" s="425"/>
      <c r="CE510" s="425"/>
      <c r="CF510" s="425"/>
      <c r="CG510" s="425"/>
      <c r="CH510" s="425"/>
      <c r="CI510" s="425"/>
      <c r="CJ510" s="425"/>
      <c r="CK510" s="425"/>
      <c r="CL510" s="425"/>
      <c r="CM510" s="425"/>
      <c r="CN510" s="425"/>
    </row>
    <row r="511" spans="4:92" ht="14.25" customHeight="1" x14ac:dyDescent="0.35">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BI511" s="12"/>
      <c r="BJ511" s="12"/>
      <c r="BK511" s="12"/>
      <c r="BL511" s="12"/>
      <c r="BM511" s="12"/>
      <c r="BN511" s="12"/>
      <c r="BO511" s="12"/>
      <c r="BP511" s="12"/>
      <c r="BQ511" s="12"/>
      <c r="BR511" s="12"/>
      <c r="BS511" s="12"/>
      <c r="BT511" s="12"/>
      <c r="BU511" s="12"/>
      <c r="BV511" s="12"/>
      <c r="BW511" s="12"/>
    </row>
    <row r="512" spans="4:92" ht="14.25" customHeight="1" x14ac:dyDescent="0.35">
      <c r="D512" s="402" t="s">
        <v>254</v>
      </c>
      <c r="E512" s="402"/>
      <c r="F512" s="402"/>
      <c r="G512" s="402"/>
      <c r="H512" s="402"/>
      <c r="I512" s="402"/>
      <c r="J512" s="402"/>
      <c r="K512" s="402"/>
      <c r="L512" s="402"/>
      <c r="M512" s="402"/>
      <c r="N512" s="402"/>
      <c r="O512" s="402"/>
      <c r="P512" s="402"/>
      <c r="Q512" s="402"/>
      <c r="R512" s="402"/>
      <c r="S512" s="402"/>
      <c r="T512" s="402"/>
      <c r="U512" s="402"/>
      <c r="V512" s="402"/>
      <c r="W512" s="402"/>
      <c r="X512" s="402"/>
      <c r="Y512" s="402"/>
      <c r="Z512" s="402"/>
      <c r="AA512" s="402"/>
      <c r="AB512" s="402"/>
      <c r="AC512" s="402"/>
      <c r="AD512" s="402"/>
      <c r="AE512" s="402"/>
      <c r="AF512" s="402"/>
      <c r="AG512" s="402"/>
      <c r="AH512" s="402"/>
      <c r="AI512" s="402"/>
      <c r="AJ512" s="402"/>
      <c r="AK512" s="402"/>
      <c r="AL512" s="402"/>
      <c r="AM512" s="402"/>
      <c r="AN512" s="402"/>
      <c r="AO512" s="402"/>
      <c r="AP512" s="402"/>
      <c r="AQ512" s="402"/>
      <c r="AR512" s="402"/>
      <c r="AS512" s="402"/>
      <c r="AT512" s="402"/>
      <c r="AU512" s="9"/>
      <c r="AV512" s="257" t="s">
        <v>305</v>
      </c>
      <c r="AW512" s="257"/>
      <c r="AX512" s="257"/>
      <c r="AY512" s="257"/>
      <c r="AZ512" s="257"/>
      <c r="BA512" s="257"/>
      <c r="BB512" s="257"/>
      <c r="BC512" s="257"/>
      <c r="BD512" s="257"/>
      <c r="BE512" s="257"/>
      <c r="BF512" s="257"/>
      <c r="BG512" s="257"/>
      <c r="BH512" s="257"/>
      <c r="BI512" s="257"/>
      <c r="BJ512" s="257"/>
      <c r="BK512" s="257"/>
      <c r="BL512" s="257"/>
      <c r="BM512" s="257"/>
      <c r="BN512" s="257"/>
      <c r="BO512" s="257"/>
      <c r="BP512" s="257"/>
      <c r="BQ512" s="257"/>
      <c r="BR512" s="257"/>
      <c r="BS512" s="257"/>
      <c r="BT512" s="257"/>
      <c r="BU512" s="257"/>
      <c r="BV512" s="257"/>
      <c r="BW512" s="257"/>
      <c r="BX512" s="257"/>
      <c r="BY512" s="257"/>
      <c r="BZ512" s="257"/>
      <c r="CA512" s="257"/>
      <c r="CB512" s="257"/>
      <c r="CC512" s="257"/>
      <c r="CD512" s="257"/>
      <c r="CE512" s="257"/>
      <c r="CF512" s="257"/>
      <c r="CG512" s="257"/>
      <c r="CH512" s="257"/>
      <c r="CI512" s="257"/>
      <c r="CJ512" s="257"/>
      <c r="CK512" s="257"/>
      <c r="CL512" s="257"/>
      <c r="CM512" s="257"/>
      <c r="CN512" s="257"/>
    </row>
    <row r="513" spans="4:139" ht="14.25" customHeight="1" x14ac:dyDescent="0.35">
      <c r="D513" s="402"/>
      <c r="E513" s="402"/>
      <c r="F513" s="402"/>
      <c r="G513" s="402"/>
      <c r="H513" s="402"/>
      <c r="I513" s="402"/>
      <c r="J513" s="402"/>
      <c r="K513" s="402"/>
      <c r="L513" s="402"/>
      <c r="M513" s="402"/>
      <c r="N513" s="402"/>
      <c r="O513" s="402"/>
      <c r="P513" s="402"/>
      <c r="Q513" s="402"/>
      <c r="R513" s="402"/>
      <c r="S513" s="402"/>
      <c r="T513" s="402"/>
      <c r="U513" s="402"/>
      <c r="V513" s="402"/>
      <c r="W513" s="402"/>
      <c r="X513" s="402"/>
      <c r="Y513" s="402"/>
      <c r="Z513" s="402"/>
      <c r="AA513" s="402"/>
      <c r="AB513" s="402"/>
      <c r="AC513" s="402"/>
      <c r="AD513" s="402"/>
      <c r="AE513" s="402"/>
      <c r="AF513" s="402"/>
      <c r="AG513" s="402"/>
      <c r="AH513" s="402"/>
      <c r="AI513" s="402"/>
      <c r="AJ513" s="402"/>
      <c r="AK513" s="402"/>
      <c r="AL513" s="402"/>
      <c r="AM513" s="402"/>
      <c r="AN513" s="402"/>
      <c r="AO513" s="402"/>
      <c r="AP513" s="402"/>
      <c r="AQ513" s="402"/>
      <c r="AR513" s="402"/>
      <c r="AS513" s="402"/>
      <c r="AT513" s="402"/>
      <c r="AU513" s="9"/>
      <c r="AV513" s="257"/>
      <c r="AW513" s="257"/>
      <c r="AX513" s="257"/>
      <c r="AY513" s="257"/>
      <c r="AZ513" s="257"/>
      <c r="BA513" s="257"/>
      <c r="BB513" s="257"/>
      <c r="BC513" s="257"/>
      <c r="BD513" s="257"/>
      <c r="BE513" s="257"/>
      <c r="BF513" s="257"/>
      <c r="BG513" s="257"/>
      <c r="BH513" s="257"/>
      <c r="BI513" s="257"/>
      <c r="BJ513" s="257"/>
      <c r="BK513" s="257"/>
      <c r="BL513" s="257"/>
      <c r="BM513" s="257"/>
      <c r="BN513" s="257"/>
      <c r="BO513" s="257"/>
      <c r="BP513" s="257"/>
      <c r="BQ513" s="257"/>
      <c r="BR513" s="257"/>
      <c r="BS513" s="257"/>
      <c r="BT513" s="257"/>
      <c r="BU513" s="257"/>
      <c r="BV513" s="257"/>
      <c r="BW513" s="257"/>
      <c r="BX513" s="257"/>
      <c r="BY513" s="257"/>
      <c r="BZ513" s="257"/>
      <c r="CA513" s="257"/>
      <c r="CB513" s="257"/>
      <c r="CC513" s="257"/>
      <c r="CD513" s="257"/>
      <c r="CE513" s="257"/>
      <c r="CF513" s="257"/>
      <c r="CG513" s="257"/>
      <c r="CH513" s="257"/>
      <c r="CI513" s="257"/>
      <c r="CJ513" s="257"/>
      <c r="CK513" s="257"/>
      <c r="CL513" s="257"/>
      <c r="CM513" s="257"/>
      <c r="CN513" s="257"/>
    </row>
    <row r="514" spans="4:139" ht="14.25" customHeight="1" x14ac:dyDescent="0.35">
      <c r="D514" s="253" t="s">
        <v>255</v>
      </c>
      <c r="E514" s="253"/>
      <c r="F514" s="253"/>
      <c r="G514" s="253"/>
      <c r="H514" s="253"/>
      <c r="I514" s="253"/>
      <c r="J514" s="253"/>
      <c r="K514" s="253"/>
      <c r="L514" s="253"/>
      <c r="M514" s="253"/>
      <c r="N514" s="253"/>
      <c r="O514" s="253">
        <v>2010</v>
      </c>
      <c r="P514" s="253"/>
      <c r="Q514" s="253"/>
      <c r="R514" s="253"/>
      <c r="S514" s="253"/>
      <c r="T514" s="253">
        <v>2011</v>
      </c>
      <c r="U514" s="253"/>
      <c r="V514" s="253"/>
      <c r="W514" s="253"/>
      <c r="X514" s="253"/>
      <c r="Y514" s="253">
        <v>2012</v>
      </c>
      <c r="Z514" s="253"/>
      <c r="AA514" s="253"/>
      <c r="AB514" s="253"/>
      <c r="AC514" s="253">
        <v>2013</v>
      </c>
      <c r="AD514" s="253"/>
      <c r="AE514" s="253"/>
      <c r="AF514" s="253"/>
      <c r="AG514" s="253">
        <v>2014</v>
      </c>
      <c r="AH514" s="253"/>
      <c r="AI514" s="253"/>
      <c r="AJ514" s="253"/>
      <c r="AK514" s="253">
        <v>2015</v>
      </c>
      <c r="AL514" s="253"/>
      <c r="AM514" s="253"/>
      <c r="AN514" s="253"/>
      <c r="AO514" s="253"/>
      <c r="AP514" s="253">
        <v>2016</v>
      </c>
      <c r="AQ514" s="253"/>
      <c r="AR514" s="253"/>
      <c r="AS514" s="253"/>
      <c r="AT514" s="253"/>
      <c r="AU514" s="12"/>
      <c r="AV514" s="253" t="s">
        <v>306</v>
      </c>
      <c r="AW514" s="253"/>
      <c r="AX514" s="253"/>
      <c r="AY514" s="253"/>
      <c r="AZ514" s="253"/>
      <c r="BA514" s="253"/>
      <c r="BB514" s="253"/>
      <c r="BC514" s="253"/>
      <c r="BD514" s="253"/>
      <c r="BE514" s="253"/>
      <c r="BF514" s="253"/>
      <c r="BG514" s="253"/>
      <c r="BH514" s="253"/>
      <c r="BI514" s="253"/>
      <c r="BJ514" s="253"/>
      <c r="BK514" s="253"/>
      <c r="BL514" s="253"/>
      <c r="BM514" s="253" t="s">
        <v>118</v>
      </c>
      <c r="BN514" s="253"/>
      <c r="BO514" s="253"/>
      <c r="BP514" s="253"/>
      <c r="BQ514" s="253"/>
      <c r="BR514" s="253"/>
      <c r="BS514" s="253" t="s">
        <v>182</v>
      </c>
      <c r="BT514" s="253"/>
      <c r="BU514" s="253"/>
      <c r="BV514" s="253" t="s">
        <v>116</v>
      </c>
      <c r="BW514" s="253"/>
      <c r="BX514" s="253"/>
      <c r="BY514" s="253"/>
      <c r="BZ514" s="253"/>
      <c r="CA514" s="253"/>
      <c r="CB514" s="253" t="s">
        <v>182</v>
      </c>
      <c r="CC514" s="253"/>
      <c r="CD514" s="253"/>
      <c r="CE514" s="253"/>
      <c r="CF514" s="253" t="s">
        <v>117</v>
      </c>
      <c r="CG514" s="253"/>
      <c r="CH514" s="253"/>
      <c r="CI514" s="253"/>
      <c r="CJ514" s="253"/>
      <c r="CK514" s="253"/>
      <c r="CL514" s="253" t="s">
        <v>182</v>
      </c>
      <c r="CM514" s="253"/>
      <c r="CN514" s="253"/>
    </row>
    <row r="515" spans="4:139" ht="14.25" customHeight="1" x14ac:dyDescent="0.35">
      <c r="D515" s="253"/>
      <c r="E515" s="253"/>
      <c r="F515" s="253"/>
      <c r="G515" s="253"/>
      <c r="H515" s="253"/>
      <c r="I515" s="253"/>
      <c r="J515" s="253"/>
      <c r="K515" s="253"/>
      <c r="L515" s="253"/>
      <c r="M515" s="253"/>
      <c r="N515" s="253"/>
      <c r="O515" s="253"/>
      <c r="P515" s="253"/>
      <c r="Q515" s="253"/>
      <c r="R515" s="253"/>
      <c r="S515" s="253"/>
      <c r="T515" s="253"/>
      <c r="U515" s="253"/>
      <c r="V515" s="253"/>
      <c r="W515" s="253"/>
      <c r="X515" s="253"/>
      <c r="Y515" s="253"/>
      <c r="Z515" s="253"/>
      <c r="AA515" s="253"/>
      <c r="AB515" s="253"/>
      <c r="AC515" s="253"/>
      <c r="AD515" s="253"/>
      <c r="AE515" s="253"/>
      <c r="AF515" s="253"/>
      <c r="AG515" s="253"/>
      <c r="AH515" s="253"/>
      <c r="AI515" s="253"/>
      <c r="AJ515" s="253"/>
      <c r="AK515" s="253"/>
      <c r="AL515" s="253"/>
      <c r="AM515" s="253"/>
      <c r="AN515" s="253"/>
      <c r="AO515" s="253"/>
      <c r="AP515" s="253"/>
      <c r="AQ515" s="253"/>
      <c r="AR515" s="253"/>
      <c r="AS515" s="253"/>
      <c r="AT515" s="253"/>
      <c r="AU515" s="12"/>
      <c r="AV515" s="424" t="s">
        <v>308</v>
      </c>
      <c r="AW515" s="424"/>
      <c r="AX515" s="424"/>
      <c r="AY515" s="424"/>
      <c r="AZ515" s="424"/>
      <c r="BA515" s="424"/>
      <c r="BB515" s="424"/>
      <c r="BC515" s="424"/>
      <c r="BD515" s="424"/>
      <c r="BE515" s="424"/>
      <c r="BF515" s="424"/>
      <c r="BG515" s="424"/>
      <c r="BH515" s="424"/>
      <c r="BI515" s="424"/>
      <c r="BJ515" s="424"/>
      <c r="BK515" s="424"/>
      <c r="BL515" s="424"/>
      <c r="BM515" s="413">
        <v>13577</v>
      </c>
      <c r="BN515" s="413"/>
      <c r="BO515" s="413"/>
      <c r="BP515" s="413"/>
      <c r="BQ515" s="413"/>
      <c r="BR515" s="413"/>
      <c r="BS515" s="255">
        <v>100</v>
      </c>
      <c r="BT515" s="255"/>
      <c r="BU515" s="255"/>
      <c r="BV515" s="413">
        <v>10443</v>
      </c>
      <c r="BW515" s="413"/>
      <c r="BX515" s="413"/>
      <c r="BY515" s="413"/>
      <c r="BZ515" s="413"/>
      <c r="CA515" s="413"/>
      <c r="CB515" s="255">
        <v>100</v>
      </c>
      <c r="CC515" s="255"/>
      <c r="CD515" s="255"/>
      <c r="CE515" s="255"/>
      <c r="CF515" s="413">
        <v>3134</v>
      </c>
      <c r="CG515" s="413"/>
      <c r="CH515" s="413"/>
      <c r="CI515" s="413"/>
      <c r="CJ515" s="413"/>
      <c r="CK515" s="413"/>
      <c r="CL515" s="255">
        <v>100</v>
      </c>
      <c r="CM515" s="255"/>
      <c r="CN515" s="255"/>
    </row>
    <row r="516" spans="4:139" ht="14.25" customHeight="1" x14ac:dyDescent="0.35">
      <c r="D516" s="253"/>
      <c r="E516" s="253"/>
      <c r="F516" s="253"/>
      <c r="G516" s="253"/>
      <c r="H516" s="253"/>
      <c r="I516" s="253"/>
      <c r="J516" s="253"/>
      <c r="K516" s="253"/>
      <c r="L516" s="253"/>
      <c r="M516" s="253"/>
      <c r="N516" s="253"/>
      <c r="O516" s="253"/>
      <c r="P516" s="253"/>
      <c r="Q516" s="253"/>
      <c r="R516" s="253"/>
      <c r="S516" s="253"/>
      <c r="T516" s="253"/>
      <c r="U516" s="253"/>
      <c r="V516" s="253"/>
      <c r="W516" s="253"/>
      <c r="X516" s="253"/>
      <c r="Y516" s="253"/>
      <c r="Z516" s="253"/>
      <c r="AA516" s="253"/>
      <c r="AB516" s="253"/>
      <c r="AC516" s="253"/>
      <c r="AD516" s="253"/>
      <c r="AE516" s="253"/>
      <c r="AF516" s="253"/>
      <c r="AG516" s="253"/>
      <c r="AH516" s="253"/>
      <c r="AI516" s="253"/>
      <c r="AJ516" s="253"/>
      <c r="AK516" s="253"/>
      <c r="AL516" s="253"/>
      <c r="AM516" s="253"/>
      <c r="AN516" s="253"/>
      <c r="AO516" s="253"/>
      <c r="AP516" s="253"/>
      <c r="AQ516" s="253"/>
      <c r="AR516" s="253"/>
      <c r="AS516" s="253"/>
      <c r="AT516" s="253"/>
      <c r="AU516" s="12"/>
      <c r="AV516" s="424" t="s">
        <v>309</v>
      </c>
      <c r="AW516" s="424"/>
      <c r="AX516" s="424"/>
      <c r="AY516" s="424"/>
      <c r="AZ516" s="424"/>
      <c r="BA516" s="424"/>
      <c r="BB516" s="424"/>
      <c r="BC516" s="424"/>
      <c r="BD516" s="424"/>
      <c r="BE516" s="424"/>
      <c r="BF516" s="424"/>
      <c r="BG516" s="424"/>
      <c r="BH516" s="424"/>
      <c r="BI516" s="424"/>
      <c r="BJ516" s="424"/>
      <c r="BK516" s="424"/>
      <c r="BL516" s="424"/>
      <c r="BM516" s="413">
        <v>9061</v>
      </c>
      <c r="BN516" s="413"/>
      <c r="BO516" s="413"/>
      <c r="BP516" s="413"/>
      <c r="BQ516" s="413"/>
      <c r="BR516" s="413"/>
      <c r="BS516" s="255">
        <v>66.739999999999995</v>
      </c>
      <c r="BT516" s="255"/>
      <c r="BU516" s="255"/>
      <c r="BV516" s="413">
        <v>6937</v>
      </c>
      <c r="BW516" s="413"/>
      <c r="BX516" s="413"/>
      <c r="BY516" s="413"/>
      <c r="BZ516" s="413"/>
      <c r="CA516" s="413"/>
      <c r="CB516" s="255">
        <v>66.430000000000007</v>
      </c>
      <c r="CC516" s="255"/>
      <c r="CD516" s="255"/>
      <c r="CE516" s="255"/>
      <c r="CF516" s="413">
        <v>2124</v>
      </c>
      <c r="CG516" s="413"/>
      <c r="CH516" s="413"/>
      <c r="CI516" s="413"/>
      <c r="CJ516" s="413"/>
      <c r="CK516" s="413"/>
      <c r="CL516" s="255">
        <v>67.77</v>
      </c>
      <c r="CM516" s="255"/>
      <c r="CN516" s="255"/>
    </row>
    <row r="517" spans="4:139" ht="14.25" customHeight="1" x14ac:dyDescent="0.35">
      <c r="D517" s="424" t="s">
        <v>256</v>
      </c>
      <c r="E517" s="424"/>
      <c r="F517" s="424"/>
      <c r="G517" s="424"/>
      <c r="H517" s="424"/>
      <c r="I517" s="424"/>
      <c r="J517" s="424"/>
      <c r="K517" s="424"/>
      <c r="L517" s="424"/>
      <c r="M517" s="424"/>
      <c r="N517" s="424"/>
      <c r="O517" s="256"/>
      <c r="P517" s="256"/>
      <c r="Q517" s="256"/>
      <c r="R517" s="256"/>
      <c r="S517" s="256"/>
      <c r="T517" s="255"/>
      <c r="U517" s="255"/>
      <c r="V517" s="255"/>
      <c r="W517" s="255"/>
      <c r="X517" s="255"/>
      <c r="Y517" s="255"/>
      <c r="Z517" s="255"/>
      <c r="AA517" s="255"/>
      <c r="AB517" s="255"/>
      <c r="AC517" s="255"/>
      <c r="AD517" s="255"/>
      <c r="AE517" s="255"/>
      <c r="AF517" s="255"/>
      <c r="AG517" s="255"/>
      <c r="AH517" s="255"/>
      <c r="AI517" s="255"/>
      <c r="AJ517" s="255"/>
      <c r="AK517" s="256"/>
      <c r="AL517" s="256"/>
      <c r="AM517" s="256"/>
      <c r="AN517" s="256"/>
      <c r="AO517" s="256"/>
      <c r="AP517" s="256"/>
      <c r="AQ517" s="256"/>
      <c r="AR517" s="256"/>
      <c r="AS517" s="256"/>
      <c r="AT517" s="256"/>
      <c r="AU517" s="12"/>
      <c r="AV517" s="424" t="s">
        <v>310</v>
      </c>
      <c r="AW517" s="424"/>
      <c r="AX517" s="424"/>
      <c r="AY517" s="424"/>
      <c r="AZ517" s="424"/>
      <c r="BA517" s="424"/>
      <c r="BB517" s="424"/>
      <c r="BC517" s="424"/>
      <c r="BD517" s="424"/>
      <c r="BE517" s="424"/>
      <c r="BF517" s="424"/>
      <c r="BG517" s="424"/>
      <c r="BH517" s="424"/>
      <c r="BI517" s="424"/>
      <c r="BJ517" s="424"/>
      <c r="BK517" s="424"/>
      <c r="BL517" s="424"/>
      <c r="BM517" s="413">
        <v>4516</v>
      </c>
      <c r="BN517" s="413"/>
      <c r="BO517" s="413"/>
      <c r="BP517" s="413"/>
      <c r="BQ517" s="413"/>
      <c r="BR517" s="413"/>
      <c r="BS517" s="255">
        <v>33.26</v>
      </c>
      <c r="BT517" s="255"/>
      <c r="BU517" s="255"/>
      <c r="BV517" s="413">
        <v>3506</v>
      </c>
      <c r="BW517" s="413"/>
      <c r="BX517" s="413"/>
      <c r="BY517" s="413"/>
      <c r="BZ517" s="413"/>
      <c r="CA517" s="413"/>
      <c r="CB517" s="255">
        <v>33.57</v>
      </c>
      <c r="CC517" s="255"/>
      <c r="CD517" s="255"/>
      <c r="CE517" s="255"/>
      <c r="CF517" s="413">
        <v>1010</v>
      </c>
      <c r="CG517" s="413"/>
      <c r="CH517" s="413"/>
      <c r="CI517" s="413"/>
      <c r="CJ517" s="413"/>
      <c r="CK517" s="413"/>
      <c r="CL517" s="255">
        <v>32.229999999999997</v>
      </c>
      <c r="CM517" s="255"/>
      <c r="CN517" s="255"/>
    </row>
    <row r="518" spans="4:139" ht="14.25" customHeight="1" x14ac:dyDescent="0.35">
      <c r="D518" s="424" t="s">
        <v>257</v>
      </c>
      <c r="E518" s="424"/>
      <c r="F518" s="424"/>
      <c r="G518" s="424"/>
      <c r="H518" s="424"/>
      <c r="I518" s="424"/>
      <c r="J518" s="424"/>
      <c r="K518" s="424"/>
      <c r="L518" s="424"/>
      <c r="M518" s="424"/>
      <c r="N518" s="424"/>
      <c r="O518" s="256"/>
      <c r="P518" s="256"/>
      <c r="Q518" s="256"/>
      <c r="R518" s="256"/>
      <c r="S518" s="256"/>
      <c r="T518" s="255"/>
      <c r="U518" s="255"/>
      <c r="V518" s="255"/>
      <c r="W518" s="255"/>
      <c r="X518" s="255"/>
      <c r="Y518" s="255"/>
      <c r="Z518" s="255"/>
      <c r="AA518" s="255"/>
      <c r="AB518" s="255"/>
      <c r="AC518" s="255"/>
      <c r="AD518" s="255"/>
      <c r="AE518" s="255"/>
      <c r="AF518" s="255"/>
      <c r="AG518" s="255"/>
      <c r="AH518" s="255"/>
      <c r="AI518" s="255"/>
      <c r="AJ518" s="255"/>
      <c r="AK518" s="256"/>
      <c r="AL518" s="256"/>
      <c r="AM518" s="256"/>
      <c r="AN518" s="256"/>
      <c r="AO518" s="256"/>
      <c r="AP518" s="256"/>
      <c r="AQ518" s="256"/>
      <c r="AR518" s="256"/>
      <c r="AS518" s="256"/>
      <c r="AT518" s="256"/>
      <c r="AU518" s="12"/>
      <c r="AV518" s="424" t="s">
        <v>311</v>
      </c>
      <c r="AW518" s="424"/>
      <c r="AX518" s="424"/>
      <c r="AY518" s="424"/>
      <c r="AZ518" s="424"/>
      <c r="BA518" s="424"/>
      <c r="BB518" s="424"/>
      <c r="BC518" s="424"/>
      <c r="BD518" s="424"/>
      <c r="BE518" s="424"/>
      <c r="BF518" s="424"/>
      <c r="BG518" s="424"/>
      <c r="BH518" s="424"/>
      <c r="BI518" s="424"/>
      <c r="BJ518" s="424"/>
      <c r="BK518" s="424"/>
      <c r="BL518" s="424"/>
      <c r="BM518" s="413">
        <v>2335</v>
      </c>
      <c r="BN518" s="413"/>
      <c r="BO518" s="413"/>
      <c r="BP518" s="413"/>
      <c r="BQ518" s="413"/>
      <c r="BR518" s="413"/>
      <c r="BS518" s="255">
        <v>17.2</v>
      </c>
      <c r="BT518" s="255"/>
      <c r="BU518" s="255"/>
      <c r="BV518" s="413">
        <v>1963</v>
      </c>
      <c r="BW518" s="413"/>
      <c r="BX518" s="413"/>
      <c r="BY518" s="413"/>
      <c r="BZ518" s="413"/>
      <c r="CA518" s="413"/>
      <c r="CB518" s="255">
        <v>18.8</v>
      </c>
      <c r="CC518" s="255"/>
      <c r="CD518" s="255"/>
      <c r="CE518" s="255"/>
      <c r="CF518" s="413">
        <v>372</v>
      </c>
      <c r="CG518" s="413"/>
      <c r="CH518" s="413"/>
      <c r="CI518" s="413"/>
      <c r="CJ518" s="413"/>
      <c r="CK518" s="413"/>
      <c r="CL518" s="255">
        <v>11.87</v>
      </c>
      <c r="CM518" s="255"/>
      <c r="CN518" s="255"/>
    </row>
    <row r="519" spans="4:139" ht="14.25" customHeight="1" x14ac:dyDescent="0.35">
      <c r="D519" s="424" t="s">
        <v>258</v>
      </c>
      <c r="E519" s="424"/>
      <c r="F519" s="424"/>
      <c r="G519" s="424"/>
      <c r="H519" s="424"/>
      <c r="I519" s="424"/>
      <c r="J519" s="424"/>
      <c r="K519" s="424"/>
      <c r="L519" s="424"/>
      <c r="M519" s="424"/>
      <c r="N519" s="424"/>
      <c r="O519" s="421"/>
      <c r="P519" s="422"/>
      <c r="Q519" s="422"/>
      <c r="R519" s="422"/>
      <c r="S519" s="423"/>
      <c r="T519" s="255"/>
      <c r="U519" s="255"/>
      <c r="V519" s="255"/>
      <c r="W519" s="255"/>
      <c r="X519" s="255"/>
      <c r="Y519" s="255"/>
      <c r="Z519" s="255"/>
      <c r="AA519" s="255"/>
      <c r="AB519" s="255"/>
      <c r="AC519" s="255"/>
      <c r="AD519" s="255"/>
      <c r="AE519" s="255"/>
      <c r="AF519" s="255"/>
      <c r="AG519" s="255"/>
      <c r="AH519" s="255"/>
      <c r="AI519" s="255"/>
      <c r="AJ519" s="255"/>
      <c r="AK519" s="256"/>
      <c r="AL519" s="256"/>
      <c r="AM519" s="256"/>
      <c r="AN519" s="256"/>
      <c r="AO519" s="256"/>
      <c r="AP519" s="256"/>
      <c r="AQ519" s="256"/>
      <c r="AR519" s="256"/>
      <c r="AS519" s="256"/>
      <c r="AT519" s="256"/>
      <c r="AU519" s="12"/>
      <c r="AV519" s="424" t="s">
        <v>312</v>
      </c>
      <c r="AW519" s="424"/>
      <c r="AX519" s="424"/>
      <c r="AY519" s="424"/>
      <c r="AZ519" s="424"/>
      <c r="BA519" s="424"/>
      <c r="BB519" s="424"/>
      <c r="BC519" s="424"/>
      <c r="BD519" s="424"/>
      <c r="BE519" s="424"/>
      <c r="BF519" s="424"/>
      <c r="BG519" s="424"/>
      <c r="BH519" s="424"/>
      <c r="BI519" s="424"/>
      <c r="BJ519" s="424"/>
      <c r="BK519" s="424"/>
      <c r="BL519" s="424"/>
      <c r="BM519" s="413">
        <v>2181</v>
      </c>
      <c r="BN519" s="413"/>
      <c r="BO519" s="413"/>
      <c r="BP519" s="413"/>
      <c r="BQ519" s="413"/>
      <c r="BR519" s="413"/>
      <c r="BS519" s="255">
        <v>16.059999999999999</v>
      </c>
      <c r="BT519" s="255"/>
      <c r="BU519" s="255"/>
      <c r="BV519" s="413">
        <v>1543</v>
      </c>
      <c r="BW519" s="413"/>
      <c r="BX519" s="413"/>
      <c r="BY519" s="413"/>
      <c r="BZ519" s="413"/>
      <c r="CA519" s="413"/>
      <c r="CB519" s="255">
        <v>14.78</v>
      </c>
      <c r="CC519" s="255"/>
      <c r="CD519" s="255"/>
      <c r="CE519" s="255"/>
      <c r="CF519" s="413">
        <v>638</v>
      </c>
      <c r="CG519" s="413"/>
      <c r="CH519" s="413"/>
      <c r="CI519" s="413"/>
      <c r="CJ519" s="413"/>
      <c r="CK519" s="413"/>
      <c r="CL519" s="255">
        <v>20.36</v>
      </c>
      <c r="CM519" s="255"/>
      <c r="CN519" s="255"/>
    </row>
    <row r="520" spans="4:139" ht="14.25" customHeight="1" x14ac:dyDescent="0.35">
      <c r="D520" s="388" t="s">
        <v>307</v>
      </c>
      <c r="E520" s="388"/>
      <c r="F520" s="388"/>
      <c r="G520" s="388"/>
      <c r="H520" s="388"/>
      <c r="I520" s="388"/>
      <c r="J520" s="388"/>
      <c r="K520" s="388"/>
      <c r="L520" s="388"/>
      <c r="M520" s="388"/>
      <c r="N520" s="388"/>
      <c r="O520" s="388"/>
      <c r="P520" s="388"/>
      <c r="Q520" s="388"/>
      <c r="R520" s="388"/>
      <c r="S520" s="388"/>
      <c r="T520" s="388"/>
      <c r="U520" s="388"/>
      <c r="V520" s="388"/>
      <c r="W520" s="388"/>
      <c r="X520" s="388"/>
      <c r="Y520" s="388"/>
      <c r="Z520" s="388"/>
      <c r="AA520" s="388"/>
      <c r="AB520" s="388"/>
      <c r="AC520" s="388"/>
      <c r="AD520" s="388"/>
      <c r="AE520" s="388"/>
      <c r="AF520" s="388"/>
      <c r="AG520" s="388"/>
      <c r="AH520" s="388"/>
      <c r="AI520" s="388"/>
      <c r="AJ520" s="388"/>
      <c r="AK520" s="388"/>
      <c r="AL520" s="388"/>
      <c r="AM520" s="388"/>
      <c r="AN520" s="388"/>
      <c r="AO520" s="388"/>
      <c r="AP520" s="388"/>
      <c r="AQ520" s="388"/>
      <c r="AR520" s="388"/>
      <c r="AS520" s="388"/>
      <c r="AT520" s="388"/>
      <c r="AU520" s="12"/>
      <c r="AV520" s="425" t="s">
        <v>316</v>
      </c>
      <c r="AW520" s="425"/>
      <c r="AX520" s="425"/>
      <c r="AY520" s="425"/>
      <c r="AZ520" s="425"/>
      <c r="BA520" s="425"/>
      <c r="BB520" s="425"/>
      <c r="BC520" s="425"/>
      <c r="BD520" s="425"/>
      <c r="BE520" s="425"/>
      <c r="BF520" s="425"/>
      <c r="BG520" s="425"/>
      <c r="BH520" s="425"/>
      <c r="BI520" s="425"/>
      <c r="BJ520" s="425"/>
      <c r="BK520" s="425"/>
      <c r="BL520" s="425"/>
      <c r="BM520" s="425"/>
      <c r="BN520" s="425"/>
      <c r="BO520" s="425"/>
      <c r="BP520" s="425"/>
      <c r="BQ520" s="425"/>
      <c r="BR520" s="425"/>
      <c r="BS520" s="425"/>
      <c r="BT520" s="425"/>
      <c r="BU520" s="425"/>
      <c r="BV520" s="425"/>
      <c r="BW520" s="425"/>
      <c r="BX520" s="425"/>
      <c r="BY520" s="425"/>
      <c r="BZ520" s="425"/>
      <c r="CA520" s="425"/>
      <c r="CB520" s="425"/>
      <c r="CC520" s="425"/>
      <c r="CD520" s="425"/>
      <c r="CE520" s="425"/>
      <c r="CF520" s="425"/>
      <c r="CG520" s="425"/>
      <c r="CH520" s="425"/>
      <c r="CI520" s="425"/>
      <c r="CJ520" s="425"/>
      <c r="CK520" s="425"/>
      <c r="CL520" s="425"/>
      <c r="CM520" s="425"/>
      <c r="CN520" s="425"/>
    </row>
    <row r="521" spans="4:139" ht="14.25" customHeight="1" x14ac:dyDescent="0.35">
      <c r="E521" s="134"/>
      <c r="F521" s="134"/>
      <c r="G521" s="134"/>
      <c r="H521" s="134"/>
      <c r="I521" s="134"/>
      <c r="J521" s="134"/>
      <c r="K521" s="134"/>
      <c r="L521" s="134"/>
      <c r="M521" s="134"/>
      <c r="N521" s="134"/>
      <c r="O521" s="134"/>
      <c r="P521" s="134"/>
      <c r="Q521" s="134"/>
      <c r="R521" s="134"/>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c r="AS521" s="134"/>
      <c r="AT521" s="134"/>
      <c r="AU521" s="134"/>
      <c r="AV521" s="134"/>
      <c r="AW521" s="134"/>
      <c r="AX521" s="134"/>
      <c r="AY521" s="134"/>
      <c r="AZ521" s="134"/>
      <c r="BA521" s="134"/>
      <c r="BB521" s="134"/>
      <c r="BC521" s="134"/>
      <c r="BD521" s="134"/>
      <c r="BE521" s="134"/>
      <c r="BF521" s="134"/>
      <c r="BG521" s="134"/>
      <c r="BH521" s="134"/>
      <c r="BI521" s="12"/>
      <c r="BJ521" s="12"/>
      <c r="BK521" s="12"/>
      <c r="BL521" s="12"/>
      <c r="BM521" s="12"/>
      <c r="BN521" s="12"/>
      <c r="BO521" s="12"/>
      <c r="BP521" s="12"/>
      <c r="BQ521" s="12"/>
      <c r="BR521" s="12"/>
      <c r="BS521" s="12"/>
      <c r="BT521" s="12"/>
      <c r="BU521" s="12"/>
      <c r="BV521" s="12"/>
      <c r="BW521" s="12"/>
    </row>
    <row r="522" spans="4:139" ht="14.25" customHeight="1" x14ac:dyDescent="0.35">
      <c r="D522" s="213" t="s">
        <v>987</v>
      </c>
      <c r="E522" s="213"/>
      <c r="F522" s="213"/>
      <c r="G522" s="213"/>
      <c r="H522" s="213"/>
      <c r="I522" s="213"/>
      <c r="J522" s="213"/>
      <c r="K522" s="213"/>
      <c r="L522" s="213"/>
      <c r="M522" s="213"/>
      <c r="N522" s="213"/>
      <c r="O522" s="213"/>
      <c r="P522" s="213"/>
      <c r="Q522" s="213"/>
      <c r="R522" s="213"/>
      <c r="S522" s="213"/>
      <c r="T522" s="213"/>
      <c r="U522" s="213"/>
      <c r="V522" s="213"/>
      <c r="W522" s="213"/>
      <c r="X522" s="213"/>
      <c r="Y522" s="213"/>
      <c r="Z522" s="213"/>
      <c r="AA522" s="213"/>
      <c r="AB522" s="213"/>
      <c r="AC522" s="213"/>
      <c r="AD522" s="213"/>
      <c r="AE522" s="213"/>
      <c r="AF522" s="213"/>
      <c r="AG522" s="213"/>
      <c r="AH522" s="213"/>
      <c r="AI522" s="213"/>
      <c r="AJ522" s="213"/>
      <c r="AK522" s="213"/>
      <c r="AL522" s="213"/>
      <c r="AM522" s="213"/>
      <c r="AN522" s="213"/>
      <c r="AO522" s="213"/>
      <c r="AP522" s="213"/>
      <c r="AQ522" s="213"/>
      <c r="AR522" s="213"/>
      <c r="AS522" s="213"/>
      <c r="AT522" s="213"/>
      <c r="AU522" s="213"/>
      <c r="AV522" s="213"/>
      <c r="AW522" s="213"/>
      <c r="AX522" s="213"/>
      <c r="AY522" s="213"/>
      <c r="AZ522" s="213"/>
      <c r="BA522" s="213"/>
      <c r="BB522" s="213"/>
      <c r="BC522" s="213"/>
      <c r="BD522" s="213"/>
      <c r="BE522" s="213"/>
      <c r="BF522" s="213"/>
      <c r="BG522" s="213"/>
      <c r="BH522" s="213"/>
      <c r="BI522" s="213"/>
      <c r="BJ522" s="213"/>
      <c r="BK522" s="213"/>
      <c r="BL522" s="213"/>
      <c r="BM522" s="213"/>
      <c r="BN522" s="213"/>
      <c r="BO522" s="213"/>
      <c r="BP522" s="213"/>
      <c r="BQ522" s="213"/>
      <c r="BR522" s="213"/>
      <c r="BS522" s="213"/>
      <c r="BT522" s="213"/>
      <c r="BU522" s="213"/>
      <c r="BV522" s="213"/>
      <c r="BW522" s="213"/>
      <c r="BX522" s="213"/>
      <c r="BY522" s="213"/>
      <c r="BZ522" s="213"/>
      <c r="CA522" s="213"/>
      <c r="CB522" s="213"/>
      <c r="CC522" s="213"/>
      <c r="CD522" s="213"/>
      <c r="CE522" s="213"/>
      <c r="CF522" s="213"/>
      <c r="CG522" s="213"/>
      <c r="CH522" s="213"/>
      <c r="CI522" s="213"/>
      <c r="CJ522" s="213"/>
      <c r="CK522" s="213"/>
      <c r="CL522" s="213"/>
      <c r="CM522" s="213"/>
      <c r="CN522" s="213"/>
    </row>
    <row r="523" spans="4:139" ht="14.25" customHeight="1" x14ac:dyDescent="0.35">
      <c r="D523" s="213"/>
      <c r="E523" s="213"/>
      <c r="F523" s="213"/>
      <c r="G523" s="213"/>
      <c r="H523" s="213"/>
      <c r="I523" s="213"/>
      <c r="J523" s="213"/>
      <c r="K523" s="213"/>
      <c r="L523" s="213"/>
      <c r="M523" s="213"/>
      <c r="N523" s="213"/>
      <c r="O523" s="213"/>
      <c r="P523" s="213"/>
      <c r="Q523" s="213"/>
      <c r="R523" s="213"/>
      <c r="S523" s="213"/>
      <c r="T523" s="213"/>
      <c r="U523" s="213"/>
      <c r="V523" s="213"/>
      <c r="W523" s="213"/>
      <c r="X523" s="213"/>
      <c r="Y523" s="213"/>
      <c r="Z523" s="213"/>
      <c r="AA523" s="213"/>
      <c r="AB523" s="213"/>
      <c r="AC523" s="213"/>
      <c r="AD523" s="213"/>
      <c r="AE523" s="213"/>
      <c r="AF523" s="213"/>
      <c r="AG523" s="213"/>
      <c r="AH523" s="213"/>
      <c r="AI523" s="213"/>
      <c r="AJ523" s="213"/>
      <c r="AK523" s="213"/>
      <c r="AL523" s="213"/>
      <c r="AM523" s="213"/>
      <c r="AN523" s="213"/>
      <c r="AO523" s="213"/>
      <c r="AP523" s="213"/>
      <c r="AQ523" s="213"/>
      <c r="AR523" s="213"/>
      <c r="AS523" s="213"/>
      <c r="AT523" s="213"/>
      <c r="AU523" s="213"/>
      <c r="AV523" s="213"/>
      <c r="AW523" s="213"/>
      <c r="AX523" s="213"/>
      <c r="AY523" s="213"/>
      <c r="AZ523" s="213"/>
      <c r="BA523" s="213"/>
      <c r="BB523" s="213"/>
      <c r="BC523" s="213"/>
      <c r="BD523" s="213"/>
      <c r="BE523" s="213"/>
      <c r="BF523" s="213"/>
      <c r="BG523" s="213"/>
      <c r="BH523" s="213"/>
      <c r="BI523" s="213"/>
      <c r="BJ523" s="213"/>
      <c r="BK523" s="213"/>
      <c r="BL523" s="213"/>
      <c r="BM523" s="213"/>
      <c r="BN523" s="213"/>
      <c r="BO523" s="213"/>
      <c r="BP523" s="213"/>
      <c r="BQ523" s="213"/>
      <c r="BR523" s="213"/>
      <c r="BS523" s="213"/>
      <c r="BT523" s="213"/>
      <c r="BU523" s="213"/>
      <c r="BV523" s="213"/>
      <c r="BW523" s="213"/>
      <c r="BX523" s="213"/>
      <c r="BY523" s="213"/>
      <c r="BZ523" s="213"/>
      <c r="CA523" s="213"/>
      <c r="CB523" s="213"/>
      <c r="CC523" s="213"/>
      <c r="CD523" s="213"/>
      <c r="CE523" s="213"/>
      <c r="CF523" s="213"/>
      <c r="CG523" s="213"/>
      <c r="CH523" s="213"/>
      <c r="CI523" s="213"/>
      <c r="CJ523" s="213"/>
      <c r="CK523" s="213"/>
      <c r="CL523" s="213"/>
      <c r="CM523" s="213"/>
      <c r="CN523" s="213"/>
    </row>
    <row r="524" spans="4:139" ht="14.25" customHeight="1" x14ac:dyDescent="0.35">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row>
    <row r="525" spans="4:139" ht="14.25" customHeight="1" x14ac:dyDescent="0.35">
      <c r="D525" s="311" t="s">
        <v>259</v>
      </c>
      <c r="E525" s="311"/>
      <c r="F525" s="311"/>
      <c r="G525" s="311"/>
      <c r="H525" s="311"/>
      <c r="I525" s="311"/>
      <c r="J525" s="311"/>
      <c r="K525" s="311"/>
      <c r="L525" s="311"/>
      <c r="M525" s="311"/>
      <c r="N525" s="311"/>
      <c r="O525" s="311"/>
      <c r="P525" s="311"/>
      <c r="Q525" s="311"/>
      <c r="R525" s="311"/>
      <c r="S525" s="311" t="s">
        <v>262</v>
      </c>
      <c r="T525" s="311"/>
      <c r="U525" s="311"/>
      <c r="V525" s="311"/>
      <c r="W525" s="311"/>
      <c r="X525" s="311"/>
      <c r="Y525" s="311"/>
      <c r="Z525" s="311"/>
      <c r="AA525" s="311"/>
      <c r="AB525" s="311"/>
      <c r="AC525" s="311"/>
      <c r="AD525" s="311"/>
      <c r="AE525" s="311"/>
      <c r="AF525" s="311"/>
      <c r="AG525" s="311" t="s">
        <v>996</v>
      </c>
      <c r="AH525" s="311"/>
      <c r="AI525" s="311"/>
      <c r="AJ525" s="311"/>
      <c r="AK525" s="311"/>
      <c r="AL525" s="311"/>
      <c r="AM525" s="311"/>
      <c r="AN525" s="311"/>
      <c r="AO525" s="311"/>
      <c r="AP525" s="311"/>
      <c r="AQ525" s="311"/>
      <c r="AR525" s="311"/>
      <c r="AS525" s="311"/>
      <c r="AT525" s="311"/>
    </row>
    <row r="526" spans="4:139" ht="14.25" customHeight="1" x14ac:dyDescent="0.35">
      <c r="D526" s="311"/>
      <c r="E526" s="311"/>
      <c r="F526" s="311"/>
      <c r="G526" s="311"/>
      <c r="H526" s="311"/>
      <c r="I526" s="311"/>
      <c r="J526" s="311"/>
      <c r="K526" s="311"/>
      <c r="L526" s="311"/>
      <c r="M526" s="311"/>
      <c r="N526" s="311"/>
      <c r="O526" s="311"/>
      <c r="P526" s="311"/>
      <c r="Q526" s="311"/>
      <c r="R526" s="311"/>
      <c r="S526" s="311" t="s">
        <v>270</v>
      </c>
      <c r="T526" s="311"/>
      <c r="U526" s="311"/>
      <c r="V526" s="311"/>
      <c r="W526" s="311"/>
      <c r="X526" s="311"/>
      <c r="Y526" s="311"/>
      <c r="Z526" s="312" t="s">
        <v>261</v>
      </c>
      <c r="AA526" s="312"/>
      <c r="AB526" s="312"/>
      <c r="AC526" s="312"/>
      <c r="AD526" s="312"/>
      <c r="AE526" s="312"/>
      <c r="AF526" s="312"/>
      <c r="AG526" s="311" t="s">
        <v>270</v>
      </c>
      <c r="AH526" s="311"/>
      <c r="AI526" s="311"/>
      <c r="AJ526" s="311"/>
      <c r="AK526" s="311"/>
      <c r="AL526" s="311"/>
      <c r="AM526" s="311"/>
      <c r="AN526" s="312" t="s">
        <v>261</v>
      </c>
      <c r="AO526" s="312"/>
      <c r="AP526" s="312"/>
      <c r="AQ526" s="312"/>
      <c r="AR526" s="312"/>
      <c r="AS526" s="312"/>
      <c r="AT526" s="312"/>
      <c r="EH526" s="170" t="s">
        <v>639</v>
      </c>
      <c r="EI526" s="170" t="s">
        <v>640</v>
      </c>
    </row>
    <row r="527" spans="4:139" ht="14.25" customHeight="1" x14ac:dyDescent="0.35">
      <c r="D527" s="311"/>
      <c r="E527" s="311"/>
      <c r="F527" s="311"/>
      <c r="G527" s="311"/>
      <c r="H527" s="311"/>
      <c r="I527" s="311"/>
      <c r="J527" s="311"/>
      <c r="K527" s="311"/>
      <c r="L527" s="311"/>
      <c r="M527" s="311"/>
      <c r="N527" s="311"/>
      <c r="O527" s="311"/>
      <c r="P527" s="311"/>
      <c r="Q527" s="311"/>
      <c r="R527" s="311"/>
      <c r="S527" s="311"/>
      <c r="T527" s="311"/>
      <c r="U527" s="311"/>
      <c r="V527" s="311"/>
      <c r="W527" s="311"/>
      <c r="X527" s="311"/>
      <c r="Y527" s="311"/>
      <c r="Z527" s="312"/>
      <c r="AA527" s="312"/>
      <c r="AB527" s="312"/>
      <c r="AC527" s="312"/>
      <c r="AD527" s="312"/>
      <c r="AE527" s="312"/>
      <c r="AF527" s="312"/>
      <c r="AG527" s="311"/>
      <c r="AH527" s="311"/>
      <c r="AI527" s="311"/>
      <c r="AJ527" s="311"/>
      <c r="AK527" s="311"/>
      <c r="AL527" s="311"/>
      <c r="AM527" s="311"/>
      <c r="AN527" s="312"/>
      <c r="AO527" s="312"/>
      <c r="AP527" s="312"/>
      <c r="AQ527" s="312"/>
      <c r="AR527" s="312"/>
      <c r="AS527" s="312"/>
      <c r="AT527" s="312"/>
    </row>
    <row r="528" spans="4:139" ht="14.25" customHeight="1" x14ac:dyDescent="0.35">
      <c r="D528" s="255" t="s">
        <v>260</v>
      </c>
      <c r="E528" s="255"/>
      <c r="F528" s="255"/>
      <c r="G528" s="255"/>
      <c r="H528" s="255"/>
      <c r="I528" s="255"/>
      <c r="J528" s="255"/>
      <c r="K528" s="255"/>
      <c r="L528" s="255"/>
      <c r="M528" s="255"/>
      <c r="N528" s="255"/>
      <c r="O528" s="255"/>
      <c r="P528" s="255"/>
      <c r="Q528" s="255"/>
      <c r="R528" s="255"/>
      <c r="S528" s="255">
        <v>37</v>
      </c>
      <c r="T528" s="255"/>
      <c r="U528" s="255"/>
      <c r="V528" s="255"/>
      <c r="W528" s="255"/>
      <c r="X528" s="255"/>
      <c r="Y528" s="255"/>
      <c r="Z528" s="254">
        <v>47.44</v>
      </c>
      <c r="AA528" s="254"/>
      <c r="AB528" s="254"/>
      <c r="AC528" s="254"/>
      <c r="AD528" s="254"/>
      <c r="AE528" s="254"/>
      <c r="AF528" s="254"/>
      <c r="AG528" s="255">
        <v>40</v>
      </c>
      <c r="AH528" s="255"/>
      <c r="AI528" s="255"/>
      <c r="AJ528" s="255"/>
      <c r="AK528" s="255"/>
      <c r="AL528" s="255"/>
      <c r="AM528" s="255"/>
      <c r="AN528" s="254">
        <v>51.03</v>
      </c>
      <c r="AO528" s="254"/>
      <c r="AP528" s="254"/>
      <c r="AQ528" s="254"/>
      <c r="AR528" s="254"/>
      <c r="AS528" s="254"/>
      <c r="AT528" s="254"/>
      <c r="EH528" s="170" t="str">
        <f t="shared" ref="EH528:EH535" si="32">+D528</f>
        <v xml:space="preserve">Homicidios </v>
      </c>
      <c r="EI528" s="170">
        <f t="shared" ref="EI528:EI535" si="33">+AG528</f>
        <v>40</v>
      </c>
    </row>
    <row r="529" spans="1:139" ht="14.25" customHeight="1" x14ac:dyDescent="0.35">
      <c r="D529" s="255" t="s">
        <v>271</v>
      </c>
      <c r="E529" s="255"/>
      <c r="F529" s="255"/>
      <c r="G529" s="255"/>
      <c r="H529" s="255"/>
      <c r="I529" s="255"/>
      <c r="J529" s="255"/>
      <c r="K529" s="255"/>
      <c r="L529" s="255"/>
      <c r="M529" s="255"/>
      <c r="N529" s="255"/>
      <c r="O529" s="255"/>
      <c r="P529" s="255"/>
      <c r="Q529" s="255"/>
      <c r="R529" s="255"/>
      <c r="S529" s="255">
        <v>4</v>
      </c>
      <c r="T529" s="255"/>
      <c r="U529" s="255"/>
      <c r="V529" s="255"/>
      <c r="W529" s="255"/>
      <c r="X529" s="255"/>
      <c r="Y529" s="255"/>
      <c r="Z529" s="254">
        <v>5.59</v>
      </c>
      <c r="AA529" s="254"/>
      <c r="AB529" s="254"/>
      <c r="AC529" s="254"/>
      <c r="AD529" s="254"/>
      <c r="AE529" s="254"/>
      <c r="AF529" s="254"/>
      <c r="AG529" s="255">
        <v>4</v>
      </c>
      <c r="AH529" s="255"/>
      <c r="AI529" s="255"/>
      <c r="AJ529" s="255"/>
      <c r="AK529" s="255"/>
      <c r="AL529" s="255"/>
      <c r="AM529" s="255"/>
      <c r="AN529" s="254">
        <v>5.56</v>
      </c>
      <c r="AO529" s="254"/>
      <c r="AP529" s="254"/>
      <c r="AQ529" s="254"/>
      <c r="AR529" s="254"/>
      <c r="AS529" s="254"/>
      <c r="AT529" s="254"/>
      <c r="EH529" s="170" t="str">
        <f t="shared" si="32"/>
        <v>Suicidios</v>
      </c>
      <c r="EI529" s="170">
        <f t="shared" si="33"/>
        <v>4</v>
      </c>
    </row>
    <row r="530" spans="1:139" ht="14.25" customHeight="1" x14ac:dyDescent="0.35">
      <c r="D530" s="255" t="s">
        <v>264</v>
      </c>
      <c r="E530" s="255"/>
      <c r="F530" s="255"/>
      <c r="G530" s="255"/>
      <c r="H530" s="255"/>
      <c r="I530" s="255"/>
      <c r="J530" s="255"/>
      <c r="K530" s="255"/>
      <c r="L530" s="255"/>
      <c r="M530" s="255"/>
      <c r="N530" s="255"/>
      <c r="O530" s="255"/>
      <c r="P530" s="255"/>
      <c r="Q530" s="255"/>
      <c r="R530" s="255"/>
      <c r="S530" s="255">
        <v>325</v>
      </c>
      <c r="T530" s="255"/>
      <c r="U530" s="255"/>
      <c r="V530" s="255"/>
      <c r="W530" s="255"/>
      <c r="X530" s="255"/>
      <c r="Y530" s="255"/>
      <c r="Z530" s="254">
        <v>418.8</v>
      </c>
      <c r="AA530" s="254"/>
      <c r="AB530" s="254"/>
      <c r="AC530" s="254"/>
      <c r="AD530" s="254"/>
      <c r="AE530" s="254"/>
      <c r="AF530" s="254"/>
      <c r="AG530" s="255">
        <v>330</v>
      </c>
      <c r="AH530" s="255"/>
      <c r="AI530" s="255"/>
      <c r="AJ530" s="255"/>
      <c r="AK530" s="255"/>
      <c r="AL530" s="255"/>
      <c r="AM530" s="255"/>
      <c r="AN530" s="254">
        <f>(AG530/$AP$382)*100000</f>
        <v>420.99891560885368</v>
      </c>
      <c r="AO530" s="254"/>
      <c r="AP530" s="254"/>
      <c r="AQ530" s="254"/>
      <c r="AR530" s="254"/>
      <c r="AS530" s="254"/>
      <c r="AT530" s="254"/>
      <c r="EH530" s="170" t="str">
        <f t="shared" si="32"/>
        <v>Hurto a Personas</v>
      </c>
      <c r="EI530" s="170">
        <f t="shared" si="33"/>
        <v>330</v>
      </c>
    </row>
    <row r="531" spans="1:139" ht="14.25" customHeight="1" x14ac:dyDescent="0.35">
      <c r="D531" s="255" t="s">
        <v>265</v>
      </c>
      <c r="E531" s="255"/>
      <c r="F531" s="255"/>
      <c r="G531" s="255"/>
      <c r="H531" s="255"/>
      <c r="I531" s="255"/>
      <c r="J531" s="255"/>
      <c r="K531" s="255"/>
      <c r="L531" s="255"/>
      <c r="M531" s="255"/>
      <c r="N531" s="255"/>
      <c r="O531" s="255"/>
      <c r="P531" s="255"/>
      <c r="Q531" s="255"/>
      <c r="R531" s="255"/>
      <c r="S531" s="255">
        <v>171</v>
      </c>
      <c r="T531" s="255"/>
      <c r="U531" s="255"/>
      <c r="V531" s="255"/>
      <c r="W531" s="255"/>
      <c r="X531" s="255"/>
      <c r="Y531" s="255"/>
      <c r="Z531" s="254">
        <v>220.35</v>
      </c>
      <c r="AA531" s="254"/>
      <c r="AB531" s="254"/>
      <c r="AC531" s="254"/>
      <c r="AD531" s="254"/>
      <c r="AE531" s="254"/>
      <c r="AF531" s="254"/>
      <c r="AG531" s="255">
        <v>179</v>
      </c>
      <c r="AH531" s="255"/>
      <c r="AI531" s="255"/>
      <c r="AJ531" s="255"/>
      <c r="AK531" s="255"/>
      <c r="AL531" s="255"/>
      <c r="AM531" s="255"/>
      <c r="AN531" s="254">
        <f t="shared" ref="AN531:AN535" si="34">(AG531/$AP$382)*100000</f>
        <v>228.36001786056005</v>
      </c>
      <c r="AO531" s="254"/>
      <c r="AP531" s="254"/>
      <c r="AQ531" s="254"/>
      <c r="AR531" s="254"/>
      <c r="AS531" s="254"/>
      <c r="AT531" s="254"/>
      <c r="EH531" s="170" t="str">
        <f t="shared" si="32"/>
        <v>Hurto a Residencias</v>
      </c>
      <c r="EI531" s="170">
        <f t="shared" si="33"/>
        <v>179</v>
      </c>
    </row>
    <row r="532" spans="1:139" ht="14.25" customHeight="1" x14ac:dyDescent="0.35">
      <c r="D532" s="255" t="s">
        <v>263</v>
      </c>
      <c r="E532" s="255"/>
      <c r="F532" s="255"/>
      <c r="G532" s="255"/>
      <c r="H532" s="255"/>
      <c r="I532" s="255"/>
      <c r="J532" s="255"/>
      <c r="K532" s="255"/>
      <c r="L532" s="255"/>
      <c r="M532" s="255"/>
      <c r="N532" s="255"/>
      <c r="O532" s="255"/>
      <c r="P532" s="255"/>
      <c r="Q532" s="255"/>
      <c r="R532" s="255"/>
      <c r="S532" s="255">
        <v>77</v>
      </c>
      <c r="T532" s="255"/>
      <c r="U532" s="255"/>
      <c r="V532" s="255"/>
      <c r="W532" s="255"/>
      <c r="X532" s="255"/>
      <c r="Y532" s="255"/>
      <c r="Z532" s="254">
        <v>99.22</v>
      </c>
      <c r="AA532" s="254"/>
      <c r="AB532" s="254"/>
      <c r="AC532" s="254"/>
      <c r="AD532" s="254"/>
      <c r="AE532" s="254"/>
      <c r="AF532" s="254"/>
      <c r="AG532" s="255">
        <v>116</v>
      </c>
      <c r="AH532" s="255"/>
      <c r="AI532" s="255"/>
      <c r="AJ532" s="255"/>
      <c r="AK532" s="255"/>
      <c r="AL532" s="255"/>
      <c r="AM532" s="255"/>
      <c r="AN532" s="254">
        <f t="shared" si="34"/>
        <v>147.98749760796071</v>
      </c>
      <c r="AO532" s="254"/>
      <c r="AP532" s="254"/>
      <c r="AQ532" s="254"/>
      <c r="AR532" s="254"/>
      <c r="AS532" s="254"/>
      <c r="AT532" s="254"/>
      <c r="EH532" s="170" t="str">
        <f t="shared" si="32"/>
        <v>Hurto a Comercio</v>
      </c>
      <c r="EI532" s="170">
        <f t="shared" si="33"/>
        <v>116</v>
      </c>
    </row>
    <row r="533" spans="1:139" ht="14.25" customHeight="1" x14ac:dyDescent="0.35">
      <c r="D533" s="255" t="s">
        <v>267</v>
      </c>
      <c r="E533" s="255"/>
      <c r="F533" s="255"/>
      <c r="G533" s="255"/>
      <c r="H533" s="255"/>
      <c r="I533" s="255"/>
      <c r="J533" s="255"/>
      <c r="K533" s="255"/>
      <c r="L533" s="255"/>
      <c r="M533" s="255"/>
      <c r="N533" s="255"/>
      <c r="O533" s="255"/>
      <c r="P533" s="255"/>
      <c r="Q533" s="255"/>
      <c r="R533" s="255"/>
      <c r="S533" s="255">
        <v>6</v>
      </c>
      <c r="T533" s="255"/>
      <c r="U533" s="255"/>
      <c r="V533" s="255"/>
      <c r="W533" s="255"/>
      <c r="X533" s="255"/>
      <c r="Y533" s="255"/>
      <c r="Z533" s="254">
        <v>7.73</v>
      </c>
      <c r="AA533" s="254"/>
      <c r="AB533" s="254"/>
      <c r="AC533" s="254"/>
      <c r="AD533" s="254"/>
      <c r="AE533" s="254"/>
      <c r="AF533" s="254"/>
      <c r="AG533" s="255">
        <v>4</v>
      </c>
      <c r="AH533" s="255"/>
      <c r="AI533" s="255"/>
      <c r="AJ533" s="255"/>
      <c r="AK533" s="255"/>
      <c r="AL533" s="255"/>
      <c r="AM533" s="255"/>
      <c r="AN533" s="254">
        <f t="shared" si="34"/>
        <v>5.1030171588951969</v>
      </c>
      <c r="AO533" s="254"/>
      <c r="AP533" s="254"/>
      <c r="AQ533" s="254"/>
      <c r="AR533" s="254"/>
      <c r="AS533" s="254"/>
      <c r="AT533" s="254"/>
      <c r="EH533" s="170" t="str">
        <f t="shared" si="32"/>
        <v>Hurto a Vehículos</v>
      </c>
      <c r="EI533" s="170">
        <f t="shared" si="33"/>
        <v>4</v>
      </c>
    </row>
    <row r="534" spans="1:139" ht="14.25" customHeight="1" x14ac:dyDescent="0.35">
      <c r="D534" s="255" t="s">
        <v>268</v>
      </c>
      <c r="E534" s="255"/>
      <c r="F534" s="255"/>
      <c r="G534" s="255"/>
      <c r="H534" s="255"/>
      <c r="I534" s="255"/>
      <c r="J534" s="255"/>
      <c r="K534" s="255"/>
      <c r="L534" s="255"/>
      <c r="M534" s="255"/>
      <c r="N534" s="255"/>
      <c r="O534" s="255"/>
      <c r="P534" s="255"/>
      <c r="Q534" s="255"/>
      <c r="R534" s="255"/>
      <c r="S534" s="255">
        <v>36</v>
      </c>
      <c r="T534" s="255"/>
      <c r="U534" s="255"/>
      <c r="V534" s="255"/>
      <c r="W534" s="255"/>
      <c r="X534" s="255"/>
      <c r="Y534" s="255"/>
      <c r="Z534" s="254">
        <v>46.39</v>
      </c>
      <c r="AA534" s="254"/>
      <c r="AB534" s="254"/>
      <c r="AC534" s="254"/>
      <c r="AD534" s="254"/>
      <c r="AE534" s="254"/>
      <c r="AF534" s="254"/>
      <c r="AG534" s="255">
        <v>26</v>
      </c>
      <c r="AH534" s="255"/>
      <c r="AI534" s="255"/>
      <c r="AJ534" s="255"/>
      <c r="AK534" s="255"/>
      <c r="AL534" s="255"/>
      <c r="AM534" s="255"/>
      <c r="AN534" s="254">
        <f t="shared" si="34"/>
        <v>33.169611532818777</v>
      </c>
      <c r="AO534" s="254"/>
      <c r="AP534" s="254"/>
      <c r="AQ534" s="254"/>
      <c r="AR534" s="254"/>
      <c r="AS534" s="254"/>
      <c r="AT534" s="254"/>
      <c r="EH534" s="170" t="str">
        <f t="shared" si="32"/>
        <v>Hurto a Motocicletas</v>
      </c>
      <c r="EI534" s="170">
        <f t="shared" si="33"/>
        <v>26</v>
      </c>
    </row>
    <row r="535" spans="1:139" ht="14.25" customHeight="1" x14ac:dyDescent="0.35">
      <c r="D535" s="255" t="s">
        <v>266</v>
      </c>
      <c r="E535" s="255"/>
      <c r="F535" s="255"/>
      <c r="G535" s="255"/>
      <c r="H535" s="255"/>
      <c r="I535" s="255"/>
      <c r="J535" s="255"/>
      <c r="K535" s="255"/>
      <c r="L535" s="255"/>
      <c r="M535" s="255"/>
      <c r="N535" s="255"/>
      <c r="O535" s="255"/>
      <c r="P535" s="255"/>
      <c r="Q535" s="255"/>
      <c r="R535" s="255"/>
      <c r="S535" s="255">
        <v>158</v>
      </c>
      <c r="T535" s="255"/>
      <c r="U535" s="255"/>
      <c r="V535" s="255"/>
      <c r="W535" s="255"/>
      <c r="X535" s="255"/>
      <c r="Y535" s="255"/>
      <c r="Z535" s="254">
        <v>203.6</v>
      </c>
      <c r="AA535" s="254"/>
      <c r="AB535" s="254"/>
      <c r="AC535" s="254"/>
      <c r="AD535" s="254"/>
      <c r="AE535" s="254"/>
      <c r="AF535" s="254"/>
      <c r="AG535" s="255">
        <v>256</v>
      </c>
      <c r="AH535" s="255"/>
      <c r="AI535" s="255"/>
      <c r="AJ535" s="255"/>
      <c r="AK535" s="255"/>
      <c r="AL535" s="255"/>
      <c r="AM535" s="255"/>
      <c r="AN535" s="254">
        <f t="shared" si="34"/>
        <v>326.5930981692926</v>
      </c>
      <c r="AO535" s="254"/>
      <c r="AP535" s="254"/>
      <c r="AQ535" s="254"/>
      <c r="AR535" s="254"/>
      <c r="AS535" s="254"/>
      <c r="AT535" s="254"/>
      <c r="EH535" s="170" t="str">
        <f t="shared" si="32"/>
        <v>Hurto de Celulares</v>
      </c>
      <c r="EI535" s="170">
        <f t="shared" si="33"/>
        <v>256</v>
      </c>
    </row>
    <row r="536" spans="1:139" ht="14.25" customHeight="1" x14ac:dyDescent="0.35">
      <c r="D536" s="403" t="s">
        <v>269</v>
      </c>
      <c r="E536" s="403"/>
      <c r="F536" s="403"/>
      <c r="G536" s="403"/>
      <c r="H536" s="403"/>
      <c r="I536" s="403"/>
      <c r="J536" s="403"/>
      <c r="K536" s="403"/>
      <c r="L536" s="403"/>
      <c r="M536" s="403"/>
      <c r="N536" s="403"/>
      <c r="O536" s="403"/>
      <c r="P536" s="403"/>
      <c r="Q536" s="403"/>
      <c r="R536" s="403"/>
      <c r="S536" s="403"/>
      <c r="T536" s="403"/>
      <c r="U536" s="403"/>
      <c r="V536" s="403"/>
      <c r="W536" s="403"/>
      <c r="X536" s="403"/>
      <c r="Y536" s="403"/>
      <c r="Z536" s="403"/>
      <c r="AA536" s="403"/>
      <c r="AB536" s="403"/>
      <c r="AC536" s="403"/>
      <c r="AD536" s="403"/>
      <c r="AE536" s="403"/>
      <c r="AF536" s="403"/>
      <c r="AG536" s="403"/>
      <c r="AH536" s="403"/>
      <c r="AI536" s="403"/>
      <c r="AJ536" s="403"/>
      <c r="AK536" s="403"/>
      <c r="AL536" s="403"/>
      <c r="AM536" s="403"/>
      <c r="AN536" s="403"/>
      <c r="AO536" s="403"/>
      <c r="AP536" s="403"/>
      <c r="AQ536" s="403"/>
      <c r="AR536" s="403"/>
      <c r="AS536" s="403"/>
      <c r="AT536" s="403"/>
      <c r="AU536" s="12"/>
      <c r="AV536" s="403" t="s">
        <v>269</v>
      </c>
      <c r="AW536" s="403"/>
      <c r="AX536" s="403"/>
      <c r="AY536" s="403"/>
      <c r="AZ536" s="403"/>
      <c r="BA536" s="403"/>
      <c r="BB536" s="403"/>
      <c r="BC536" s="403"/>
      <c r="BD536" s="403"/>
      <c r="BE536" s="403"/>
      <c r="BF536" s="403"/>
      <c r="BG536" s="403"/>
      <c r="BH536" s="403"/>
      <c r="BI536" s="403"/>
      <c r="BJ536" s="403"/>
      <c r="BK536" s="403"/>
      <c r="BL536" s="403"/>
      <c r="BM536" s="403"/>
      <c r="BN536" s="403"/>
      <c r="BO536" s="403"/>
      <c r="BP536" s="403"/>
      <c r="BQ536" s="403"/>
      <c r="BR536" s="403"/>
      <c r="BS536" s="403"/>
      <c r="BT536" s="403"/>
      <c r="BU536" s="403"/>
      <c r="BV536" s="403"/>
      <c r="BW536" s="403"/>
      <c r="BX536" s="403"/>
      <c r="BY536" s="403"/>
      <c r="BZ536" s="403"/>
      <c r="CA536" s="403"/>
      <c r="CB536" s="403"/>
      <c r="CC536" s="403"/>
      <c r="CD536" s="403"/>
      <c r="CE536" s="403"/>
      <c r="CF536" s="403"/>
      <c r="CG536" s="403"/>
      <c r="CH536" s="403"/>
      <c r="CI536" s="403"/>
      <c r="CJ536" s="403"/>
      <c r="CK536" s="403"/>
      <c r="CL536" s="403"/>
    </row>
    <row r="537" spans="1:139" ht="14.25" customHeight="1" x14ac:dyDescent="0.35">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row>
    <row r="538" spans="1:139" ht="14.25" customHeight="1" x14ac:dyDescent="0.35"/>
    <row r="539" spans="1:139" ht="14.25" customHeight="1" x14ac:dyDescent="0.35">
      <c r="A539" s="483"/>
      <c r="B539" s="483"/>
      <c r="C539" s="483"/>
      <c r="D539" s="483"/>
      <c r="E539" s="483"/>
      <c r="F539" s="483"/>
      <c r="G539" s="483"/>
      <c r="H539" s="483"/>
      <c r="I539" s="483"/>
      <c r="J539" s="483"/>
      <c r="K539" s="483"/>
      <c r="L539" s="483"/>
      <c r="M539" s="483"/>
      <c r="N539" s="483"/>
      <c r="O539" s="483"/>
      <c r="P539" s="483"/>
      <c r="Q539" s="483"/>
      <c r="R539" s="483"/>
      <c r="S539" s="483"/>
      <c r="T539" s="483"/>
      <c r="U539" s="483"/>
      <c r="V539" s="483"/>
      <c r="W539" s="483"/>
      <c r="X539" s="483"/>
      <c r="Y539" s="483"/>
      <c r="Z539" s="483"/>
      <c r="AA539" s="483"/>
      <c r="AB539" s="483"/>
      <c r="AC539" s="483"/>
      <c r="AD539" s="483"/>
      <c r="AE539" s="483"/>
      <c r="AF539" s="483"/>
      <c r="AG539" s="483"/>
      <c r="AH539" s="483"/>
      <c r="AI539" s="483"/>
      <c r="AJ539" s="483"/>
      <c r="AK539" s="483"/>
      <c r="AL539" s="483"/>
      <c r="AM539" s="483"/>
      <c r="AN539" s="483"/>
      <c r="AO539" s="483"/>
      <c r="AP539" s="483"/>
      <c r="AQ539" s="483"/>
      <c r="AR539" s="483"/>
      <c r="AS539" s="483"/>
      <c r="AT539" s="483"/>
      <c r="AU539" s="483"/>
      <c r="AV539" s="483"/>
      <c r="AW539" s="483"/>
      <c r="AX539" s="483"/>
      <c r="AY539" s="483"/>
      <c r="AZ539" s="483"/>
      <c r="BA539" s="483"/>
      <c r="BB539" s="483"/>
      <c r="BC539" s="483"/>
      <c r="BD539" s="483"/>
      <c r="BE539" s="483"/>
      <c r="BF539" s="483"/>
      <c r="BG539" s="483"/>
      <c r="BH539" s="483"/>
      <c r="BI539" s="483"/>
      <c r="BJ539" s="483"/>
      <c r="BK539" s="483"/>
      <c r="BL539" s="483"/>
      <c r="BM539" s="483"/>
      <c r="BN539" s="483"/>
      <c r="BO539" s="483"/>
      <c r="BP539" s="483"/>
      <c r="BQ539" s="483"/>
      <c r="BR539" s="483"/>
      <c r="BS539" s="483"/>
      <c r="BT539" s="483"/>
      <c r="BU539" s="483"/>
      <c r="BV539" s="483"/>
      <c r="BW539" s="483"/>
      <c r="BX539" s="483"/>
      <c r="BY539" s="483"/>
      <c r="BZ539" s="483"/>
      <c r="CA539" s="483"/>
      <c r="CB539" s="483"/>
      <c r="CC539" s="483"/>
      <c r="CD539" s="483"/>
      <c r="CE539" s="483"/>
      <c r="CF539" s="483"/>
      <c r="CG539" s="483"/>
      <c r="CH539" s="483"/>
      <c r="CI539" s="483"/>
      <c r="CJ539" s="483"/>
      <c r="CK539" s="483"/>
      <c r="CL539" s="483"/>
      <c r="CM539" s="483"/>
      <c r="CN539" s="483"/>
    </row>
    <row r="540" spans="1:139" ht="14.25" customHeight="1" x14ac:dyDescent="0.35">
      <c r="A540" s="483"/>
      <c r="B540" s="483"/>
      <c r="C540" s="483"/>
      <c r="D540" s="483"/>
      <c r="E540" s="483"/>
      <c r="F540" s="483"/>
      <c r="G540" s="483"/>
      <c r="H540" s="483"/>
      <c r="I540" s="483"/>
      <c r="J540" s="483"/>
      <c r="K540" s="483"/>
      <c r="L540" s="483"/>
      <c r="M540" s="483"/>
      <c r="N540" s="483"/>
      <c r="O540" s="483"/>
      <c r="P540" s="483"/>
      <c r="Q540" s="483"/>
      <c r="R540" s="483"/>
      <c r="S540" s="483"/>
      <c r="T540" s="483"/>
      <c r="U540" s="483"/>
      <c r="V540" s="483"/>
      <c r="W540" s="483"/>
      <c r="X540" s="483"/>
      <c r="Y540" s="483"/>
      <c r="Z540" s="483"/>
      <c r="AA540" s="483"/>
      <c r="AB540" s="483"/>
      <c r="AC540" s="483"/>
      <c r="AD540" s="483"/>
      <c r="AE540" s="483"/>
      <c r="AF540" s="483"/>
      <c r="AG540" s="483"/>
      <c r="AH540" s="483"/>
      <c r="AI540" s="483"/>
      <c r="AJ540" s="483"/>
      <c r="AK540" s="483"/>
      <c r="AL540" s="483"/>
      <c r="AM540" s="483"/>
      <c r="AN540" s="483"/>
      <c r="AO540" s="483"/>
      <c r="AP540" s="483"/>
      <c r="AQ540" s="483"/>
      <c r="AR540" s="483"/>
      <c r="AS540" s="483"/>
      <c r="AT540" s="483"/>
      <c r="AU540" s="483"/>
      <c r="AV540" s="483"/>
      <c r="AW540" s="483"/>
      <c r="AX540" s="483"/>
      <c r="AY540" s="483"/>
      <c r="AZ540" s="483"/>
      <c r="BA540" s="483"/>
      <c r="BB540" s="483"/>
      <c r="BC540" s="483"/>
      <c r="BD540" s="483"/>
      <c r="BE540" s="483"/>
      <c r="BF540" s="483"/>
      <c r="BG540" s="483"/>
      <c r="BH540" s="483"/>
      <c r="BI540" s="483"/>
      <c r="BJ540" s="483"/>
      <c r="BK540" s="483"/>
      <c r="BL540" s="483"/>
      <c r="BM540" s="483"/>
      <c r="BN540" s="483"/>
      <c r="BO540" s="483"/>
      <c r="BP540" s="483"/>
      <c r="BQ540" s="483"/>
      <c r="BR540" s="483"/>
      <c r="BS540" s="483"/>
      <c r="BT540" s="483"/>
      <c r="BU540" s="483"/>
      <c r="BV540" s="483"/>
      <c r="BW540" s="483"/>
      <c r="BX540" s="483"/>
      <c r="BY540" s="483"/>
      <c r="BZ540" s="483"/>
      <c r="CA540" s="483"/>
      <c r="CB540" s="483"/>
      <c r="CC540" s="483"/>
      <c r="CD540" s="483"/>
      <c r="CE540" s="483"/>
      <c r="CF540" s="483"/>
      <c r="CG540" s="483"/>
      <c r="CH540" s="483"/>
      <c r="CI540" s="483"/>
      <c r="CJ540" s="483"/>
      <c r="CK540" s="483"/>
      <c r="CL540" s="483"/>
      <c r="CM540" s="483"/>
      <c r="CN540" s="483"/>
    </row>
    <row r="541" spans="1:139" ht="14.25" customHeight="1" x14ac:dyDescent="0.35"/>
    <row r="542" spans="1:139" ht="14.25" customHeight="1" x14ac:dyDescent="0.35">
      <c r="D542" s="479" t="s">
        <v>246</v>
      </c>
      <c r="E542" s="479"/>
      <c r="F542" s="479"/>
      <c r="G542" s="479"/>
      <c r="H542" s="479"/>
      <c r="I542" s="479"/>
      <c r="J542" s="479"/>
      <c r="K542" s="479"/>
      <c r="L542" s="479"/>
      <c r="M542" s="479"/>
      <c r="N542" s="479"/>
      <c r="O542" s="479"/>
      <c r="P542" s="479"/>
      <c r="Q542" s="479"/>
      <c r="R542" s="479"/>
      <c r="S542" s="479"/>
      <c r="T542" s="479"/>
      <c r="U542" s="479"/>
      <c r="V542" s="479"/>
      <c r="W542" s="479"/>
      <c r="X542" s="479"/>
      <c r="Y542" s="479"/>
      <c r="Z542" s="479"/>
      <c r="AA542" s="479"/>
      <c r="AB542" s="479"/>
      <c r="AC542" s="479"/>
      <c r="AD542" s="479"/>
      <c r="AE542" s="479"/>
      <c r="AF542" s="479"/>
      <c r="AG542" s="479"/>
      <c r="AH542" s="479"/>
      <c r="AI542" s="479"/>
      <c r="AJ542" s="479"/>
      <c r="AK542" s="479"/>
      <c r="AL542" s="479"/>
      <c r="AM542" s="479"/>
      <c r="AN542" s="479"/>
      <c r="AO542" s="479"/>
      <c r="AP542" s="479"/>
      <c r="AQ542" s="479"/>
      <c r="AR542" s="479"/>
      <c r="AS542" s="479"/>
      <c r="AT542" s="479"/>
      <c r="AV542" s="479" t="s">
        <v>272</v>
      </c>
      <c r="AW542" s="479"/>
      <c r="AX542" s="479"/>
      <c r="AY542" s="479"/>
      <c r="AZ542" s="479"/>
      <c r="BA542" s="479"/>
      <c r="BB542" s="479"/>
      <c r="BC542" s="479"/>
      <c r="BD542" s="479"/>
      <c r="BE542" s="479"/>
      <c r="BF542" s="479"/>
      <c r="BG542" s="479"/>
      <c r="BH542" s="479"/>
      <c r="BI542" s="479"/>
      <c r="BJ542" s="479"/>
      <c r="BK542" s="479"/>
      <c r="BL542" s="479"/>
      <c r="BM542" s="479"/>
      <c r="BN542" s="479"/>
      <c r="BO542" s="479"/>
      <c r="BP542" s="479"/>
      <c r="BQ542" s="479"/>
      <c r="BR542" s="479"/>
      <c r="BS542" s="479"/>
      <c r="BT542" s="479"/>
      <c r="BU542" s="479"/>
      <c r="BV542" s="479"/>
      <c r="BW542" s="479"/>
      <c r="BX542" s="479"/>
      <c r="BY542" s="479"/>
      <c r="BZ542" s="479"/>
      <c r="CA542" s="479"/>
      <c r="CB542" s="479"/>
      <c r="CC542" s="479"/>
      <c r="CD542" s="479"/>
      <c r="CE542" s="479"/>
      <c r="CF542" s="479"/>
      <c r="CG542" s="479"/>
      <c r="CH542" s="479"/>
    </row>
    <row r="543" spans="1:139" ht="14.25" customHeight="1" x14ac:dyDescent="0.35">
      <c r="D543" s="217"/>
      <c r="E543" s="217"/>
      <c r="F543" s="217"/>
      <c r="G543" s="217"/>
      <c r="H543" s="217"/>
      <c r="I543" s="217"/>
      <c r="J543" s="217"/>
      <c r="K543" s="217"/>
      <c r="L543" s="217"/>
      <c r="M543" s="217"/>
      <c r="N543" s="217"/>
      <c r="O543" s="217"/>
      <c r="P543" s="217"/>
      <c r="Q543" s="217"/>
      <c r="R543" s="217"/>
      <c r="S543" s="217"/>
      <c r="T543" s="217"/>
      <c r="U543" s="217"/>
      <c r="V543" s="217"/>
      <c r="W543" s="217"/>
      <c r="X543" s="217"/>
      <c r="Y543" s="217"/>
      <c r="Z543" s="217"/>
      <c r="AA543" s="217"/>
      <c r="AB543" s="217"/>
      <c r="AC543" s="217"/>
      <c r="AD543" s="217"/>
      <c r="AE543" s="217"/>
      <c r="AF543" s="217"/>
      <c r="AG543" s="217"/>
      <c r="AH543" s="217"/>
      <c r="AI543" s="217"/>
      <c r="AJ543" s="217"/>
      <c r="AK543" s="217"/>
      <c r="AL543" s="217"/>
      <c r="AM543" s="217"/>
      <c r="AN543" s="217"/>
      <c r="AO543" s="217"/>
      <c r="AP543" s="217"/>
      <c r="AQ543" s="217"/>
      <c r="AR543" s="217"/>
      <c r="AS543" s="217"/>
      <c r="AT543" s="217"/>
      <c r="AV543" s="479"/>
      <c r="AW543" s="479"/>
      <c r="AX543" s="479"/>
      <c r="AY543" s="479"/>
      <c r="AZ543" s="479"/>
      <c r="BA543" s="479"/>
      <c r="BB543" s="479"/>
      <c r="BC543" s="479"/>
      <c r="BD543" s="479"/>
      <c r="BE543" s="479"/>
      <c r="BF543" s="479"/>
      <c r="BG543" s="479"/>
      <c r="BH543" s="479"/>
      <c r="BI543" s="479"/>
      <c r="BJ543" s="479"/>
      <c r="BK543" s="479"/>
      <c r="BL543" s="479"/>
      <c r="BM543" s="479"/>
      <c r="BN543" s="479"/>
      <c r="BO543" s="479"/>
      <c r="BP543" s="479"/>
      <c r="BQ543" s="479"/>
      <c r="BR543" s="479"/>
      <c r="BS543" s="479"/>
      <c r="BT543" s="479"/>
      <c r="BU543" s="479"/>
      <c r="BV543" s="479"/>
      <c r="BW543" s="479"/>
      <c r="BX543" s="479"/>
      <c r="BY543" s="479"/>
      <c r="BZ543" s="479"/>
      <c r="CA543" s="479"/>
      <c r="CB543" s="479"/>
      <c r="CC543" s="479"/>
      <c r="CD543" s="479"/>
      <c r="CE543" s="479"/>
      <c r="CF543" s="479"/>
      <c r="CG543" s="479"/>
      <c r="CH543" s="479"/>
    </row>
    <row r="544" spans="1:139" ht="14.25" customHeight="1" x14ac:dyDescent="0.35">
      <c r="D544" s="253" t="s">
        <v>249</v>
      </c>
      <c r="E544" s="253"/>
      <c r="F544" s="253"/>
      <c r="G544" s="253"/>
      <c r="H544" s="253"/>
      <c r="I544" s="253"/>
      <c r="J544" s="253"/>
      <c r="K544" s="253"/>
      <c r="L544" s="253"/>
      <c r="M544" s="253"/>
      <c r="N544" s="253"/>
      <c r="O544" s="253"/>
      <c r="P544" s="253"/>
      <c r="Q544" s="253"/>
      <c r="R544" s="325" t="s">
        <v>250</v>
      </c>
      <c r="S544" s="326"/>
      <c r="T544" s="326"/>
      <c r="U544" s="326"/>
      <c r="V544" s="327"/>
      <c r="W544" s="325" t="s">
        <v>251</v>
      </c>
      <c r="X544" s="326"/>
      <c r="Y544" s="326"/>
      <c r="Z544" s="326"/>
      <c r="AA544" s="327"/>
      <c r="AB544" s="325" t="s">
        <v>252</v>
      </c>
      <c r="AC544" s="326"/>
      <c r="AD544" s="326"/>
      <c r="AE544" s="326"/>
      <c r="AF544" s="326"/>
      <c r="AG544" s="326"/>
      <c r="AH544" s="326"/>
      <c r="AI544" s="326"/>
      <c r="AJ544" s="327"/>
      <c r="AK544" s="325" t="s">
        <v>253</v>
      </c>
      <c r="AL544" s="326"/>
      <c r="AM544" s="326"/>
      <c r="AN544" s="326"/>
      <c r="AO544" s="326"/>
      <c r="AP544" s="326"/>
      <c r="AQ544" s="326"/>
      <c r="AR544" s="326"/>
      <c r="AS544" s="326"/>
      <c r="AT544" s="327"/>
      <c r="AV544" s="219" t="s">
        <v>273</v>
      </c>
      <c r="AW544" s="220"/>
      <c r="AX544" s="220"/>
      <c r="AY544" s="220"/>
      <c r="AZ544" s="220"/>
      <c r="BA544" s="220"/>
      <c r="BB544" s="220"/>
      <c r="BC544" s="220"/>
      <c r="BD544" s="220"/>
      <c r="BE544" s="220"/>
      <c r="BF544" s="220"/>
      <c r="BG544" s="220"/>
      <c r="BH544" s="220"/>
      <c r="BI544" s="220"/>
      <c r="BJ544" s="220"/>
      <c r="BK544" s="220"/>
      <c r="BL544" s="220"/>
      <c r="BM544" s="220"/>
      <c r="BN544" s="220"/>
      <c r="BO544" s="220"/>
      <c r="BP544" s="220"/>
      <c r="BQ544" s="220"/>
      <c r="BR544" s="220"/>
      <c r="BS544" s="220"/>
      <c r="BT544" s="220"/>
      <c r="BU544" s="220"/>
      <c r="BV544" s="221"/>
      <c r="BW544" s="219" t="s">
        <v>274</v>
      </c>
      <c r="BX544" s="220"/>
      <c r="BY544" s="220"/>
      <c r="BZ544" s="220"/>
      <c r="CA544" s="220"/>
      <c r="CB544" s="220"/>
      <c r="CC544" s="220"/>
      <c r="CD544" s="220"/>
      <c r="CE544" s="221"/>
      <c r="CF544" s="219" t="s">
        <v>182</v>
      </c>
      <c r="CG544" s="220"/>
      <c r="CH544" s="220"/>
      <c r="CI544" s="220"/>
      <c r="CJ544" s="220"/>
      <c r="CK544" s="220"/>
      <c r="CL544" s="220"/>
      <c r="CM544" s="220"/>
      <c r="CN544" s="221"/>
    </row>
    <row r="545" spans="4:92" ht="14.25" customHeight="1" x14ac:dyDescent="0.35">
      <c r="D545" s="253"/>
      <c r="E545" s="253"/>
      <c r="F545" s="253"/>
      <c r="G545" s="253"/>
      <c r="H545" s="253"/>
      <c r="I545" s="253"/>
      <c r="J545" s="253"/>
      <c r="K545" s="253"/>
      <c r="L545" s="253"/>
      <c r="M545" s="253"/>
      <c r="N545" s="253"/>
      <c r="O545" s="253"/>
      <c r="P545" s="253"/>
      <c r="Q545" s="253"/>
      <c r="R545" s="396"/>
      <c r="S545" s="397"/>
      <c r="T545" s="397"/>
      <c r="U545" s="397"/>
      <c r="V545" s="398"/>
      <c r="W545" s="396"/>
      <c r="X545" s="397"/>
      <c r="Y545" s="397"/>
      <c r="Z545" s="397"/>
      <c r="AA545" s="398"/>
      <c r="AB545" s="396"/>
      <c r="AC545" s="397"/>
      <c r="AD545" s="397"/>
      <c r="AE545" s="397"/>
      <c r="AF545" s="397"/>
      <c r="AG545" s="397"/>
      <c r="AH545" s="397"/>
      <c r="AI545" s="397"/>
      <c r="AJ545" s="398"/>
      <c r="AK545" s="396"/>
      <c r="AL545" s="397"/>
      <c r="AM545" s="397"/>
      <c r="AN545" s="397"/>
      <c r="AO545" s="397"/>
      <c r="AP545" s="397"/>
      <c r="AQ545" s="397"/>
      <c r="AR545" s="397"/>
      <c r="AS545" s="397"/>
      <c r="AT545" s="398"/>
      <c r="AV545" s="222"/>
      <c r="AW545" s="223"/>
      <c r="AX545" s="223"/>
      <c r="AY545" s="223"/>
      <c r="AZ545" s="223"/>
      <c r="BA545" s="223"/>
      <c r="BB545" s="223"/>
      <c r="BC545" s="223"/>
      <c r="BD545" s="223"/>
      <c r="BE545" s="223"/>
      <c r="BF545" s="223"/>
      <c r="BG545" s="223"/>
      <c r="BH545" s="223"/>
      <c r="BI545" s="223"/>
      <c r="BJ545" s="223"/>
      <c r="BK545" s="223"/>
      <c r="BL545" s="223"/>
      <c r="BM545" s="223"/>
      <c r="BN545" s="223"/>
      <c r="BO545" s="223"/>
      <c r="BP545" s="223"/>
      <c r="BQ545" s="223"/>
      <c r="BR545" s="223"/>
      <c r="BS545" s="223"/>
      <c r="BT545" s="223"/>
      <c r="BU545" s="223"/>
      <c r="BV545" s="224"/>
      <c r="BW545" s="222"/>
      <c r="BX545" s="223"/>
      <c r="BY545" s="223"/>
      <c r="BZ545" s="223"/>
      <c r="CA545" s="223"/>
      <c r="CB545" s="223"/>
      <c r="CC545" s="223"/>
      <c r="CD545" s="223"/>
      <c r="CE545" s="224"/>
      <c r="CF545" s="222"/>
      <c r="CG545" s="223"/>
      <c r="CH545" s="223"/>
      <c r="CI545" s="223"/>
      <c r="CJ545" s="223"/>
      <c r="CK545" s="223"/>
      <c r="CL545" s="223"/>
      <c r="CM545" s="223"/>
      <c r="CN545" s="224"/>
    </row>
    <row r="546" spans="4:92" ht="14.25" customHeight="1" x14ac:dyDescent="0.35">
      <c r="D546" s="253"/>
      <c r="E546" s="253"/>
      <c r="F546" s="253"/>
      <c r="G546" s="253"/>
      <c r="H546" s="253"/>
      <c r="I546" s="253"/>
      <c r="J546" s="253"/>
      <c r="K546" s="253"/>
      <c r="L546" s="253"/>
      <c r="M546" s="253"/>
      <c r="N546" s="253"/>
      <c r="O546" s="253"/>
      <c r="P546" s="253"/>
      <c r="Q546" s="253"/>
      <c r="R546" s="396"/>
      <c r="S546" s="397"/>
      <c r="T546" s="397"/>
      <c r="U546" s="397"/>
      <c r="V546" s="398"/>
      <c r="W546" s="396"/>
      <c r="X546" s="397"/>
      <c r="Y546" s="397"/>
      <c r="Z546" s="397"/>
      <c r="AA546" s="398"/>
      <c r="AB546" s="396"/>
      <c r="AC546" s="397"/>
      <c r="AD546" s="397"/>
      <c r="AE546" s="397"/>
      <c r="AF546" s="397"/>
      <c r="AG546" s="397"/>
      <c r="AH546" s="397"/>
      <c r="AI546" s="397"/>
      <c r="AJ546" s="398"/>
      <c r="AK546" s="396"/>
      <c r="AL546" s="397"/>
      <c r="AM546" s="397"/>
      <c r="AN546" s="397"/>
      <c r="AO546" s="397"/>
      <c r="AP546" s="397"/>
      <c r="AQ546" s="397"/>
      <c r="AR546" s="397"/>
      <c r="AS546" s="397"/>
      <c r="AT546" s="398"/>
      <c r="AV546" s="228" t="s">
        <v>1021</v>
      </c>
      <c r="AW546" s="228"/>
      <c r="AX546" s="228"/>
      <c r="AY546" s="228"/>
      <c r="AZ546" s="228"/>
      <c r="BA546" s="228"/>
      <c r="BB546" s="228"/>
      <c r="BC546" s="228"/>
      <c r="BD546" s="228"/>
      <c r="BE546" s="228"/>
      <c r="BF546" s="228"/>
      <c r="BG546" s="228"/>
      <c r="BH546" s="228"/>
      <c r="BI546" s="228"/>
      <c r="BJ546" s="228"/>
      <c r="BK546" s="228"/>
      <c r="BL546" s="228"/>
      <c r="BM546" s="228"/>
      <c r="BN546" s="228"/>
      <c r="BO546" s="228"/>
      <c r="BP546" s="228"/>
      <c r="BQ546" s="228"/>
      <c r="BR546" s="228"/>
      <c r="BS546" s="228"/>
      <c r="BT546" s="228"/>
      <c r="BU546" s="228"/>
      <c r="BV546" s="228"/>
      <c r="BW546" s="284">
        <v>15308</v>
      </c>
      <c r="BX546" s="228"/>
      <c r="BY546" s="228"/>
      <c r="BZ546" s="228"/>
      <c r="CA546" s="228"/>
      <c r="CB546" s="228"/>
      <c r="CC546" s="228"/>
      <c r="CD546" s="228"/>
      <c r="CE546" s="228"/>
      <c r="CF546" s="310">
        <f>+BW546/$BW$564*100</f>
        <v>35.028145164981005</v>
      </c>
      <c r="CG546" s="310"/>
      <c r="CH546" s="310"/>
      <c r="CI546" s="310"/>
      <c r="CJ546" s="310"/>
      <c r="CK546" s="310"/>
      <c r="CL546" s="310"/>
      <c r="CM546" s="310"/>
      <c r="CN546" s="310"/>
    </row>
    <row r="547" spans="4:92" ht="14.25" customHeight="1" x14ac:dyDescent="0.35">
      <c r="D547" s="253"/>
      <c r="E547" s="253"/>
      <c r="F547" s="253"/>
      <c r="G547" s="253"/>
      <c r="H547" s="253"/>
      <c r="I547" s="253"/>
      <c r="J547" s="253"/>
      <c r="K547" s="253"/>
      <c r="L547" s="253"/>
      <c r="M547" s="253"/>
      <c r="N547" s="253"/>
      <c r="O547" s="253"/>
      <c r="P547" s="253"/>
      <c r="Q547" s="253"/>
      <c r="R547" s="396"/>
      <c r="S547" s="397"/>
      <c r="T547" s="397"/>
      <c r="U547" s="397"/>
      <c r="V547" s="398"/>
      <c r="W547" s="396"/>
      <c r="X547" s="397"/>
      <c r="Y547" s="397"/>
      <c r="Z547" s="397"/>
      <c r="AA547" s="398"/>
      <c r="AB547" s="396"/>
      <c r="AC547" s="397"/>
      <c r="AD547" s="397"/>
      <c r="AE547" s="397"/>
      <c r="AF547" s="397"/>
      <c r="AG547" s="397"/>
      <c r="AH547" s="397"/>
      <c r="AI547" s="397"/>
      <c r="AJ547" s="398"/>
      <c r="AK547" s="396"/>
      <c r="AL547" s="397"/>
      <c r="AM547" s="397"/>
      <c r="AN547" s="397"/>
      <c r="AO547" s="397"/>
      <c r="AP547" s="397"/>
      <c r="AQ547" s="397"/>
      <c r="AR547" s="397"/>
      <c r="AS547" s="397"/>
      <c r="AT547" s="398"/>
      <c r="AV547" s="228" t="s">
        <v>1022</v>
      </c>
      <c r="AW547" s="228"/>
      <c r="AX547" s="228"/>
      <c r="AY547" s="228"/>
      <c r="AZ547" s="228"/>
      <c r="BA547" s="228"/>
      <c r="BB547" s="228"/>
      <c r="BC547" s="228"/>
      <c r="BD547" s="228"/>
      <c r="BE547" s="228"/>
      <c r="BF547" s="228"/>
      <c r="BG547" s="228"/>
      <c r="BH547" s="228"/>
      <c r="BI547" s="228"/>
      <c r="BJ547" s="228"/>
      <c r="BK547" s="228"/>
      <c r="BL547" s="228"/>
      <c r="BM547" s="228"/>
      <c r="BN547" s="228"/>
      <c r="BO547" s="228"/>
      <c r="BP547" s="228"/>
      <c r="BQ547" s="228"/>
      <c r="BR547" s="228"/>
      <c r="BS547" s="228"/>
      <c r="BT547" s="228"/>
      <c r="BU547" s="228"/>
      <c r="BV547" s="228"/>
      <c r="BW547" s="284">
        <v>4539</v>
      </c>
      <c r="BX547" s="228"/>
      <c r="BY547" s="228"/>
      <c r="BZ547" s="228"/>
      <c r="CA547" s="228"/>
      <c r="CB547" s="228"/>
      <c r="CC547" s="228"/>
      <c r="CD547" s="228"/>
      <c r="CE547" s="228"/>
      <c r="CF547" s="310">
        <f t="shared" ref="CF547:CF555" si="35">+BW547/$BW$564*100</f>
        <v>10.386252345430416</v>
      </c>
      <c r="CG547" s="310"/>
      <c r="CH547" s="310"/>
      <c r="CI547" s="310"/>
      <c r="CJ547" s="310"/>
      <c r="CK547" s="310"/>
      <c r="CL547" s="310"/>
      <c r="CM547" s="310"/>
      <c r="CN547" s="310"/>
    </row>
    <row r="548" spans="4:92" ht="14.25" customHeight="1" x14ac:dyDescent="0.35">
      <c r="D548" s="253" t="s">
        <v>247</v>
      </c>
      <c r="E548" s="253"/>
      <c r="F548" s="253"/>
      <c r="G548" s="253"/>
      <c r="H548" s="253"/>
      <c r="I548" s="253" t="s">
        <v>248</v>
      </c>
      <c r="J548" s="253"/>
      <c r="K548" s="253"/>
      <c r="L548" s="253"/>
      <c r="M548" s="253"/>
      <c r="N548" s="253"/>
      <c r="O548" s="253"/>
      <c r="P548" s="253"/>
      <c r="Q548" s="253"/>
      <c r="R548" s="396"/>
      <c r="S548" s="397"/>
      <c r="T548" s="397"/>
      <c r="U548" s="397"/>
      <c r="V548" s="398"/>
      <c r="W548" s="396"/>
      <c r="X548" s="397"/>
      <c r="Y548" s="397"/>
      <c r="Z548" s="397"/>
      <c r="AA548" s="398"/>
      <c r="AB548" s="396"/>
      <c r="AC548" s="397"/>
      <c r="AD548" s="397"/>
      <c r="AE548" s="397"/>
      <c r="AF548" s="397"/>
      <c r="AG548" s="397"/>
      <c r="AH548" s="397"/>
      <c r="AI548" s="397"/>
      <c r="AJ548" s="398"/>
      <c r="AK548" s="396"/>
      <c r="AL548" s="397"/>
      <c r="AM548" s="397"/>
      <c r="AN548" s="397"/>
      <c r="AO548" s="397"/>
      <c r="AP548" s="397"/>
      <c r="AQ548" s="397"/>
      <c r="AR548" s="397"/>
      <c r="AS548" s="397"/>
      <c r="AT548" s="398"/>
      <c r="AV548" s="228" t="s">
        <v>1023</v>
      </c>
      <c r="AW548" s="228"/>
      <c r="AX548" s="228"/>
      <c r="AY548" s="228"/>
      <c r="AZ548" s="228"/>
      <c r="BA548" s="228"/>
      <c r="BB548" s="228"/>
      <c r="BC548" s="228"/>
      <c r="BD548" s="228"/>
      <c r="BE548" s="228"/>
      <c r="BF548" s="228"/>
      <c r="BG548" s="228"/>
      <c r="BH548" s="228"/>
      <c r="BI548" s="228"/>
      <c r="BJ548" s="228"/>
      <c r="BK548" s="228"/>
      <c r="BL548" s="228"/>
      <c r="BM548" s="228"/>
      <c r="BN548" s="228"/>
      <c r="BO548" s="228"/>
      <c r="BP548" s="228"/>
      <c r="BQ548" s="228"/>
      <c r="BR548" s="228"/>
      <c r="BS548" s="228"/>
      <c r="BT548" s="228"/>
      <c r="BU548" s="228"/>
      <c r="BV548" s="228"/>
      <c r="BW548" s="284">
        <v>3405</v>
      </c>
      <c r="BX548" s="228"/>
      <c r="BY548" s="228"/>
      <c r="BZ548" s="228"/>
      <c r="CA548" s="228"/>
      <c r="CB548" s="228"/>
      <c r="CC548" s="228"/>
      <c r="CD548" s="228"/>
      <c r="CE548" s="228"/>
      <c r="CF548" s="310">
        <f t="shared" si="35"/>
        <v>7.791405427669214</v>
      </c>
      <c r="CG548" s="310"/>
      <c r="CH548" s="310"/>
      <c r="CI548" s="310"/>
      <c r="CJ548" s="310"/>
      <c r="CK548" s="310"/>
      <c r="CL548" s="310"/>
      <c r="CM548" s="310"/>
      <c r="CN548" s="310"/>
    </row>
    <row r="549" spans="4:92" ht="14.25" customHeight="1" x14ac:dyDescent="0.35">
      <c r="D549" s="253"/>
      <c r="E549" s="253"/>
      <c r="F549" s="253"/>
      <c r="G549" s="253"/>
      <c r="H549" s="253"/>
      <c r="I549" s="253"/>
      <c r="J549" s="253"/>
      <c r="K549" s="253"/>
      <c r="L549" s="253"/>
      <c r="M549" s="253"/>
      <c r="N549" s="253"/>
      <c r="O549" s="253"/>
      <c r="P549" s="253"/>
      <c r="Q549" s="253"/>
      <c r="R549" s="396"/>
      <c r="S549" s="397"/>
      <c r="T549" s="397"/>
      <c r="U549" s="397"/>
      <c r="V549" s="398"/>
      <c r="W549" s="396"/>
      <c r="X549" s="397"/>
      <c r="Y549" s="397"/>
      <c r="Z549" s="397"/>
      <c r="AA549" s="398"/>
      <c r="AB549" s="396"/>
      <c r="AC549" s="397"/>
      <c r="AD549" s="397"/>
      <c r="AE549" s="397"/>
      <c r="AF549" s="397"/>
      <c r="AG549" s="397"/>
      <c r="AH549" s="397"/>
      <c r="AI549" s="397"/>
      <c r="AJ549" s="398"/>
      <c r="AK549" s="396"/>
      <c r="AL549" s="397"/>
      <c r="AM549" s="397"/>
      <c r="AN549" s="397"/>
      <c r="AO549" s="397"/>
      <c r="AP549" s="397"/>
      <c r="AQ549" s="397"/>
      <c r="AR549" s="397"/>
      <c r="AS549" s="397"/>
      <c r="AT549" s="398"/>
      <c r="AV549" s="228" t="s">
        <v>1024</v>
      </c>
      <c r="AW549" s="228"/>
      <c r="AX549" s="228"/>
      <c r="AY549" s="228"/>
      <c r="AZ549" s="228"/>
      <c r="BA549" s="228"/>
      <c r="BB549" s="228"/>
      <c r="BC549" s="228"/>
      <c r="BD549" s="228"/>
      <c r="BE549" s="228"/>
      <c r="BF549" s="228"/>
      <c r="BG549" s="228"/>
      <c r="BH549" s="228"/>
      <c r="BI549" s="228"/>
      <c r="BJ549" s="228"/>
      <c r="BK549" s="228"/>
      <c r="BL549" s="228"/>
      <c r="BM549" s="228"/>
      <c r="BN549" s="228"/>
      <c r="BO549" s="228"/>
      <c r="BP549" s="228"/>
      <c r="BQ549" s="228"/>
      <c r="BR549" s="228"/>
      <c r="BS549" s="228"/>
      <c r="BT549" s="228"/>
      <c r="BU549" s="228"/>
      <c r="BV549" s="228"/>
      <c r="BW549" s="284">
        <v>3323</v>
      </c>
      <c r="BX549" s="228"/>
      <c r="BY549" s="228"/>
      <c r="BZ549" s="228"/>
      <c r="CA549" s="228"/>
      <c r="CB549" s="228"/>
      <c r="CC549" s="228"/>
      <c r="CD549" s="228"/>
      <c r="CE549" s="228"/>
      <c r="CF549" s="310">
        <f t="shared" si="35"/>
        <v>7.6037709944624954</v>
      </c>
      <c r="CG549" s="310"/>
      <c r="CH549" s="310"/>
      <c r="CI549" s="310"/>
      <c r="CJ549" s="310"/>
      <c r="CK549" s="310"/>
      <c r="CL549" s="310"/>
      <c r="CM549" s="310"/>
      <c r="CN549" s="310"/>
    </row>
    <row r="550" spans="4:92" ht="14.25" customHeight="1" x14ac:dyDescent="0.35">
      <c r="D550" s="253"/>
      <c r="E550" s="253"/>
      <c r="F550" s="253"/>
      <c r="G550" s="253"/>
      <c r="H550" s="253"/>
      <c r="I550" s="253"/>
      <c r="J550" s="253"/>
      <c r="K550" s="253"/>
      <c r="L550" s="253"/>
      <c r="M550" s="253"/>
      <c r="N550" s="253"/>
      <c r="O550" s="253"/>
      <c r="P550" s="253"/>
      <c r="Q550" s="253"/>
      <c r="R550" s="328"/>
      <c r="S550" s="329"/>
      <c r="T550" s="329"/>
      <c r="U550" s="329"/>
      <c r="V550" s="330"/>
      <c r="W550" s="328"/>
      <c r="X550" s="329"/>
      <c r="Y550" s="329"/>
      <c r="Z550" s="329"/>
      <c r="AA550" s="330"/>
      <c r="AB550" s="328"/>
      <c r="AC550" s="329"/>
      <c r="AD550" s="329"/>
      <c r="AE550" s="329"/>
      <c r="AF550" s="329"/>
      <c r="AG550" s="329"/>
      <c r="AH550" s="329"/>
      <c r="AI550" s="329"/>
      <c r="AJ550" s="330"/>
      <c r="AK550" s="328"/>
      <c r="AL550" s="329"/>
      <c r="AM550" s="329"/>
      <c r="AN550" s="329"/>
      <c r="AO550" s="329"/>
      <c r="AP550" s="329"/>
      <c r="AQ550" s="329"/>
      <c r="AR550" s="329"/>
      <c r="AS550" s="329"/>
      <c r="AT550" s="330"/>
      <c r="AV550" s="228" t="s">
        <v>1025</v>
      </c>
      <c r="AW550" s="228"/>
      <c r="AX550" s="228"/>
      <c r="AY550" s="228"/>
      <c r="AZ550" s="228"/>
      <c r="BA550" s="228"/>
      <c r="BB550" s="228"/>
      <c r="BC550" s="228"/>
      <c r="BD550" s="228"/>
      <c r="BE550" s="228"/>
      <c r="BF550" s="228"/>
      <c r="BG550" s="228"/>
      <c r="BH550" s="228"/>
      <c r="BI550" s="228"/>
      <c r="BJ550" s="228"/>
      <c r="BK550" s="228"/>
      <c r="BL550" s="228"/>
      <c r="BM550" s="228"/>
      <c r="BN550" s="228"/>
      <c r="BO550" s="228"/>
      <c r="BP550" s="228"/>
      <c r="BQ550" s="228"/>
      <c r="BR550" s="228"/>
      <c r="BS550" s="228"/>
      <c r="BT550" s="228"/>
      <c r="BU550" s="228"/>
      <c r="BV550" s="228"/>
      <c r="BW550" s="284">
        <v>4463</v>
      </c>
      <c r="BX550" s="228"/>
      <c r="BY550" s="228"/>
      <c r="BZ550" s="228"/>
      <c r="CA550" s="228"/>
      <c r="CB550" s="228"/>
      <c r="CC550" s="228"/>
      <c r="CD550" s="228"/>
      <c r="CE550" s="228"/>
      <c r="CF550" s="310">
        <f t="shared" si="35"/>
        <v>10.212347260994919</v>
      </c>
      <c r="CG550" s="310"/>
      <c r="CH550" s="310"/>
      <c r="CI550" s="310"/>
      <c r="CJ550" s="310"/>
      <c r="CK550" s="310"/>
      <c r="CL550" s="310"/>
      <c r="CM550" s="310"/>
      <c r="CN550" s="310"/>
    </row>
    <row r="551" spans="4:92" ht="14.25" customHeight="1" x14ac:dyDescent="0.35">
      <c r="D551" s="414" t="s">
        <v>1014</v>
      </c>
      <c r="E551" s="415"/>
      <c r="F551" s="415"/>
      <c r="G551" s="415"/>
      <c r="H551" s="416"/>
      <c r="I551" s="414"/>
      <c r="J551" s="415"/>
      <c r="K551" s="415"/>
      <c r="L551" s="415"/>
      <c r="M551" s="415"/>
      <c r="N551" s="415"/>
      <c r="O551" s="415"/>
      <c r="P551" s="415"/>
      <c r="Q551" s="416"/>
      <c r="R551" s="414">
        <v>2</v>
      </c>
      <c r="S551" s="415"/>
      <c r="T551" s="415"/>
      <c r="U551" s="415"/>
      <c r="V551" s="416"/>
      <c r="W551" s="414"/>
      <c r="X551" s="415"/>
      <c r="Y551" s="415"/>
      <c r="Z551" s="415"/>
      <c r="AA551" s="416"/>
      <c r="AB551" s="414"/>
      <c r="AC551" s="415"/>
      <c r="AD551" s="415"/>
      <c r="AE551" s="415"/>
      <c r="AF551" s="415"/>
      <c r="AG551" s="415"/>
      <c r="AH551" s="415"/>
      <c r="AI551" s="415"/>
      <c r="AJ551" s="416"/>
      <c r="AK551" s="414"/>
      <c r="AL551" s="415"/>
      <c r="AM551" s="415"/>
      <c r="AN551" s="415"/>
      <c r="AO551" s="415"/>
      <c r="AP551" s="415"/>
      <c r="AQ551" s="415"/>
      <c r="AR551" s="415"/>
      <c r="AS551" s="415"/>
      <c r="AT551" s="416"/>
      <c r="AV551" s="228" t="s">
        <v>1026</v>
      </c>
      <c r="AW551" s="228"/>
      <c r="AX551" s="228"/>
      <c r="AY551" s="228"/>
      <c r="AZ551" s="228"/>
      <c r="BA551" s="228"/>
      <c r="BB551" s="228"/>
      <c r="BC551" s="228"/>
      <c r="BD551" s="228"/>
      <c r="BE551" s="228"/>
      <c r="BF551" s="228"/>
      <c r="BG551" s="228"/>
      <c r="BH551" s="228"/>
      <c r="BI551" s="228"/>
      <c r="BJ551" s="228"/>
      <c r="BK551" s="228"/>
      <c r="BL551" s="228"/>
      <c r="BM551" s="228"/>
      <c r="BN551" s="228"/>
      <c r="BO551" s="228"/>
      <c r="BP551" s="228"/>
      <c r="BQ551" s="228"/>
      <c r="BR551" s="228"/>
      <c r="BS551" s="228"/>
      <c r="BT551" s="228"/>
      <c r="BU551" s="228"/>
      <c r="BV551" s="228"/>
      <c r="BW551" s="284">
        <v>3321</v>
      </c>
      <c r="BX551" s="228"/>
      <c r="BY551" s="228"/>
      <c r="BZ551" s="228"/>
      <c r="CA551" s="228"/>
      <c r="CB551" s="228"/>
      <c r="CC551" s="228"/>
      <c r="CD551" s="228"/>
      <c r="CE551" s="228"/>
      <c r="CF551" s="310">
        <f t="shared" si="35"/>
        <v>7.5991945448720886</v>
      </c>
      <c r="CG551" s="310"/>
      <c r="CH551" s="310"/>
      <c r="CI551" s="310"/>
      <c r="CJ551" s="310"/>
      <c r="CK551" s="310"/>
      <c r="CL551" s="310"/>
      <c r="CM551" s="310"/>
      <c r="CN551" s="310"/>
    </row>
    <row r="552" spans="4:92" ht="14.25" customHeight="1" x14ac:dyDescent="0.35">
      <c r="D552" s="417"/>
      <c r="E552" s="418"/>
      <c r="F552" s="418"/>
      <c r="G552" s="418"/>
      <c r="H552" s="419"/>
      <c r="I552" s="417"/>
      <c r="J552" s="418"/>
      <c r="K552" s="418"/>
      <c r="L552" s="418"/>
      <c r="M552" s="418"/>
      <c r="N552" s="418"/>
      <c r="O552" s="418"/>
      <c r="P552" s="418"/>
      <c r="Q552" s="419"/>
      <c r="R552" s="417"/>
      <c r="S552" s="418"/>
      <c r="T552" s="418"/>
      <c r="U552" s="418"/>
      <c r="V552" s="419"/>
      <c r="W552" s="417"/>
      <c r="X552" s="418"/>
      <c r="Y552" s="418"/>
      <c r="Z552" s="418"/>
      <c r="AA552" s="419"/>
      <c r="AB552" s="417"/>
      <c r="AC552" s="418"/>
      <c r="AD552" s="418"/>
      <c r="AE552" s="418"/>
      <c r="AF552" s="418"/>
      <c r="AG552" s="418"/>
      <c r="AH552" s="418"/>
      <c r="AI552" s="418"/>
      <c r="AJ552" s="419"/>
      <c r="AK552" s="417"/>
      <c r="AL552" s="418"/>
      <c r="AM552" s="418"/>
      <c r="AN552" s="418"/>
      <c r="AO552" s="418"/>
      <c r="AP552" s="418"/>
      <c r="AQ552" s="418"/>
      <c r="AR552" s="418"/>
      <c r="AS552" s="418"/>
      <c r="AT552" s="419"/>
      <c r="AV552" s="228" t="s">
        <v>1027</v>
      </c>
      <c r="AW552" s="228"/>
      <c r="AX552" s="228"/>
      <c r="AY552" s="228"/>
      <c r="AZ552" s="228"/>
      <c r="BA552" s="228"/>
      <c r="BB552" s="228"/>
      <c r="BC552" s="228"/>
      <c r="BD552" s="228"/>
      <c r="BE552" s="228"/>
      <c r="BF552" s="228"/>
      <c r="BG552" s="228"/>
      <c r="BH552" s="228"/>
      <c r="BI552" s="228"/>
      <c r="BJ552" s="228"/>
      <c r="BK552" s="228"/>
      <c r="BL552" s="228"/>
      <c r="BM552" s="228"/>
      <c r="BN552" s="228"/>
      <c r="BO552" s="228"/>
      <c r="BP552" s="228"/>
      <c r="BQ552" s="228"/>
      <c r="BR552" s="228"/>
      <c r="BS552" s="228"/>
      <c r="BT552" s="228"/>
      <c r="BU552" s="228"/>
      <c r="BV552" s="228"/>
      <c r="BW552" s="284">
        <v>3097</v>
      </c>
      <c r="BX552" s="228"/>
      <c r="BY552" s="228"/>
      <c r="BZ552" s="228"/>
      <c r="CA552" s="228"/>
      <c r="CB552" s="228"/>
      <c r="CC552" s="228"/>
      <c r="CD552" s="228"/>
      <c r="CE552" s="228"/>
      <c r="CF552" s="310">
        <f t="shared" si="35"/>
        <v>7.0866321907464185</v>
      </c>
      <c r="CG552" s="310"/>
      <c r="CH552" s="310"/>
      <c r="CI552" s="310"/>
      <c r="CJ552" s="310"/>
      <c r="CK552" s="310"/>
      <c r="CL552" s="310"/>
      <c r="CM552" s="310"/>
      <c r="CN552" s="310"/>
    </row>
    <row r="553" spans="4:92" ht="14.25" customHeight="1" x14ac:dyDescent="0.35">
      <c r="D553" s="252"/>
      <c r="E553" s="252"/>
      <c r="F553" s="252"/>
      <c r="G553" s="252"/>
      <c r="H553" s="252"/>
      <c r="I553" s="252" t="s">
        <v>1015</v>
      </c>
      <c r="J553" s="252"/>
      <c r="K553" s="252"/>
      <c r="L553" s="252"/>
      <c r="M553" s="252"/>
      <c r="N553" s="252"/>
      <c r="O553" s="252"/>
      <c r="P553" s="252"/>
      <c r="Q553" s="252"/>
      <c r="R553" s="252">
        <v>1</v>
      </c>
      <c r="S553" s="252"/>
      <c r="T553" s="252"/>
      <c r="U553" s="252"/>
      <c r="V553" s="252"/>
      <c r="W553" s="252">
        <v>1</v>
      </c>
      <c r="X553" s="252"/>
      <c r="Y553" s="252"/>
      <c r="Z553" s="252"/>
      <c r="AA553" s="252"/>
      <c r="AB553" s="252">
        <v>1</v>
      </c>
      <c r="AC553" s="252"/>
      <c r="AD553" s="252"/>
      <c r="AE553" s="252"/>
      <c r="AF553" s="252"/>
      <c r="AG553" s="252"/>
      <c r="AH553" s="252"/>
      <c r="AI553" s="252"/>
      <c r="AJ553" s="252"/>
      <c r="AK553" s="252">
        <v>2</v>
      </c>
      <c r="AL553" s="252"/>
      <c r="AM553" s="252"/>
      <c r="AN553" s="252"/>
      <c r="AO553" s="252"/>
      <c r="AP553" s="252"/>
      <c r="AQ553" s="252"/>
      <c r="AR553" s="252"/>
      <c r="AS553" s="252"/>
      <c r="AT553" s="252"/>
      <c r="AV553" s="228" t="s">
        <v>1028</v>
      </c>
      <c r="AW553" s="228"/>
      <c r="AX553" s="228"/>
      <c r="AY553" s="228"/>
      <c r="AZ553" s="228"/>
      <c r="BA553" s="228"/>
      <c r="BB553" s="228"/>
      <c r="BC553" s="228"/>
      <c r="BD553" s="228"/>
      <c r="BE553" s="228"/>
      <c r="BF553" s="228"/>
      <c r="BG553" s="228"/>
      <c r="BH553" s="228"/>
      <c r="BI553" s="228"/>
      <c r="BJ553" s="228"/>
      <c r="BK553" s="228"/>
      <c r="BL553" s="228"/>
      <c r="BM553" s="228"/>
      <c r="BN553" s="228"/>
      <c r="BO553" s="228"/>
      <c r="BP553" s="228"/>
      <c r="BQ553" s="228"/>
      <c r="BR553" s="228"/>
      <c r="BS553" s="228"/>
      <c r="BT553" s="228"/>
      <c r="BU553" s="228"/>
      <c r="BV553" s="228"/>
      <c r="BW553" s="284">
        <v>2046</v>
      </c>
      <c r="BX553" s="228"/>
      <c r="BY553" s="228"/>
      <c r="BZ553" s="228"/>
      <c r="CA553" s="228"/>
      <c r="CB553" s="228"/>
      <c r="CC553" s="228"/>
      <c r="CD553" s="228"/>
      <c r="CE553" s="228"/>
      <c r="CF553" s="310">
        <f t="shared" si="35"/>
        <v>4.6817079309871401</v>
      </c>
      <c r="CG553" s="310"/>
      <c r="CH553" s="310"/>
      <c r="CI553" s="310"/>
      <c r="CJ553" s="310"/>
      <c r="CK553" s="310"/>
      <c r="CL553" s="310"/>
      <c r="CM553" s="310"/>
      <c r="CN553" s="310"/>
    </row>
    <row r="554" spans="4:92" ht="14.25" customHeight="1" x14ac:dyDescent="0.35">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52"/>
      <c r="AE554" s="252"/>
      <c r="AF554" s="252"/>
      <c r="AG554" s="252"/>
      <c r="AH554" s="252"/>
      <c r="AI554" s="252"/>
      <c r="AJ554" s="252"/>
      <c r="AK554" s="252"/>
      <c r="AL554" s="252"/>
      <c r="AM554" s="252"/>
      <c r="AN554" s="252"/>
      <c r="AO554" s="252"/>
      <c r="AP554" s="252"/>
      <c r="AQ554" s="252"/>
      <c r="AR554" s="252"/>
      <c r="AS554" s="252"/>
      <c r="AT554" s="252"/>
      <c r="AV554" s="228" t="s">
        <v>1029</v>
      </c>
      <c r="AW554" s="228"/>
      <c r="AX554" s="228"/>
      <c r="AY554" s="228"/>
      <c r="AZ554" s="228"/>
      <c r="BA554" s="228"/>
      <c r="BB554" s="228"/>
      <c r="BC554" s="228"/>
      <c r="BD554" s="228"/>
      <c r="BE554" s="228"/>
      <c r="BF554" s="228"/>
      <c r="BG554" s="228"/>
      <c r="BH554" s="228"/>
      <c r="BI554" s="228"/>
      <c r="BJ554" s="228"/>
      <c r="BK554" s="228"/>
      <c r="BL554" s="228"/>
      <c r="BM554" s="228"/>
      <c r="BN554" s="228"/>
      <c r="BO554" s="228"/>
      <c r="BP554" s="228"/>
      <c r="BQ554" s="228"/>
      <c r="BR554" s="228"/>
      <c r="BS554" s="228"/>
      <c r="BT554" s="228"/>
      <c r="BU554" s="228"/>
      <c r="BV554" s="228"/>
      <c r="BW554" s="284">
        <v>1936</v>
      </c>
      <c r="BX554" s="228"/>
      <c r="BY554" s="228"/>
      <c r="BZ554" s="228"/>
      <c r="CA554" s="228"/>
      <c r="CB554" s="228"/>
      <c r="CC554" s="228"/>
      <c r="CD554" s="228"/>
      <c r="CE554" s="228"/>
      <c r="CF554" s="310">
        <f t="shared" si="35"/>
        <v>4.4300032035147128</v>
      </c>
      <c r="CG554" s="310"/>
      <c r="CH554" s="310"/>
      <c r="CI554" s="310"/>
      <c r="CJ554" s="310"/>
      <c r="CK554" s="310"/>
      <c r="CL554" s="310"/>
      <c r="CM554" s="310"/>
      <c r="CN554" s="310"/>
    </row>
    <row r="555" spans="4:92" ht="14.25" customHeight="1" x14ac:dyDescent="0.35">
      <c r="D555" s="252"/>
      <c r="E555" s="252"/>
      <c r="F555" s="252"/>
      <c r="G555" s="252"/>
      <c r="H555" s="252"/>
      <c r="I555" s="252" t="s">
        <v>1016</v>
      </c>
      <c r="J555" s="252"/>
      <c r="K555" s="252"/>
      <c r="L555" s="252"/>
      <c r="M555" s="252"/>
      <c r="N555" s="252"/>
      <c r="O555" s="252"/>
      <c r="P555" s="252"/>
      <c r="Q555" s="252"/>
      <c r="R555" s="252">
        <v>1</v>
      </c>
      <c r="S555" s="252"/>
      <c r="T555" s="252"/>
      <c r="U555" s="252"/>
      <c r="V555" s="252"/>
      <c r="W555" s="252">
        <v>2</v>
      </c>
      <c r="X555" s="252"/>
      <c r="Y555" s="252"/>
      <c r="Z555" s="252"/>
      <c r="AA555" s="252"/>
      <c r="AB555" s="252">
        <v>1</v>
      </c>
      <c r="AC555" s="252"/>
      <c r="AD555" s="252"/>
      <c r="AE555" s="252"/>
      <c r="AF555" s="252"/>
      <c r="AG555" s="252"/>
      <c r="AH555" s="252"/>
      <c r="AI555" s="252"/>
      <c r="AJ555" s="252"/>
      <c r="AK555" s="252">
        <v>2</v>
      </c>
      <c r="AL555" s="252"/>
      <c r="AM555" s="252"/>
      <c r="AN555" s="252"/>
      <c r="AO555" s="252"/>
      <c r="AP555" s="252"/>
      <c r="AQ555" s="252"/>
      <c r="AR555" s="252"/>
      <c r="AS555" s="252"/>
      <c r="AT555" s="252"/>
      <c r="AV555" s="228" t="s">
        <v>1030</v>
      </c>
      <c r="AW555" s="228"/>
      <c r="AX555" s="228"/>
      <c r="AY555" s="228"/>
      <c r="AZ555" s="228"/>
      <c r="BA555" s="228"/>
      <c r="BB555" s="228"/>
      <c r="BC555" s="228"/>
      <c r="BD555" s="228"/>
      <c r="BE555" s="228"/>
      <c r="BF555" s="228"/>
      <c r="BG555" s="228"/>
      <c r="BH555" s="228"/>
      <c r="BI555" s="228"/>
      <c r="BJ555" s="228"/>
      <c r="BK555" s="228"/>
      <c r="BL555" s="228"/>
      <c r="BM555" s="228"/>
      <c r="BN555" s="228"/>
      <c r="BO555" s="228"/>
      <c r="BP555" s="228"/>
      <c r="BQ555" s="228"/>
      <c r="BR555" s="228"/>
      <c r="BS555" s="228"/>
      <c r="BT555" s="228"/>
      <c r="BU555" s="228"/>
      <c r="BV555" s="228"/>
      <c r="BW555" s="284">
        <v>2264</v>
      </c>
      <c r="BX555" s="228"/>
      <c r="BY555" s="228"/>
      <c r="BZ555" s="228"/>
      <c r="CA555" s="228"/>
      <c r="CB555" s="228"/>
      <c r="CC555" s="228"/>
      <c r="CD555" s="228"/>
      <c r="CE555" s="228"/>
      <c r="CF555" s="310">
        <f t="shared" si="35"/>
        <v>5.1805409363415862</v>
      </c>
      <c r="CG555" s="310"/>
      <c r="CH555" s="310"/>
      <c r="CI555" s="310"/>
      <c r="CJ555" s="310"/>
      <c r="CK555" s="310"/>
      <c r="CL555" s="310"/>
      <c r="CM555" s="310"/>
      <c r="CN555" s="310"/>
    </row>
    <row r="556" spans="4:92" ht="14.25" customHeight="1" x14ac:dyDescent="0.35">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252"/>
      <c r="AE556" s="252"/>
      <c r="AF556" s="252"/>
      <c r="AG556" s="252"/>
      <c r="AH556" s="252"/>
      <c r="AI556" s="252"/>
      <c r="AJ556" s="252"/>
      <c r="AK556" s="252"/>
      <c r="AL556" s="252"/>
      <c r="AM556" s="252"/>
      <c r="AN556" s="252"/>
      <c r="AO556" s="252"/>
      <c r="AP556" s="252"/>
      <c r="AQ556" s="252"/>
      <c r="AR556" s="252"/>
      <c r="AS556" s="252"/>
      <c r="AT556" s="252"/>
      <c r="AV556" s="228"/>
      <c r="AW556" s="228"/>
      <c r="AX556" s="228"/>
      <c r="AY556" s="228"/>
      <c r="AZ556" s="228"/>
      <c r="BA556" s="228"/>
      <c r="BB556" s="228"/>
      <c r="BC556" s="228"/>
      <c r="BD556" s="228"/>
      <c r="BE556" s="228"/>
      <c r="BF556" s="228"/>
      <c r="BG556" s="228"/>
      <c r="BH556" s="228"/>
      <c r="BI556" s="228"/>
      <c r="BJ556" s="228"/>
      <c r="BK556" s="228"/>
      <c r="BL556" s="228"/>
      <c r="BM556" s="228"/>
      <c r="BN556" s="228"/>
      <c r="BO556" s="228"/>
      <c r="BP556" s="228"/>
      <c r="BQ556" s="228"/>
      <c r="BR556" s="228"/>
      <c r="BS556" s="228"/>
      <c r="BT556" s="228"/>
      <c r="BU556" s="228"/>
      <c r="BV556" s="228"/>
      <c r="BW556" s="228"/>
      <c r="BX556" s="228"/>
      <c r="BY556" s="228"/>
      <c r="BZ556" s="228"/>
      <c r="CA556" s="228"/>
      <c r="CB556" s="228"/>
      <c r="CC556" s="228"/>
      <c r="CD556" s="228"/>
      <c r="CE556" s="228"/>
      <c r="CF556" s="228"/>
      <c r="CG556" s="228"/>
      <c r="CH556" s="228"/>
      <c r="CI556" s="228"/>
      <c r="CJ556" s="228"/>
      <c r="CK556" s="228"/>
      <c r="CL556" s="228"/>
      <c r="CM556" s="228"/>
      <c r="CN556" s="228"/>
    </row>
    <row r="557" spans="4:92" ht="14.25" customHeight="1" x14ac:dyDescent="0.35">
      <c r="D557" s="252"/>
      <c r="E557" s="252"/>
      <c r="F557" s="252"/>
      <c r="G557" s="252"/>
      <c r="H557" s="252"/>
      <c r="I557" s="252" t="s">
        <v>1017</v>
      </c>
      <c r="J557" s="252"/>
      <c r="K557" s="252"/>
      <c r="L557" s="252"/>
      <c r="M557" s="252"/>
      <c r="N557" s="252"/>
      <c r="O557" s="252"/>
      <c r="P557" s="252"/>
      <c r="Q557" s="252"/>
      <c r="R557" s="252">
        <v>1</v>
      </c>
      <c r="S557" s="252"/>
      <c r="T557" s="252"/>
      <c r="U557" s="252"/>
      <c r="V557" s="252"/>
      <c r="W557" s="252">
        <v>1</v>
      </c>
      <c r="X557" s="252"/>
      <c r="Y557" s="252"/>
      <c r="Z557" s="252"/>
      <c r="AA557" s="252"/>
      <c r="AB557" s="252"/>
      <c r="AC557" s="252"/>
      <c r="AD557" s="252"/>
      <c r="AE557" s="252"/>
      <c r="AF557" s="252"/>
      <c r="AG557" s="252"/>
      <c r="AH557" s="252"/>
      <c r="AI557" s="252"/>
      <c r="AJ557" s="252"/>
      <c r="AK557" s="252">
        <v>1</v>
      </c>
      <c r="AL557" s="252"/>
      <c r="AM557" s="252"/>
      <c r="AN557" s="252"/>
      <c r="AO557" s="252"/>
      <c r="AP557" s="252"/>
      <c r="AQ557" s="252"/>
      <c r="AR557" s="252"/>
      <c r="AS557" s="252"/>
      <c r="AT557" s="252"/>
      <c r="AV557" s="228"/>
      <c r="AW557" s="228"/>
      <c r="AX557" s="228"/>
      <c r="AY557" s="228"/>
      <c r="AZ557" s="228"/>
      <c r="BA557" s="228"/>
      <c r="BB557" s="228"/>
      <c r="BC557" s="228"/>
      <c r="BD557" s="228"/>
      <c r="BE557" s="228"/>
      <c r="BF557" s="228"/>
      <c r="BG557" s="228"/>
      <c r="BH557" s="228"/>
      <c r="BI557" s="228"/>
      <c r="BJ557" s="228"/>
      <c r="BK557" s="228"/>
      <c r="BL557" s="228"/>
      <c r="BM557" s="228"/>
      <c r="BN557" s="228"/>
      <c r="BO557" s="228"/>
      <c r="BP557" s="228"/>
      <c r="BQ557" s="228"/>
      <c r="BR557" s="228"/>
      <c r="BS557" s="228"/>
      <c r="BT557" s="228"/>
      <c r="BU557" s="228"/>
      <c r="BV557" s="228"/>
      <c r="BW557" s="228"/>
      <c r="BX557" s="228"/>
      <c r="BY557" s="228"/>
      <c r="BZ557" s="228"/>
      <c r="CA557" s="228"/>
      <c r="CB557" s="228"/>
      <c r="CC557" s="228"/>
      <c r="CD557" s="228"/>
      <c r="CE557" s="228"/>
      <c r="CF557" s="228"/>
      <c r="CG557" s="228"/>
      <c r="CH557" s="228"/>
      <c r="CI557" s="228"/>
      <c r="CJ557" s="228"/>
      <c r="CK557" s="228"/>
      <c r="CL557" s="228"/>
      <c r="CM557" s="228"/>
      <c r="CN557" s="228"/>
    </row>
    <row r="558" spans="4:92" ht="14.25" customHeight="1" x14ac:dyDescent="0.35">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252"/>
      <c r="AE558" s="252"/>
      <c r="AF558" s="252"/>
      <c r="AG558" s="252"/>
      <c r="AH558" s="252"/>
      <c r="AI558" s="252"/>
      <c r="AJ558" s="252"/>
      <c r="AK558" s="252"/>
      <c r="AL558" s="252"/>
      <c r="AM558" s="252"/>
      <c r="AN558" s="252"/>
      <c r="AO558" s="252"/>
      <c r="AP558" s="252"/>
      <c r="AQ558" s="252"/>
      <c r="AR558" s="252"/>
      <c r="AS558" s="252"/>
      <c r="AT558" s="252"/>
      <c r="AV558" s="228"/>
      <c r="AW558" s="228"/>
      <c r="AX558" s="228"/>
      <c r="AY558" s="228"/>
      <c r="AZ558" s="228"/>
      <c r="BA558" s="228"/>
      <c r="BB558" s="228"/>
      <c r="BC558" s="228"/>
      <c r="BD558" s="228"/>
      <c r="BE558" s="228"/>
      <c r="BF558" s="228"/>
      <c r="BG558" s="228"/>
      <c r="BH558" s="228"/>
      <c r="BI558" s="228"/>
      <c r="BJ558" s="228"/>
      <c r="BK558" s="228"/>
      <c r="BL558" s="228"/>
      <c r="BM558" s="228"/>
      <c r="BN558" s="228"/>
      <c r="BO558" s="228"/>
      <c r="BP558" s="228"/>
      <c r="BQ558" s="228"/>
      <c r="BR558" s="228"/>
      <c r="BS558" s="228"/>
      <c r="BT558" s="228"/>
      <c r="BU558" s="228"/>
      <c r="BV558" s="228"/>
      <c r="BW558" s="228"/>
      <c r="BX558" s="228"/>
      <c r="BY558" s="228"/>
      <c r="BZ558" s="228"/>
      <c r="CA558" s="228"/>
      <c r="CB558" s="228"/>
      <c r="CC558" s="228"/>
      <c r="CD558" s="228"/>
      <c r="CE558" s="228"/>
      <c r="CF558" s="228"/>
      <c r="CG558" s="228"/>
      <c r="CH558" s="228"/>
      <c r="CI558" s="228"/>
      <c r="CJ558" s="228"/>
      <c r="CK558" s="228"/>
      <c r="CL558" s="228"/>
      <c r="CM558" s="228"/>
      <c r="CN558" s="228"/>
    </row>
    <row r="559" spans="4:92" ht="14.25" customHeight="1" x14ac:dyDescent="0.35">
      <c r="D559" s="252"/>
      <c r="E559" s="252"/>
      <c r="F559" s="252"/>
      <c r="G559" s="252"/>
      <c r="H559" s="252"/>
      <c r="I559" s="252" t="s">
        <v>1018</v>
      </c>
      <c r="J559" s="252"/>
      <c r="K559" s="252"/>
      <c r="L559" s="252"/>
      <c r="M559" s="252"/>
      <c r="N559" s="252"/>
      <c r="O559" s="252"/>
      <c r="P559" s="252"/>
      <c r="Q559" s="252"/>
      <c r="R559" s="252">
        <v>1</v>
      </c>
      <c r="S559" s="252"/>
      <c r="T559" s="252"/>
      <c r="U559" s="252"/>
      <c r="V559" s="252"/>
      <c r="W559" s="252">
        <v>1</v>
      </c>
      <c r="X559" s="252"/>
      <c r="Y559" s="252"/>
      <c r="Z559" s="252"/>
      <c r="AA559" s="252"/>
      <c r="AB559" s="252"/>
      <c r="AC559" s="252"/>
      <c r="AD559" s="252"/>
      <c r="AE559" s="252"/>
      <c r="AF559" s="252"/>
      <c r="AG559" s="252"/>
      <c r="AH559" s="252"/>
      <c r="AI559" s="252"/>
      <c r="AJ559" s="252"/>
      <c r="AK559" s="252">
        <v>1</v>
      </c>
      <c r="AL559" s="252"/>
      <c r="AM559" s="252"/>
      <c r="AN559" s="252"/>
      <c r="AO559" s="252"/>
      <c r="AP559" s="252"/>
      <c r="AQ559" s="252"/>
      <c r="AR559" s="252"/>
      <c r="AS559" s="252"/>
      <c r="AT559" s="252"/>
      <c r="AV559" s="228"/>
      <c r="AW559" s="228"/>
      <c r="AX559" s="228"/>
      <c r="AY559" s="228"/>
      <c r="AZ559" s="228"/>
      <c r="BA559" s="228"/>
      <c r="BB559" s="228"/>
      <c r="BC559" s="228"/>
      <c r="BD559" s="228"/>
      <c r="BE559" s="228"/>
      <c r="BF559" s="228"/>
      <c r="BG559" s="228"/>
      <c r="BH559" s="228"/>
      <c r="BI559" s="228"/>
      <c r="BJ559" s="228"/>
      <c r="BK559" s="228"/>
      <c r="BL559" s="228"/>
      <c r="BM559" s="228"/>
      <c r="BN559" s="228"/>
      <c r="BO559" s="228"/>
      <c r="BP559" s="228"/>
      <c r="BQ559" s="228"/>
      <c r="BR559" s="228"/>
      <c r="BS559" s="228"/>
      <c r="BT559" s="228"/>
      <c r="BU559" s="228"/>
      <c r="BV559" s="228"/>
      <c r="BW559" s="228"/>
      <c r="BX559" s="228"/>
      <c r="BY559" s="228"/>
      <c r="BZ559" s="228"/>
      <c r="CA559" s="228"/>
      <c r="CB559" s="228"/>
      <c r="CC559" s="228"/>
      <c r="CD559" s="228"/>
      <c r="CE559" s="228"/>
      <c r="CF559" s="228"/>
      <c r="CG559" s="228"/>
      <c r="CH559" s="228"/>
      <c r="CI559" s="228"/>
      <c r="CJ559" s="228"/>
      <c r="CK559" s="228"/>
      <c r="CL559" s="228"/>
      <c r="CM559" s="228"/>
      <c r="CN559" s="228"/>
    </row>
    <row r="560" spans="4:92" ht="14.25" customHeight="1" x14ac:dyDescent="0.35">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52"/>
      <c r="AE560" s="252"/>
      <c r="AF560" s="252"/>
      <c r="AG560" s="252"/>
      <c r="AH560" s="252"/>
      <c r="AI560" s="252"/>
      <c r="AJ560" s="252"/>
      <c r="AK560" s="252"/>
      <c r="AL560" s="252"/>
      <c r="AM560" s="252"/>
      <c r="AN560" s="252"/>
      <c r="AO560" s="252"/>
      <c r="AP560" s="252"/>
      <c r="AQ560" s="252"/>
      <c r="AR560" s="252"/>
      <c r="AS560" s="252"/>
      <c r="AT560" s="252"/>
      <c r="AV560" s="228"/>
      <c r="AW560" s="228"/>
      <c r="AX560" s="228"/>
      <c r="AY560" s="228"/>
      <c r="AZ560" s="228"/>
      <c r="BA560" s="228"/>
      <c r="BB560" s="228"/>
      <c r="BC560" s="228"/>
      <c r="BD560" s="228"/>
      <c r="BE560" s="228"/>
      <c r="BF560" s="228"/>
      <c r="BG560" s="228"/>
      <c r="BH560" s="228"/>
      <c r="BI560" s="228"/>
      <c r="BJ560" s="228"/>
      <c r="BK560" s="228"/>
      <c r="BL560" s="228"/>
      <c r="BM560" s="228"/>
      <c r="BN560" s="228"/>
      <c r="BO560" s="228"/>
      <c r="BP560" s="228"/>
      <c r="BQ560" s="228"/>
      <c r="BR560" s="228"/>
      <c r="BS560" s="228"/>
      <c r="BT560" s="228"/>
      <c r="BU560" s="228"/>
      <c r="BV560" s="228"/>
      <c r="BW560" s="228"/>
      <c r="BX560" s="228"/>
      <c r="BY560" s="228"/>
      <c r="BZ560" s="228"/>
      <c r="CA560" s="228"/>
      <c r="CB560" s="228"/>
      <c r="CC560" s="228"/>
      <c r="CD560" s="228"/>
      <c r="CE560" s="228"/>
      <c r="CF560" s="228"/>
      <c r="CG560" s="228"/>
      <c r="CH560" s="228"/>
      <c r="CI560" s="228"/>
      <c r="CJ560" s="228"/>
      <c r="CK560" s="228"/>
      <c r="CL560" s="228"/>
      <c r="CM560" s="228"/>
      <c r="CN560" s="228"/>
    </row>
    <row r="561" spans="3:102" ht="14.25" customHeight="1" x14ac:dyDescent="0.35">
      <c r="D561" s="252"/>
      <c r="E561" s="252"/>
      <c r="F561" s="252"/>
      <c r="G561" s="252"/>
      <c r="H561" s="252"/>
      <c r="I561" s="252" t="s">
        <v>1019</v>
      </c>
      <c r="J561" s="252"/>
      <c r="K561" s="252"/>
      <c r="L561" s="252"/>
      <c r="M561" s="252"/>
      <c r="N561" s="252"/>
      <c r="O561" s="252"/>
      <c r="P561" s="252"/>
      <c r="Q561" s="252"/>
      <c r="R561" s="252">
        <v>1</v>
      </c>
      <c r="S561" s="252"/>
      <c r="T561" s="252"/>
      <c r="U561" s="252"/>
      <c r="V561" s="252"/>
      <c r="W561" s="252">
        <v>1</v>
      </c>
      <c r="X561" s="252"/>
      <c r="Y561" s="252"/>
      <c r="Z561" s="252"/>
      <c r="AA561" s="252"/>
      <c r="AB561" s="252">
        <v>1</v>
      </c>
      <c r="AC561" s="252"/>
      <c r="AD561" s="252"/>
      <c r="AE561" s="252"/>
      <c r="AF561" s="252"/>
      <c r="AG561" s="252"/>
      <c r="AH561" s="252"/>
      <c r="AI561" s="252"/>
      <c r="AJ561" s="252"/>
      <c r="AK561" s="252">
        <v>2</v>
      </c>
      <c r="AL561" s="252"/>
      <c r="AM561" s="252"/>
      <c r="AN561" s="252"/>
      <c r="AO561" s="252"/>
      <c r="AP561" s="252"/>
      <c r="AQ561" s="252"/>
      <c r="AR561" s="252"/>
      <c r="AS561" s="252"/>
      <c r="AT561" s="252"/>
      <c r="AV561" s="228"/>
      <c r="AW561" s="228"/>
      <c r="AX561" s="228"/>
      <c r="AY561" s="228"/>
      <c r="AZ561" s="228"/>
      <c r="BA561" s="228"/>
      <c r="BB561" s="228"/>
      <c r="BC561" s="228"/>
      <c r="BD561" s="228"/>
      <c r="BE561" s="228"/>
      <c r="BF561" s="228"/>
      <c r="BG561" s="228"/>
      <c r="BH561" s="228"/>
      <c r="BI561" s="228"/>
      <c r="BJ561" s="228"/>
      <c r="BK561" s="228"/>
      <c r="BL561" s="228"/>
      <c r="BM561" s="228"/>
      <c r="BN561" s="228"/>
      <c r="BO561" s="228"/>
      <c r="BP561" s="228"/>
      <c r="BQ561" s="228"/>
      <c r="BR561" s="228"/>
      <c r="BS561" s="228"/>
      <c r="BT561" s="228"/>
      <c r="BU561" s="228"/>
      <c r="BV561" s="228"/>
      <c r="BW561" s="228"/>
      <c r="BX561" s="228"/>
      <c r="BY561" s="228"/>
      <c r="BZ561" s="228"/>
      <c r="CA561" s="228"/>
      <c r="CB561" s="228"/>
      <c r="CC561" s="228"/>
      <c r="CD561" s="228"/>
      <c r="CE561" s="228"/>
      <c r="CF561" s="228"/>
      <c r="CG561" s="228"/>
      <c r="CH561" s="228"/>
      <c r="CI561" s="228"/>
      <c r="CJ561" s="228"/>
      <c r="CK561" s="228"/>
      <c r="CL561" s="228"/>
      <c r="CM561" s="228"/>
      <c r="CN561" s="228"/>
    </row>
    <row r="562" spans="3:102" ht="14.25" customHeight="1" x14ac:dyDescent="0.35">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52"/>
      <c r="AE562" s="252"/>
      <c r="AF562" s="252"/>
      <c r="AG562" s="252"/>
      <c r="AH562" s="252"/>
      <c r="AI562" s="252"/>
      <c r="AJ562" s="252"/>
      <c r="AK562" s="252"/>
      <c r="AL562" s="252"/>
      <c r="AM562" s="252"/>
      <c r="AN562" s="252"/>
      <c r="AO562" s="252"/>
      <c r="AP562" s="252"/>
      <c r="AQ562" s="252"/>
      <c r="AR562" s="252"/>
      <c r="AS562" s="252"/>
      <c r="AT562" s="252"/>
      <c r="AV562" s="228"/>
      <c r="AW562" s="228"/>
      <c r="AX562" s="228"/>
      <c r="AY562" s="228"/>
      <c r="AZ562" s="228"/>
      <c r="BA562" s="228"/>
      <c r="BB562" s="228"/>
      <c r="BC562" s="228"/>
      <c r="BD562" s="228"/>
      <c r="BE562" s="228"/>
      <c r="BF562" s="228"/>
      <c r="BG562" s="228"/>
      <c r="BH562" s="228"/>
      <c r="BI562" s="228"/>
      <c r="BJ562" s="228"/>
      <c r="BK562" s="228"/>
      <c r="BL562" s="228"/>
      <c r="BM562" s="228"/>
      <c r="BN562" s="228"/>
      <c r="BO562" s="228"/>
      <c r="BP562" s="228"/>
      <c r="BQ562" s="228"/>
      <c r="BR562" s="228"/>
      <c r="BS562" s="228"/>
      <c r="BT562" s="228"/>
      <c r="BU562" s="228"/>
      <c r="BV562" s="228"/>
      <c r="BW562" s="228"/>
      <c r="BX562" s="228"/>
      <c r="BY562" s="228"/>
      <c r="BZ562" s="228"/>
      <c r="CA562" s="228"/>
      <c r="CB562" s="228"/>
      <c r="CC562" s="228"/>
      <c r="CD562" s="228"/>
      <c r="CE562" s="228"/>
      <c r="CF562" s="228"/>
      <c r="CG562" s="228"/>
      <c r="CH562" s="228"/>
      <c r="CI562" s="228"/>
      <c r="CJ562" s="228"/>
      <c r="CK562" s="228"/>
      <c r="CL562" s="228"/>
      <c r="CM562" s="228"/>
      <c r="CN562" s="228"/>
    </row>
    <row r="563" spans="3:102" ht="14.25" customHeight="1" x14ac:dyDescent="0.35">
      <c r="D563" s="252"/>
      <c r="E563" s="252"/>
      <c r="F563" s="252"/>
      <c r="G563" s="252"/>
      <c r="H563" s="252"/>
      <c r="I563" s="252" t="s">
        <v>1020</v>
      </c>
      <c r="J563" s="252"/>
      <c r="K563" s="252"/>
      <c r="L563" s="252"/>
      <c r="M563" s="252"/>
      <c r="N563" s="252"/>
      <c r="O563" s="252"/>
      <c r="P563" s="252"/>
      <c r="Q563" s="252"/>
      <c r="R563" s="252">
        <v>1</v>
      </c>
      <c r="S563" s="252"/>
      <c r="T563" s="252"/>
      <c r="U563" s="252"/>
      <c r="V563" s="252"/>
      <c r="W563" s="252">
        <v>1</v>
      </c>
      <c r="X563" s="252"/>
      <c r="Y563" s="252"/>
      <c r="Z563" s="252"/>
      <c r="AA563" s="252"/>
      <c r="AB563" s="252"/>
      <c r="AC563" s="252"/>
      <c r="AD563" s="252"/>
      <c r="AE563" s="252"/>
      <c r="AF563" s="252"/>
      <c r="AG563" s="252"/>
      <c r="AH563" s="252"/>
      <c r="AI563" s="252"/>
      <c r="AJ563" s="252"/>
      <c r="AK563" s="252">
        <v>1</v>
      </c>
      <c r="AL563" s="252"/>
      <c r="AM563" s="252"/>
      <c r="AN563" s="252"/>
      <c r="AO563" s="252"/>
      <c r="AP563" s="252"/>
      <c r="AQ563" s="252"/>
      <c r="AR563" s="252"/>
      <c r="AS563" s="252"/>
      <c r="AT563" s="252"/>
      <c r="AV563" s="228"/>
      <c r="AW563" s="228"/>
      <c r="AX563" s="228"/>
      <c r="AY563" s="228"/>
      <c r="AZ563" s="228"/>
      <c r="BA563" s="228"/>
      <c r="BB563" s="228"/>
      <c r="BC563" s="228"/>
      <c r="BD563" s="228"/>
      <c r="BE563" s="228"/>
      <c r="BF563" s="228"/>
      <c r="BG563" s="228"/>
      <c r="BH563" s="228"/>
      <c r="BI563" s="228"/>
      <c r="BJ563" s="228"/>
      <c r="BK563" s="228"/>
      <c r="BL563" s="228"/>
      <c r="BM563" s="228"/>
      <c r="BN563" s="228"/>
      <c r="BO563" s="228"/>
      <c r="BP563" s="228"/>
      <c r="BQ563" s="228"/>
      <c r="BR563" s="228"/>
      <c r="BS563" s="228"/>
      <c r="BT563" s="228"/>
      <c r="BU563" s="228"/>
      <c r="BV563" s="228"/>
      <c r="BW563" s="228"/>
      <c r="BX563" s="228"/>
      <c r="BY563" s="228"/>
      <c r="BZ563" s="228"/>
      <c r="CA563" s="228"/>
      <c r="CB563" s="228"/>
      <c r="CC563" s="228"/>
      <c r="CD563" s="228"/>
      <c r="CE563" s="228"/>
      <c r="CF563" s="228"/>
      <c r="CG563" s="228"/>
      <c r="CH563" s="228"/>
      <c r="CI563" s="228"/>
      <c r="CJ563" s="228"/>
      <c r="CK563" s="228"/>
      <c r="CL563" s="228"/>
      <c r="CM563" s="228"/>
      <c r="CN563" s="228"/>
    </row>
    <row r="564" spans="3:102" ht="14.25" customHeight="1" x14ac:dyDescent="0.35">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252"/>
      <c r="AE564" s="252"/>
      <c r="AF564" s="252"/>
      <c r="AG564" s="252"/>
      <c r="AH564" s="252"/>
      <c r="AI564" s="252"/>
      <c r="AJ564" s="252"/>
      <c r="AK564" s="252"/>
      <c r="AL564" s="252"/>
      <c r="AM564" s="252"/>
      <c r="AN564" s="252"/>
      <c r="AO564" s="252"/>
      <c r="AP564" s="252"/>
      <c r="AQ564" s="252"/>
      <c r="AR564" s="252"/>
      <c r="AS564" s="252"/>
      <c r="AT564" s="252"/>
      <c r="AV564" s="420" t="s">
        <v>371</v>
      </c>
      <c r="AW564" s="420"/>
      <c r="AX564" s="420"/>
      <c r="AY564" s="420"/>
      <c r="AZ564" s="420"/>
      <c r="BA564" s="420"/>
      <c r="BB564" s="420"/>
      <c r="BC564" s="420"/>
      <c r="BD564" s="420"/>
      <c r="BE564" s="420"/>
      <c r="BF564" s="420"/>
      <c r="BG564" s="420"/>
      <c r="BH564" s="420"/>
      <c r="BI564" s="420"/>
      <c r="BJ564" s="420"/>
      <c r="BK564" s="420"/>
      <c r="BL564" s="420"/>
      <c r="BM564" s="420"/>
      <c r="BN564" s="420"/>
      <c r="BO564" s="420"/>
      <c r="BP564" s="420"/>
      <c r="BQ564" s="420"/>
      <c r="BR564" s="420"/>
      <c r="BS564" s="420"/>
      <c r="BT564" s="420"/>
      <c r="BU564" s="420"/>
      <c r="BV564" s="420"/>
      <c r="BW564" s="284">
        <f>SUM(BW546:CE563)</f>
        <v>43702</v>
      </c>
      <c r="BX564" s="228"/>
      <c r="BY564" s="228"/>
      <c r="BZ564" s="228"/>
      <c r="CA564" s="228"/>
      <c r="CB564" s="228"/>
      <c r="CC564" s="228"/>
      <c r="CD564" s="228"/>
      <c r="CE564" s="228"/>
      <c r="CF564" s="284">
        <f>SUM(CF546:CN563)</f>
        <v>100</v>
      </c>
      <c r="CG564" s="228"/>
      <c r="CH564" s="228"/>
      <c r="CI564" s="228"/>
      <c r="CJ564" s="228"/>
      <c r="CK564" s="228"/>
      <c r="CL564" s="228"/>
      <c r="CM564" s="228"/>
      <c r="CN564" s="228"/>
    </row>
    <row r="565" spans="3:102" ht="14.25" customHeight="1" x14ac:dyDescent="0.35">
      <c r="D565" s="403" t="s">
        <v>275</v>
      </c>
      <c r="E565" s="403"/>
      <c r="F565" s="403"/>
      <c r="G565" s="403"/>
      <c r="H565" s="403"/>
      <c r="I565" s="403"/>
      <c r="J565" s="403"/>
      <c r="K565" s="403"/>
      <c r="L565" s="403"/>
      <c r="M565" s="403"/>
      <c r="N565" s="403"/>
      <c r="O565" s="403"/>
      <c r="P565" s="403"/>
      <c r="Q565" s="403"/>
      <c r="R565" s="403"/>
      <c r="S565" s="403"/>
      <c r="T565" s="403"/>
      <c r="U565" s="403"/>
      <c r="V565" s="403"/>
      <c r="W565" s="403"/>
      <c r="X565" s="403"/>
      <c r="Y565" s="403"/>
      <c r="Z565" s="403"/>
      <c r="AA565" s="403"/>
      <c r="AB565" s="403"/>
      <c r="AC565" s="403"/>
      <c r="AD565" s="403"/>
      <c r="AE565" s="403"/>
      <c r="AF565" s="403"/>
      <c r="AG565" s="403"/>
      <c r="AH565" s="403"/>
      <c r="AI565" s="403"/>
      <c r="AJ565" s="403"/>
      <c r="AK565" s="403"/>
      <c r="AL565" s="403"/>
      <c r="AM565" s="403"/>
      <c r="AN565" s="403"/>
      <c r="AO565" s="403"/>
      <c r="AP565" s="403"/>
      <c r="AQ565" s="403"/>
      <c r="AR565" s="403"/>
      <c r="AS565" s="403"/>
      <c r="AT565" s="403"/>
      <c r="AV565" s="403" t="s">
        <v>275</v>
      </c>
      <c r="AW565" s="403"/>
      <c r="AX565" s="403"/>
      <c r="AY565" s="403"/>
      <c r="AZ565" s="403"/>
      <c r="BA565" s="403"/>
      <c r="BB565" s="403"/>
      <c r="BC565" s="403"/>
      <c r="BD565" s="403"/>
      <c r="BE565" s="403"/>
      <c r="BF565" s="403"/>
      <c r="BG565" s="403"/>
      <c r="BH565" s="403"/>
      <c r="BI565" s="403"/>
      <c r="BJ565" s="403"/>
      <c r="BK565" s="403"/>
      <c r="BL565" s="403"/>
      <c r="BM565" s="403"/>
      <c r="BN565" s="403"/>
      <c r="BO565" s="403"/>
      <c r="BP565" s="403"/>
      <c r="BQ565" s="403"/>
      <c r="BR565" s="403"/>
      <c r="BS565" s="403"/>
      <c r="BT565" s="403"/>
      <c r="BU565" s="403"/>
      <c r="BV565" s="403"/>
      <c r="BW565" s="403"/>
      <c r="BX565" s="403"/>
      <c r="BY565" s="403"/>
      <c r="BZ565" s="403"/>
      <c r="CA565" s="403"/>
      <c r="CB565" s="403"/>
      <c r="CC565" s="403"/>
      <c r="CD565" s="403"/>
      <c r="CE565" s="403"/>
      <c r="CF565" s="403"/>
      <c r="CG565" s="403"/>
      <c r="CH565" s="403"/>
      <c r="CI565" s="403"/>
      <c r="CJ565" s="403"/>
      <c r="CK565" s="403"/>
      <c r="CL565" s="403"/>
      <c r="CM565" s="403"/>
      <c r="CN565" s="403"/>
    </row>
    <row r="566" spans="3:102" ht="14.25" customHeight="1" x14ac:dyDescent="0.35"/>
    <row r="567" spans="3:102" ht="14.25" customHeight="1" x14ac:dyDescent="0.35">
      <c r="D567" s="479" t="s">
        <v>287</v>
      </c>
      <c r="E567" s="479"/>
      <c r="F567" s="479"/>
      <c r="G567" s="479"/>
      <c r="H567" s="479"/>
      <c r="I567" s="479"/>
      <c r="J567" s="479"/>
      <c r="K567" s="479"/>
      <c r="L567" s="479"/>
      <c r="M567" s="479"/>
      <c r="N567" s="479"/>
      <c r="O567" s="479"/>
      <c r="P567" s="479"/>
      <c r="Q567" s="479"/>
      <c r="R567" s="479"/>
      <c r="S567" s="479"/>
      <c r="T567" s="479"/>
      <c r="U567" s="479"/>
      <c r="V567" s="479"/>
      <c r="W567" s="479"/>
      <c r="X567" s="479"/>
      <c r="Y567" s="479"/>
      <c r="Z567" s="479"/>
      <c r="AA567" s="479"/>
      <c r="AB567" s="479"/>
      <c r="AC567" s="479"/>
      <c r="AD567" s="479"/>
      <c r="AE567" s="479"/>
      <c r="AF567" s="479"/>
      <c r="AG567" s="479"/>
      <c r="AH567" s="479"/>
      <c r="AI567" s="479"/>
      <c r="AJ567" s="479"/>
      <c r="AK567" s="479"/>
      <c r="AL567" s="479"/>
      <c r="AM567" s="479"/>
      <c r="AN567" s="479"/>
      <c r="AO567" s="479"/>
      <c r="AP567" s="479"/>
      <c r="AQ567" s="479"/>
      <c r="AR567" s="479"/>
      <c r="AS567" s="479"/>
      <c r="AT567" s="479"/>
      <c r="AV567" s="479" t="s">
        <v>288</v>
      </c>
      <c r="AW567" s="479"/>
      <c r="AX567" s="479"/>
      <c r="AY567" s="479"/>
      <c r="AZ567" s="479"/>
      <c r="BA567" s="479"/>
      <c r="BB567" s="479"/>
      <c r="BC567" s="479"/>
      <c r="BD567" s="479"/>
      <c r="BE567" s="479"/>
      <c r="BF567" s="479"/>
      <c r="BG567" s="479"/>
      <c r="BH567" s="479"/>
      <c r="BI567" s="479"/>
      <c r="BJ567" s="479"/>
      <c r="BK567" s="479"/>
      <c r="BL567" s="479"/>
      <c r="BM567" s="479"/>
      <c r="BN567" s="479"/>
      <c r="BO567" s="479"/>
      <c r="BP567" s="479"/>
      <c r="BQ567" s="479"/>
      <c r="BR567" s="479"/>
      <c r="BS567" s="479"/>
      <c r="BT567" s="479"/>
      <c r="BU567" s="479"/>
      <c r="BV567" s="479"/>
      <c r="BW567" s="479"/>
      <c r="BX567" s="479"/>
      <c r="BY567" s="479"/>
      <c r="BZ567" s="479"/>
      <c r="CA567" s="479"/>
      <c r="CB567" s="479"/>
      <c r="CC567" s="479"/>
      <c r="CD567" s="479"/>
      <c r="CE567" s="479"/>
      <c r="CF567" s="479"/>
      <c r="CG567" s="479"/>
      <c r="CH567" s="479"/>
      <c r="CI567" s="479"/>
      <c r="CJ567" s="479"/>
      <c r="CK567" s="479"/>
      <c r="CL567" s="479"/>
      <c r="CM567" s="479"/>
      <c r="CN567" s="479"/>
    </row>
    <row r="568" spans="3:102" ht="14.25" customHeight="1" x14ac:dyDescent="0.35">
      <c r="D568" s="217"/>
      <c r="E568" s="217"/>
      <c r="F568" s="217"/>
      <c r="G568" s="217"/>
      <c r="H568" s="217"/>
      <c r="I568" s="217"/>
      <c r="J568" s="217"/>
      <c r="K568" s="217"/>
      <c r="L568" s="217"/>
      <c r="M568" s="217"/>
      <c r="N568" s="217"/>
      <c r="O568" s="217"/>
      <c r="P568" s="217"/>
      <c r="Q568" s="217"/>
      <c r="R568" s="217"/>
      <c r="S568" s="217"/>
      <c r="T568" s="217"/>
      <c r="U568" s="217"/>
      <c r="V568" s="217"/>
      <c r="W568" s="217"/>
      <c r="X568" s="217"/>
      <c r="Y568" s="217"/>
      <c r="Z568" s="217"/>
      <c r="AA568" s="217"/>
      <c r="AB568" s="217"/>
      <c r="AC568" s="217"/>
      <c r="AD568" s="217"/>
      <c r="AE568" s="217"/>
      <c r="AF568" s="217"/>
      <c r="AG568" s="217"/>
      <c r="AH568" s="217"/>
      <c r="AI568" s="217"/>
      <c r="AJ568" s="217"/>
      <c r="AK568" s="217"/>
      <c r="AL568" s="217"/>
      <c r="AM568" s="217"/>
      <c r="AN568" s="217"/>
      <c r="AO568" s="217"/>
      <c r="AP568" s="217"/>
      <c r="AQ568" s="217"/>
      <c r="AR568" s="217"/>
      <c r="AS568" s="217"/>
      <c r="AT568" s="217"/>
      <c r="AV568" s="479"/>
      <c r="AW568" s="479"/>
      <c r="AX568" s="479"/>
      <c r="AY568" s="479"/>
      <c r="AZ568" s="479"/>
      <c r="BA568" s="479"/>
      <c r="BB568" s="479"/>
      <c r="BC568" s="479"/>
      <c r="BD568" s="479"/>
      <c r="BE568" s="479"/>
      <c r="BF568" s="479"/>
      <c r="BG568" s="479"/>
      <c r="BH568" s="479"/>
      <c r="BI568" s="479"/>
      <c r="BJ568" s="479"/>
      <c r="BK568" s="479"/>
      <c r="BL568" s="479"/>
      <c r="BM568" s="479"/>
      <c r="BN568" s="479"/>
      <c r="BO568" s="479"/>
      <c r="BP568" s="479"/>
      <c r="BQ568" s="479"/>
      <c r="BR568" s="479"/>
      <c r="BS568" s="479"/>
      <c r="BT568" s="479"/>
      <c r="BU568" s="479"/>
      <c r="BV568" s="479"/>
      <c r="BW568" s="479"/>
      <c r="BX568" s="479"/>
      <c r="BY568" s="479"/>
      <c r="BZ568" s="479"/>
      <c r="CA568" s="479"/>
      <c r="CB568" s="479"/>
      <c r="CC568" s="479"/>
      <c r="CD568" s="479"/>
      <c r="CE568" s="479"/>
      <c r="CF568" s="479"/>
      <c r="CG568" s="479"/>
      <c r="CH568" s="479"/>
      <c r="CI568" s="479"/>
      <c r="CJ568" s="479"/>
      <c r="CK568" s="479"/>
      <c r="CL568" s="479"/>
      <c r="CM568" s="479"/>
      <c r="CN568" s="479"/>
    </row>
    <row r="569" spans="3:102" ht="14.25" customHeight="1" x14ac:dyDescent="0.35">
      <c r="D569" s="278" t="s">
        <v>279</v>
      </c>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c r="AA569" s="279"/>
      <c r="AB569" s="279"/>
      <c r="AC569" s="279"/>
      <c r="AD569" s="279"/>
      <c r="AE569" s="279"/>
      <c r="AF569" s="279"/>
      <c r="AG569" s="279"/>
      <c r="AH569" s="279"/>
      <c r="AI569" s="279"/>
      <c r="AJ569" s="279"/>
      <c r="AK569" s="279"/>
      <c r="AL569" s="279"/>
      <c r="AM569" s="279"/>
      <c r="AN569" s="279"/>
      <c r="AO569" s="279"/>
      <c r="AP569" s="279"/>
      <c r="AQ569" s="279"/>
      <c r="AR569" s="279"/>
      <c r="AS569" s="279"/>
      <c r="AT569" s="280"/>
      <c r="AV569" s="253" t="s">
        <v>286</v>
      </c>
      <c r="AW569" s="253"/>
      <c r="AX569" s="253"/>
      <c r="AY569" s="253"/>
      <c r="AZ569" s="253"/>
      <c r="BA569" s="253"/>
      <c r="BB569" s="253"/>
      <c r="BC569" s="253"/>
      <c r="BD569" s="253"/>
      <c r="BE569" s="253"/>
      <c r="BF569" s="253"/>
      <c r="BG569" s="253"/>
      <c r="BH569" s="253"/>
      <c r="BI569" s="253"/>
      <c r="BJ569" s="253"/>
      <c r="BK569" s="253"/>
      <c r="BL569" s="253"/>
      <c r="BM569" s="253"/>
      <c r="BN569" s="253"/>
      <c r="BO569" s="253"/>
      <c r="BP569" s="253"/>
      <c r="BQ569" s="253"/>
      <c r="BR569" s="253"/>
      <c r="BS569" s="253"/>
      <c r="BT569" s="253"/>
      <c r="BU569" s="253"/>
      <c r="BV569" s="253"/>
      <c r="BW569" s="253"/>
      <c r="BX569" s="253"/>
      <c r="BY569" s="253"/>
      <c r="BZ569" s="253"/>
      <c r="CA569" s="253"/>
      <c r="CB569" s="253"/>
      <c r="CC569" s="253"/>
      <c r="CD569" s="253"/>
      <c r="CE569" s="253"/>
      <c r="CF569" s="253"/>
      <c r="CG569" s="253"/>
      <c r="CH569" s="253"/>
      <c r="CI569" s="253"/>
      <c r="CJ569" s="253"/>
      <c r="CK569" s="253"/>
      <c r="CL569" s="253"/>
      <c r="CM569" s="253"/>
      <c r="CN569" s="253"/>
    </row>
    <row r="570" spans="3:102" ht="14.25" customHeight="1" x14ac:dyDescent="0.35">
      <c r="D570" s="219" t="s">
        <v>276</v>
      </c>
      <c r="E570" s="220"/>
      <c r="F570" s="220"/>
      <c r="G570" s="220"/>
      <c r="H570" s="220"/>
      <c r="I570" s="220"/>
      <c r="J570" s="220"/>
      <c r="K570" s="220"/>
      <c r="L570" s="220"/>
      <c r="M570" s="220"/>
      <c r="N570" s="220"/>
      <c r="O570" s="220"/>
      <c r="P570" s="220"/>
      <c r="Q570" s="221"/>
      <c r="R570" s="219" t="s">
        <v>277</v>
      </c>
      <c r="S570" s="220"/>
      <c r="T570" s="220"/>
      <c r="U570" s="220"/>
      <c r="V570" s="220"/>
      <c r="W570" s="220"/>
      <c r="X570" s="220"/>
      <c r="Y570" s="220"/>
      <c r="Z570" s="220"/>
      <c r="AA570" s="220"/>
      <c r="AB570" s="220"/>
      <c r="AC570" s="220"/>
      <c r="AD570" s="220"/>
      <c r="AE570" s="221"/>
      <c r="AF570" s="219" t="s">
        <v>278</v>
      </c>
      <c r="AG570" s="220"/>
      <c r="AH570" s="220"/>
      <c r="AI570" s="220"/>
      <c r="AJ570" s="220"/>
      <c r="AK570" s="220"/>
      <c r="AL570" s="220"/>
      <c r="AM570" s="220"/>
      <c r="AN570" s="220"/>
      <c r="AO570" s="220"/>
      <c r="AP570" s="220"/>
      <c r="AQ570" s="220"/>
      <c r="AR570" s="220"/>
      <c r="AS570" s="220"/>
      <c r="AT570" s="221"/>
      <c r="AV570" s="253" t="s">
        <v>118</v>
      </c>
      <c r="AW570" s="253"/>
      <c r="AX570" s="253"/>
      <c r="AY570" s="253"/>
      <c r="AZ570" s="253"/>
      <c r="BA570" s="253"/>
      <c r="BB570" s="253"/>
      <c r="BC570" s="253"/>
      <c r="BD570" s="253"/>
      <c r="BE570" s="253"/>
      <c r="BF570" s="253"/>
      <c r="BG570" s="253"/>
      <c r="BH570" s="253"/>
      <c r="BI570" s="253" t="s">
        <v>282</v>
      </c>
      <c r="BJ570" s="253"/>
      <c r="BK570" s="253"/>
      <c r="BL570" s="253"/>
      <c r="BM570" s="253"/>
      <c r="BN570" s="253"/>
      <c r="BO570" s="253"/>
      <c r="BP570" s="253"/>
      <c r="BQ570" s="253"/>
      <c r="BR570" s="253"/>
      <c r="BS570" s="253"/>
      <c r="BT570" s="253"/>
      <c r="BU570" s="253"/>
      <c r="BV570" s="253"/>
      <c r="BW570" s="253"/>
      <c r="BX570" s="253"/>
      <c r="BY570" s="253"/>
      <c r="BZ570" s="253"/>
      <c r="CA570" s="253" t="s">
        <v>285</v>
      </c>
      <c r="CB570" s="253"/>
      <c r="CC570" s="253"/>
      <c r="CD570" s="253"/>
      <c r="CE570" s="253"/>
      <c r="CF570" s="253"/>
      <c r="CG570" s="253"/>
      <c r="CH570" s="253"/>
      <c r="CI570" s="253"/>
      <c r="CJ570" s="253"/>
      <c r="CK570" s="253"/>
      <c r="CL570" s="253"/>
      <c r="CM570" s="253"/>
      <c r="CN570" s="253"/>
    </row>
    <row r="571" spans="3:102" ht="14.25" customHeight="1" x14ac:dyDescent="0.35">
      <c r="D571" s="222"/>
      <c r="E571" s="223"/>
      <c r="F571" s="223"/>
      <c r="G571" s="223"/>
      <c r="H571" s="223"/>
      <c r="I571" s="223"/>
      <c r="J571" s="223"/>
      <c r="K571" s="223"/>
      <c r="L571" s="223"/>
      <c r="M571" s="223"/>
      <c r="N571" s="223"/>
      <c r="O571" s="223"/>
      <c r="P571" s="223"/>
      <c r="Q571" s="224"/>
      <c r="R571" s="222"/>
      <c r="S571" s="223"/>
      <c r="T571" s="223"/>
      <c r="U571" s="223"/>
      <c r="V571" s="223"/>
      <c r="W571" s="223"/>
      <c r="X571" s="223"/>
      <c r="Y571" s="223"/>
      <c r="Z571" s="223"/>
      <c r="AA571" s="223"/>
      <c r="AB571" s="223"/>
      <c r="AC571" s="223"/>
      <c r="AD571" s="223"/>
      <c r="AE571" s="224"/>
      <c r="AF571" s="222"/>
      <c r="AG571" s="223"/>
      <c r="AH571" s="223"/>
      <c r="AI571" s="223"/>
      <c r="AJ571" s="223"/>
      <c r="AK571" s="223"/>
      <c r="AL571" s="223"/>
      <c r="AM571" s="223"/>
      <c r="AN571" s="223"/>
      <c r="AO571" s="223"/>
      <c r="AP571" s="223"/>
      <c r="AQ571" s="223"/>
      <c r="AR571" s="223"/>
      <c r="AS571" s="223"/>
      <c r="AT571" s="224"/>
      <c r="AV571" s="253"/>
      <c r="AW571" s="253"/>
      <c r="AX571" s="253"/>
      <c r="AY571" s="253"/>
      <c r="AZ571" s="253"/>
      <c r="BA571" s="253"/>
      <c r="BB571" s="253"/>
      <c r="BC571" s="253"/>
      <c r="BD571" s="253"/>
      <c r="BE571" s="253"/>
      <c r="BF571" s="253"/>
      <c r="BG571" s="253"/>
      <c r="BH571" s="253"/>
      <c r="BI571" s="253" t="s">
        <v>280</v>
      </c>
      <c r="BJ571" s="253"/>
      <c r="BK571" s="253"/>
      <c r="BL571" s="253"/>
      <c r="BM571" s="253"/>
      <c r="BN571" s="253"/>
      <c r="BO571" s="253"/>
      <c r="BP571" s="253"/>
      <c r="BQ571" s="253"/>
      <c r="BR571" s="253" t="s">
        <v>281</v>
      </c>
      <c r="BS571" s="253"/>
      <c r="BT571" s="253"/>
      <c r="BU571" s="253"/>
      <c r="BV571" s="253"/>
      <c r="BW571" s="253"/>
      <c r="BX571" s="253"/>
      <c r="BY571" s="253"/>
      <c r="BZ571" s="253"/>
      <c r="CA571" s="253" t="s">
        <v>283</v>
      </c>
      <c r="CB571" s="253"/>
      <c r="CC571" s="253"/>
      <c r="CD571" s="253"/>
      <c r="CE571" s="253"/>
      <c r="CF571" s="253"/>
      <c r="CG571" s="253"/>
      <c r="CH571" s="253" t="s">
        <v>284</v>
      </c>
      <c r="CI571" s="253"/>
      <c r="CJ571" s="253"/>
      <c r="CK571" s="253"/>
      <c r="CL571" s="253"/>
      <c r="CM571" s="253"/>
      <c r="CN571" s="253"/>
    </row>
    <row r="572" spans="3:102" ht="14.25" customHeight="1" x14ac:dyDescent="0.35">
      <c r="D572" s="262">
        <v>64</v>
      </c>
      <c r="E572" s="313"/>
      <c r="F572" s="313"/>
      <c r="G572" s="313"/>
      <c r="H572" s="313"/>
      <c r="I572" s="313"/>
      <c r="J572" s="313"/>
      <c r="K572" s="313"/>
      <c r="L572" s="313"/>
      <c r="M572" s="313"/>
      <c r="N572" s="313"/>
      <c r="O572" s="313"/>
      <c r="P572" s="313"/>
      <c r="Q572" s="314"/>
      <c r="R572" s="233">
        <v>2.1</v>
      </c>
      <c r="S572" s="233"/>
      <c r="T572" s="233"/>
      <c r="U572" s="233"/>
      <c r="V572" s="233"/>
      <c r="W572" s="233"/>
      <c r="X572" s="233"/>
      <c r="Y572" s="233"/>
      <c r="Z572" s="233"/>
      <c r="AA572" s="233"/>
      <c r="AB572" s="233"/>
      <c r="AC572" s="233"/>
      <c r="AD572" s="233"/>
      <c r="AE572" s="233"/>
      <c r="AF572" s="233">
        <v>24</v>
      </c>
      <c r="AG572" s="233"/>
      <c r="AH572" s="233"/>
      <c r="AI572" s="233"/>
      <c r="AJ572" s="233"/>
      <c r="AK572" s="233"/>
      <c r="AL572" s="233"/>
      <c r="AM572" s="233"/>
      <c r="AN572" s="233"/>
      <c r="AO572" s="233"/>
      <c r="AP572" s="233"/>
      <c r="AQ572" s="233"/>
      <c r="AR572" s="233"/>
      <c r="AS572" s="233"/>
      <c r="AT572" s="233"/>
      <c r="AV572" s="255">
        <v>4</v>
      </c>
      <c r="AW572" s="255"/>
      <c r="AX572" s="255"/>
      <c r="AY572" s="255"/>
      <c r="AZ572" s="255"/>
      <c r="BA572" s="255"/>
      <c r="BB572" s="255"/>
      <c r="BC572" s="255"/>
      <c r="BD572" s="255"/>
      <c r="BE572" s="255"/>
      <c r="BF572" s="255"/>
      <c r="BG572" s="255"/>
      <c r="BH572" s="255"/>
      <c r="BI572" s="255"/>
      <c r="BJ572" s="255"/>
      <c r="BK572" s="255"/>
      <c r="BL572" s="255"/>
      <c r="BM572" s="255"/>
      <c r="BN572" s="255"/>
      <c r="BO572" s="255"/>
      <c r="BP572" s="255"/>
      <c r="BQ572" s="255"/>
      <c r="BR572" s="255"/>
      <c r="BS572" s="255"/>
      <c r="BT572" s="255"/>
      <c r="BU572" s="255"/>
      <c r="BV572" s="255"/>
      <c r="BW572" s="255"/>
      <c r="BX572" s="255"/>
      <c r="BY572" s="255"/>
      <c r="BZ572" s="255"/>
      <c r="CA572" s="255"/>
      <c r="CB572" s="255"/>
      <c r="CC572" s="255"/>
      <c r="CD572" s="255"/>
      <c r="CE572" s="255"/>
      <c r="CF572" s="255"/>
      <c r="CG572" s="255"/>
      <c r="CH572" s="233"/>
      <c r="CI572" s="233"/>
      <c r="CJ572" s="233"/>
      <c r="CK572" s="233"/>
      <c r="CL572" s="233"/>
      <c r="CM572" s="233"/>
      <c r="CN572" s="233"/>
    </row>
    <row r="573" spans="3:102" ht="14.25" customHeight="1" x14ac:dyDescent="0.35">
      <c r="D573" s="12" t="s">
        <v>275</v>
      </c>
      <c r="AV573" s="403" t="s">
        <v>275</v>
      </c>
      <c r="AW573" s="403"/>
      <c r="AX573" s="403"/>
      <c r="AY573" s="403"/>
      <c r="AZ573" s="403"/>
      <c r="BA573" s="403"/>
      <c r="BB573" s="403"/>
      <c r="BC573" s="403"/>
      <c r="BD573" s="403"/>
      <c r="BE573" s="403"/>
      <c r="BF573" s="403"/>
      <c r="BG573" s="403"/>
      <c r="BH573" s="403"/>
      <c r="BI573" s="403"/>
      <c r="BJ573" s="403"/>
      <c r="BK573" s="403"/>
      <c r="BL573" s="403"/>
      <c r="BM573" s="403"/>
      <c r="BN573" s="403"/>
      <c r="BO573" s="403"/>
      <c r="BP573" s="403"/>
      <c r="BQ573" s="403"/>
      <c r="BR573" s="403"/>
      <c r="BS573" s="403"/>
      <c r="BT573" s="403"/>
      <c r="BU573" s="403"/>
      <c r="BV573" s="403"/>
      <c r="BW573" s="403"/>
      <c r="BX573" s="403"/>
      <c r="BY573" s="403"/>
      <c r="BZ573" s="403"/>
      <c r="CA573" s="403"/>
      <c r="CB573" s="403"/>
      <c r="CC573" s="403"/>
      <c r="CD573" s="403"/>
      <c r="CE573" s="403"/>
      <c r="CF573" s="403"/>
      <c r="CG573" s="403"/>
      <c r="CH573" s="403"/>
      <c r="CI573" s="403"/>
      <c r="CJ573" s="403"/>
      <c r="CK573" s="403"/>
      <c r="CL573" s="403"/>
      <c r="CM573" s="403"/>
      <c r="CN573" s="403"/>
    </row>
    <row r="574" spans="3:102" ht="14.25" customHeight="1" x14ac:dyDescent="0.35">
      <c r="BB574" s="135"/>
      <c r="BC574" s="135"/>
      <c r="BD574" s="135"/>
      <c r="BE574" s="135"/>
      <c r="BF574" s="135"/>
      <c r="BG574" s="135"/>
      <c r="BH574" s="135"/>
      <c r="BI574" s="135"/>
      <c r="BJ574" s="135"/>
      <c r="BK574" s="135"/>
      <c r="BL574" s="135"/>
      <c r="BM574" s="135"/>
      <c r="BN574" s="135"/>
      <c r="BO574" s="135"/>
      <c r="BP574" s="135"/>
      <c r="BQ574" s="135"/>
      <c r="BR574" s="135"/>
      <c r="BS574" s="135"/>
      <c r="BT574" s="135"/>
      <c r="BU574" s="135"/>
      <c r="BV574" s="135"/>
      <c r="BW574" s="135"/>
      <c r="BX574" s="135"/>
      <c r="BY574" s="135"/>
      <c r="BZ574" s="135"/>
    </row>
    <row r="575" spans="3:102" ht="14.25" customHeight="1" x14ac:dyDescent="0.35">
      <c r="C575" s="479" t="s">
        <v>289</v>
      </c>
      <c r="D575" s="479"/>
      <c r="E575" s="479"/>
      <c r="F575" s="479"/>
      <c r="G575" s="479"/>
      <c r="H575" s="479"/>
      <c r="I575" s="479"/>
      <c r="J575" s="479"/>
      <c r="K575" s="479"/>
      <c r="L575" s="479"/>
      <c r="M575" s="479"/>
      <c r="N575" s="479"/>
      <c r="O575" s="479"/>
      <c r="P575" s="479"/>
      <c r="Q575" s="479"/>
      <c r="R575" s="479"/>
      <c r="S575" s="479"/>
      <c r="T575" s="479"/>
      <c r="U575" s="479"/>
      <c r="V575" s="479"/>
      <c r="W575" s="479"/>
      <c r="X575" s="479"/>
      <c r="Y575" s="479"/>
      <c r="Z575" s="479"/>
      <c r="AA575" s="479"/>
      <c r="AB575" s="479"/>
      <c r="AC575" s="479"/>
      <c r="AD575" s="479"/>
      <c r="AE575" s="479"/>
      <c r="AF575" s="479"/>
      <c r="AG575" s="479"/>
      <c r="AH575" s="479"/>
      <c r="AI575" s="479"/>
      <c r="AJ575" s="479"/>
      <c r="AK575" s="479"/>
      <c r="AL575" s="479"/>
      <c r="AM575" s="479"/>
      <c r="AN575" s="479"/>
      <c r="AO575" s="479"/>
      <c r="AP575" s="479"/>
      <c r="AQ575" s="479"/>
      <c r="AR575" s="479"/>
      <c r="AS575" s="479"/>
      <c r="AV575" s="402" t="s">
        <v>299</v>
      </c>
      <c r="AW575" s="402"/>
      <c r="AX575" s="402"/>
      <c r="AY575" s="402"/>
      <c r="AZ575" s="402"/>
      <c r="BA575" s="402"/>
      <c r="BB575" s="402"/>
      <c r="BC575" s="402"/>
      <c r="BD575" s="402"/>
      <c r="BE575" s="402"/>
      <c r="BF575" s="402"/>
      <c r="BG575" s="402"/>
      <c r="BH575" s="402"/>
      <c r="BI575" s="402"/>
      <c r="BJ575" s="402"/>
      <c r="BK575" s="402"/>
      <c r="BL575" s="402"/>
      <c r="BM575" s="402"/>
      <c r="BN575" s="402"/>
      <c r="BO575" s="402"/>
      <c r="BP575" s="402"/>
      <c r="BQ575" s="402"/>
      <c r="BR575" s="402"/>
      <c r="BS575" s="402"/>
      <c r="BT575" s="402"/>
      <c r="BU575" s="402"/>
      <c r="BV575" s="402"/>
      <c r="BW575" s="402"/>
      <c r="BX575" s="402"/>
      <c r="BY575" s="402"/>
      <c r="BZ575" s="402"/>
      <c r="CA575" s="402"/>
      <c r="CB575" s="402"/>
      <c r="CC575" s="402"/>
      <c r="CD575" s="402"/>
      <c r="CE575" s="402"/>
      <c r="CF575" s="402"/>
      <c r="CG575" s="402"/>
      <c r="CH575" s="402"/>
      <c r="CI575" s="402"/>
      <c r="CJ575" s="402"/>
      <c r="CK575" s="402"/>
      <c r="CL575" s="402"/>
      <c r="CM575" s="402"/>
      <c r="CN575" s="402"/>
      <c r="CO575" s="9"/>
      <c r="CP575" s="173"/>
      <c r="CQ575" s="173"/>
      <c r="CR575" s="173"/>
      <c r="CS575" s="173"/>
      <c r="CT575" s="173"/>
      <c r="CU575" s="173"/>
      <c r="CV575" s="173"/>
      <c r="CW575" s="173"/>
      <c r="CX575" s="173"/>
    </row>
    <row r="576" spans="3:102" ht="14.25" customHeight="1" x14ac:dyDescent="0.35">
      <c r="C576" s="217"/>
      <c r="D576" s="217"/>
      <c r="E576" s="217"/>
      <c r="F576" s="217"/>
      <c r="G576" s="217"/>
      <c r="H576" s="217"/>
      <c r="I576" s="217"/>
      <c r="J576" s="217"/>
      <c r="K576" s="217"/>
      <c r="L576" s="217"/>
      <c r="M576" s="217"/>
      <c r="N576" s="217"/>
      <c r="O576" s="217"/>
      <c r="P576" s="217"/>
      <c r="Q576" s="217"/>
      <c r="R576" s="217"/>
      <c r="S576" s="217"/>
      <c r="T576" s="217"/>
      <c r="U576" s="217"/>
      <c r="V576" s="217"/>
      <c r="W576" s="217"/>
      <c r="X576" s="217"/>
      <c r="Y576" s="217"/>
      <c r="Z576" s="217"/>
      <c r="AA576" s="217"/>
      <c r="AB576" s="217"/>
      <c r="AC576" s="217"/>
      <c r="AD576" s="217"/>
      <c r="AE576" s="217"/>
      <c r="AF576" s="217"/>
      <c r="AG576" s="217"/>
      <c r="AH576" s="217"/>
      <c r="AI576" s="217"/>
      <c r="AJ576" s="217"/>
      <c r="AK576" s="217"/>
      <c r="AL576" s="217"/>
      <c r="AM576" s="217"/>
      <c r="AN576" s="217"/>
      <c r="AO576" s="217"/>
      <c r="AP576" s="217"/>
      <c r="AQ576" s="217"/>
      <c r="AR576" s="217"/>
      <c r="AS576" s="217"/>
      <c r="AV576" s="402"/>
      <c r="AW576" s="402"/>
      <c r="AX576" s="402"/>
      <c r="AY576" s="402"/>
      <c r="AZ576" s="402"/>
      <c r="BA576" s="402"/>
      <c r="BB576" s="402"/>
      <c r="BC576" s="402"/>
      <c r="BD576" s="402"/>
      <c r="BE576" s="402"/>
      <c r="BF576" s="402"/>
      <c r="BG576" s="402"/>
      <c r="BH576" s="402"/>
      <c r="BI576" s="402"/>
      <c r="BJ576" s="402"/>
      <c r="BK576" s="402"/>
      <c r="BL576" s="402"/>
      <c r="BM576" s="402"/>
      <c r="BN576" s="402"/>
      <c r="BO576" s="402"/>
      <c r="BP576" s="402"/>
      <c r="BQ576" s="402"/>
      <c r="BR576" s="402"/>
      <c r="BS576" s="402"/>
      <c r="BT576" s="402"/>
      <c r="BU576" s="402"/>
      <c r="BV576" s="402"/>
      <c r="BW576" s="402"/>
      <c r="BX576" s="402"/>
      <c r="BY576" s="402"/>
      <c r="BZ576" s="402"/>
      <c r="CA576" s="402"/>
      <c r="CB576" s="402"/>
      <c r="CC576" s="402"/>
      <c r="CD576" s="402"/>
      <c r="CE576" s="402"/>
      <c r="CF576" s="402"/>
      <c r="CG576" s="402"/>
      <c r="CH576" s="402"/>
      <c r="CI576" s="402"/>
      <c r="CJ576" s="402"/>
      <c r="CK576" s="402"/>
      <c r="CL576" s="402"/>
      <c r="CM576" s="402"/>
      <c r="CN576" s="402"/>
      <c r="CO576" s="9"/>
      <c r="CP576" s="173"/>
      <c r="CQ576" s="173"/>
      <c r="CR576" s="173"/>
      <c r="CS576" s="173"/>
      <c r="CT576" s="173"/>
      <c r="CU576" s="173"/>
      <c r="CV576" s="173"/>
      <c r="CW576" s="173"/>
      <c r="CX576" s="173"/>
    </row>
    <row r="577" spans="3:92" ht="14.25" customHeight="1" x14ac:dyDescent="0.35">
      <c r="C577" s="219" t="s">
        <v>291</v>
      </c>
      <c r="D577" s="220"/>
      <c r="E577" s="220"/>
      <c r="F577" s="220"/>
      <c r="G577" s="220"/>
      <c r="H577" s="220"/>
      <c r="I577" s="220"/>
      <c r="J577" s="220"/>
      <c r="K577" s="221"/>
      <c r="L577" s="410" t="s">
        <v>292</v>
      </c>
      <c r="M577" s="411"/>
      <c r="N577" s="411"/>
      <c r="O577" s="411"/>
      <c r="P577" s="411"/>
      <c r="Q577" s="411"/>
      <c r="R577" s="411"/>
      <c r="S577" s="411"/>
      <c r="T577" s="411"/>
      <c r="U577" s="411"/>
      <c r="V577" s="411"/>
      <c r="W577" s="411"/>
      <c r="X577" s="411"/>
      <c r="Y577" s="411"/>
      <c r="Z577" s="411"/>
      <c r="AA577" s="411"/>
      <c r="AB577" s="411"/>
      <c r="AC577" s="411"/>
      <c r="AD577" s="411"/>
      <c r="AE577" s="411"/>
      <c r="AF577" s="411"/>
      <c r="AG577" s="411"/>
      <c r="AH577" s="411"/>
      <c r="AI577" s="411"/>
      <c r="AJ577" s="411"/>
      <c r="AK577" s="411"/>
      <c r="AL577" s="411"/>
      <c r="AM577" s="411"/>
      <c r="AN577" s="411"/>
      <c r="AO577" s="411"/>
      <c r="AP577" s="411"/>
      <c r="AQ577" s="411"/>
      <c r="AR577" s="411"/>
      <c r="AS577" s="412"/>
      <c r="AU577" s="92"/>
      <c r="AV577" s="325" t="s">
        <v>300</v>
      </c>
      <c r="AW577" s="326"/>
      <c r="AX577" s="326"/>
      <c r="AY577" s="326"/>
      <c r="AZ577" s="326"/>
      <c r="BA577" s="326"/>
      <c r="BB577" s="326"/>
      <c r="BC577" s="326"/>
      <c r="BD577" s="326"/>
      <c r="BE577" s="326"/>
      <c r="BF577" s="326"/>
      <c r="BG577" s="326"/>
      <c r="BH577" s="326"/>
      <c r="BI577" s="326"/>
      <c r="BJ577" s="326"/>
      <c r="BK577" s="326"/>
      <c r="BL577" s="326"/>
      <c r="BM577" s="326"/>
      <c r="BN577" s="326"/>
      <c r="BO577" s="326"/>
      <c r="BP577" s="326"/>
      <c r="BQ577" s="326"/>
      <c r="BR577" s="326"/>
      <c r="BS577" s="326"/>
      <c r="BT577" s="326"/>
      <c r="BU577" s="327"/>
      <c r="BV577" s="325" t="s">
        <v>301</v>
      </c>
      <c r="BW577" s="326"/>
      <c r="BX577" s="326"/>
      <c r="BY577" s="326"/>
      <c r="BZ577" s="326"/>
      <c r="CA577" s="326"/>
      <c r="CB577" s="326"/>
      <c r="CC577" s="326"/>
      <c r="CD577" s="326"/>
      <c r="CE577" s="326"/>
      <c r="CF577" s="326"/>
      <c r="CG577" s="326"/>
      <c r="CH577" s="326"/>
      <c r="CI577" s="326"/>
      <c r="CJ577" s="326"/>
      <c r="CK577" s="326"/>
      <c r="CL577" s="326"/>
      <c r="CM577" s="326"/>
      <c r="CN577" s="327"/>
    </row>
    <row r="578" spans="3:92" ht="14.25" customHeight="1" x14ac:dyDescent="0.35">
      <c r="C578" s="222"/>
      <c r="D578" s="223"/>
      <c r="E578" s="223"/>
      <c r="F578" s="223"/>
      <c r="G578" s="223"/>
      <c r="H578" s="223"/>
      <c r="I578" s="223"/>
      <c r="J578" s="223"/>
      <c r="K578" s="224"/>
      <c r="L578" s="278" t="s">
        <v>293</v>
      </c>
      <c r="M578" s="279"/>
      <c r="N578" s="279"/>
      <c r="O578" s="279"/>
      <c r="P578" s="279"/>
      <c r="Q578" s="280"/>
      <c r="R578" s="278" t="s">
        <v>294</v>
      </c>
      <c r="S578" s="279"/>
      <c r="T578" s="279"/>
      <c r="U578" s="280"/>
      <c r="V578" s="278" t="s">
        <v>295</v>
      </c>
      <c r="W578" s="279"/>
      <c r="X578" s="279"/>
      <c r="Y578" s="280"/>
      <c r="Z578" s="278" t="s">
        <v>296</v>
      </c>
      <c r="AA578" s="279"/>
      <c r="AB578" s="279"/>
      <c r="AC578" s="279"/>
      <c r="AD578" s="279"/>
      <c r="AE578" s="279"/>
      <c r="AF578" s="280"/>
      <c r="AG578" s="278" t="s">
        <v>297</v>
      </c>
      <c r="AH578" s="279"/>
      <c r="AI578" s="279"/>
      <c r="AJ578" s="279"/>
      <c r="AK578" s="279"/>
      <c r="AL578" s="279"/>
      <c r="AM578" s="280"/>
      <c r="AN578" s="278" t="s">
        <v>298</v>
      </c>
      <c r="AO578" s="279"/>
      <c r="AP578" s="279"/>
      <c r="AQ578" s="279"/>
      <c r="AR578" s="279"/>
      <c r="AS578" s="280"/>
      <c r="AV578" s="396"/>
      <c r="AW578" s="397"/>
      <c r="AX578" s="397"/>
      <c r="AY578" s="397"/>
      <c r="AZ578" s="397"/>
      <c r="BA578" s="397"/>
      <c r="BB578" s="397"/>
      <c r="BC578" s="397"/>
      <c r="BD578" s="397"/>
      <c r="BE578" s="397"/>
      <c r="BF578" s="397"/>
      <c r="BG578" s="397"/>
      <c r="BH578" s="397"/>
      <c r="BI578" s="397"/>
      <c r="BJ578" s="397"/>
      <c r="BK578" s="397"/>
      <c r="BL578" s="397"/>
      <c r="BM578" s="397"/>
      <c r="BN578" s="397"/>
      <c r="BO578" s="397"/>
      <c r="BP578" s="397"/>
      <c r="BQ578" s="397"/>
      <c r="BR578" s="397"/>
      <c r="BS578" s="397"/>
      <c r="BT578" s="397"/>
      <c r="BU578" s="398"/>
      <c r="BV578" s="396"/>
      <c r="BW578" s="397"/>
      <c r="BX578" s="397"/>
      <c r="BY578" s="397"/>
      <c r="BZ578" s="397"/>
      <c r="CA578" s="397"/>
      <c r="CB578" s="397"/>
      <c r="CC578" s="397"/>
      <c r="CD578" s="397"/>
      <c r="CE578" s="397"/>
      <c r="CF578" s="397"/>
      <c r="CG578" s="397"/>
      <c r="CH578" s="397"/>
      <c r="CI578" s="397"/>
      <c r="CJ578" s="397"/>
      <c r="CK578" s="397"/>
      <c r="CL578" s="397"/>
      <c r="CM578" s="397"/>
      <c r="CN578" s="398"/>
    </row>
    <row r="579" spans="3:92" ht="14.25" customHeight="1" x14ac:dyDescent="0.35">
      <c r="C579" s="407" t="s">
        <v>1031</v>
      </c>
      <c r="D579" s="408"/>
      <c r="E579" s="408"/>
      <c r="F579" s="408"/>
      <c r="G579" s="408"/>
      <c r="H579" s="408"/>
      <c r="I579" s="408"/>
      <c r="J579" s="408"/>
      <c r="K579" s="409"/>
      <c r="L579" s="230">
        <v>530</v>
      </c>
      <c r="M579" s="231"/>
      <c r="N579" s="231"/>
      <c r="O579" s="231"/>
      <c r="P579" s="231"/>
      <c r="Q579" s="232"/>
      <c r="R579" s="230"/>
      <c r="S579" s="231"/>
      <c r="T579" s="231"/>
      <c r="U579" s="232"/>
      <c r="V579" s="230"/>
      <c r="W579" s="231"/>
      <c r="X579" s="231"/>
      <c r="Y579" s="232"/>
      <c r="Z579" s="230"/>
      <c r="AA579" s="231"/>
      <c r="AB579" s="231"/>
      <c r="AC579" s="231"/>
      <c r="AD579" s="231"/>
      <c r="AE579" s="231"/>
      <c r="AF579" s="232"/>
      <c r="AG579" s="230"/>
      <c r="AH579" s="231"/>
      <c r="AI579" s="231"/>
      <c r="AJ579" s="231"/>
      <c r="AK579" s="231"/>
      <c r="AL579" s="231"/>
      <c r="AM579" s="232"/>
      <c r="AN579" s="230"/>
      <c r="AO579" s="231"/>
      <c r="AP579" s="231"/>
      <c r="AQ579" s="231"/>
      <c r="AR579" s="231"/>
      <c r="AS579" s="232"/>
      <c r="AV579" s="396"/>
      <c r="AW579" s="397"/>
      <c r="AX579" s="397"/>
      <c r="AY579" s="397"/>
      <c r="AZ579" s="397"/>
      <c r="BA579" s="397"/>
      <c r="BB579" s="397"/>
      <c r="BC579" s="397"/>
      <c r="BD579" s="397"/>
      <c r="BE579" s="397"/>
      <c r="BF579" s="397"/>
      <c r="BG579" s="397"/>
      <c r="BH579" s="397"/>
      <c r="BI579" s="397"/>
      <c r="BJ579" s="397"/>
      <c r="BK579" s="397"/>
      <c r="BL579" s="397"/>
      <c r="BM579" s="397"/>
      <c r="BN579" s="397"/>
      <c r="BO579" s="397"/>
      <c r="BP579" s="397"/>
      <c r="BQ579" s="397"/>
      <c r="BR579" s="397"/>
      <c r="BS579" s="397"/>
      <c r="BT579" s="397"/>
      <c r="BU579" s="398"/>
      <c r="BV579" s="396"/>
      <c r="BW579" s="397"/>
      <c r="BX579" s="397"/>
      <c r="BY579" s="397"/>
      <c r="BZ579" s="397"/>
      <c r="CA579" s="397"/>
      <c r="CB579" s="397"/>
      <c r="CC579" s="397"/>
      <c r="CD579" s="397"/>
      <c r="CE579" s="397"/>
      <c r="CF579" s="397"/>
      <c r="CG579" s="397"/>
      <c r="CH579" s="397"/>
      <c r="CI579" s="397"/>
      <c r="CJ579" s="397"/>
      <c r="CK579" s="397"/>
      <c r="CL579" s="397"/>
      <c r="CM579" s="397"/>
      <c r="CN579" s="398"/>
    </row>
    <row r="580" spans="3:92" ht="14.25" customHeight="1" x14ac:dyDescent="0.35">
      <c r="C580" s="407" t="s">
        <v>1032</v>
      </c>
      <c r="D580" s="408"/>
      <c r="E580" s="408"/>
      <c r="F580" s="408"/>
      <c r="G580" s="408"/>
      <c r="H580" s="408"/>
      <c r="I580" s="408"/>
      <c r="J580" s="408"/>
      <c r="K580" s="409"/>
      <c r="L580" s="283"/>
      <c r="M580" s="231"/>
      <c r="N580" s="231"/>
      <c r="O580" s="231"/>
      <c r="P580" s="231"/>
      <c r="Q580" s="232"/>
      <c r="R580" s="283">
        <v>1400</v>
      </c>
      <c r="S580" s="231"/>
      <c r="T580" s="231"/>
      <c r="U580" s="232"/>
      <c r="V580" s="283">
        <v>1426</v>
      </c>
      <c r="W580" s="231"/>
      <c r="X580" s="231"/>
      <c r="Y580" s="232"/>
      <c r="Z580" s="283">
        <v>1424</v>
      </c>
      <c r="AA580" s="231"/>
      <c r="AB580" s="231"/>
      <c r="AC580" s="231"/>
      <c r="AD580" s="231"/>
      <c r="AE580" s="231"/>
      <c r="AF580" s="232"/>
      <c r="AG580" s="283">
        <v>1492</v>
      </c>
      <c r="AH580" s="231"/>
      <c r="AI580" s="231"/>
      <c r="AJ580" s="231"/>
      <c r="AK580" s="231"/>
      <c r="AL580" s="231"/>
      <c r="AM580" s="232"/>
      <c r="AN580" s="230"/>
      <c r="AO580" s="231"/>
      <c r="AP580" s="231"/>
      <c r="AQ580" s="231"/>
      <c r="AR580" s="231"/>
      <c r="AS580" s="232"/>
      <c r="AV580" s="396"/>
      <c r="AW580" s="397"/>
      <c r="AX580" s="397"/>
      <c r="AY580" s="397"/>
      <c r="AZ580" s="397"/>
      <c r="BA580" s="397"/>
      <c r="BB580" s="397"/>
      <c r="BC580" s="397"/>
      <c r="BD580" s="397"/>
      <c r="BE580" s="397"/>
      <c r="BF580" s="397"/>
      <c r="BG580" s="397"/>
      <c r="BH580" s="397"/>
      <c r="BI580" s="397"/>
      <c r="BJ580" s="397"/>
      <c r="BK580" s="397"/>
      <c r="BL580" s="397"/>
      <c r="BM580" s="397"/>
      <c r="BN580" s="397"/>
      <c r="BO580" s="397"/>
      <c r="BP580" s="397"/>
      <c r="BQ580" s="397"/>
      <c r="BR580" s="397"/>
      <c r="BS580" s="397"/>
      <c r="BT580" s="397"/>
      <c r="BU580" s="398"/>
      <c r="BV580" s="396"/>
      <c r="BW580" s="397"/>
      <c r="BX580" s="397"/>
      <c r="BY580" s="397"/>
      <c r="BZ580" s="397"/>
      <c r="CA580" s="397"/>
      <c r="CB580" s="397"/>
      <c r="CC580" s="397"/>
      <c r="CD580" s="397"/>
      <c r="CE580" s="397"/>
      <c r="CF580" s="397"/>
      <c r="CG580" s="397"/>
      <c r="CH580" s="397"/>
      <c r="CI580" s="397"/>
      <c r="CJ580" s="397"/>
      <c r="CK580" s="397"/>
      <c r="CL580" s="397"/>
      <c r="CM580" s="397"/>
      <c r="CN580" s="398"/>
    </row>
    <row r="581" spans="3:92" ht="14.25" customHeight="1" x14ac:dyDescent="0.35">
      <c r="C581" s="407" t="s">
        <v>1033</v>
      </c>
      <c r="D581" s="408"/>
      <c r="E581" s="408"/>
      <c r="F581" s="408"/>
      <c r="G581" s="408"/>
      <c r="H581" s="408"/>
      <c r="I581" s="408"/>
      <c r="J581" s="408"/>
      <c r="K581" s="409"/>
      <c r="L581" s="230"/>
      <c r="M581" s="231"/>
      <c r="N581" s="231"/>
      <c r="O581" s="231"/>
      <c r="P581" s="231"/>
      <c r="Q581" s="232"/>
      <c r="R581" s="283">
        <v>1392</v>
      </c>
      <c r="S581" s="231"/>
      <c r="T581" s="231"/>
      <c r="U581" s="232"/>
      <c r="V581" s="283">
        <v>1400</v>
      </c>
      <c r="W581" s="231"/>
      <c r="X581" s="231"/>
      <c r="Y581" s="232"/>
      <c r="Z581" s="283">
        <v>1496</v>
      </c>
      <c r="AA581" s="231"/>
      <c r="AB581" s="231"/>
      <c r="AC581" s="231"/>
      <c r="AD581" s="231"/>
      <c r="AE581" s="231"/>
      <c r="AF581" s="232"/>
      <c r="AG581" s="283">
        <v>1482</v>
      </c>
      <c r="AH581" s="231"/>
      <c r="AI581" s="231"/>
      <c r="AJ581" s="231"/>
      <c r="AK581" s="231"/>
      <c r="AL581" s="231"/>
      <c r="AM581" s="232"/>
      <c r="AN581" s="230"/>
      <c r="AO581" s="231"/>
      <c r="AP581" s="231"/>
      <c r="AQ581" s="231"/>
      <c r="AR581" s="231"/>
      <c r="AS581" s="232"/>
      <c r="AV581" s="396"/>
      <c r="AW581" s="397"/>
      <c r="AX581" s="397"/>
      <c r="AY581" s="397"/>
      <c r="AZ581" s="397"/>
      <c r="BA581" s="397"/>
      <c r="BB581" s="397"/>
      <c r="BC581" s="397"/>
      <c r="BD581" s="397"/>
      <c r="BE581" s="397"/>
      <c r="BF581" s="397"/>
      <c r="BG581" s="397"/>
      <c r="BH581" s="397"/>
      <c r="BI581" s="397"/>
      <c r="BJ581" s="397"/>
      <c r="BK581" s="397"/>
      <c r="BL581" s="397"/>
      <c r="BM581" s="397"/>
      <c r="BN581" s="397"/>
      <c r="BO581" s="397"/>
      <c r="BP581" s="397"/>
      <c r="BQ581" s="397"/>
      <c r="BR581" s="397"/>
      <c r="BS581" s="397"/>
      <c r="BT581" s="397"/>
      <c r="BU581" s="398"/>
      <c r="BV581" s="396"/>
      <c r="BW581" s="397"/>
      <c r="BX581" s="397"/>
      <c r="BY581" s="397"/>
      <c r="BZ581" s="397"/>
      <c r="CA581" s="397"/>
      <c r="CB581" s="397"/>
      <c r="CC581" s="397"/>
      <c r="CD581" s="397"/>
      <c r="CE581" s="397"/>
      <c r="CF581" s="397"/>
      <c r="CG581" s="397"/>
      <c r="CH581" s="397"/>
      <c r="CI581" s="397"/>
      <c r="CJ581" s="397"/>
      <c r="CK581" s="397"/>
      <c r="CL581" s="397"/>
      <c r="CM581" s="397"/>
      <c r="CN581" s="398"/>
    </row>
    <row r="582" spans="3:92" ht="14.25" customHeight="1" x14ac:dyDescent="0.35">
      <c r="C582" s="407" t="s">
        <v>1034</v>
      </c>
      <c r="D582" s="408"/>
      <c r="E582" s="408"/>
      <c r="F582" s="408"/>
      <c r="G582" s="408"/>
      <c r="H582" s="408"/>
      <c r="I582" s="408"/>
      <c r="J582" s="408"/>
      <c r="K582" s="409"/>
      <c r="L582" s="283"/>
      <c r="M582" s="231"/>
      <c r="N582" s="231"/>
      <c r="O582" s="231"/>
      <c r="P582" s="231"/>
      <c r="Q582" s="232"/>
      <c r="R582" s="283"/>
      <c r="S582" s="231"/>
      <c r="T582" s="231"/>
      <c r="U582" s="232"/>
      <c r="V582" s="283"/>
      <c r="W582" s="231"/>
      <c r="X582" s="231"/>
      <c r="Y582" s="232"/>
      <c r="Z582" s="283">
        <v>1498</v>
      </c>
      <c r="AA582" s="231"/>
      <c r="AB582" s="231"/>
      <c r="AC582" s="231"/>
      <c r="AD582" s="231"/>
      <c r="AE582" s="231"/>
      <c r="AF582" s="232"/>
      <c r="AG582" s="283"/>
      <c r="AH582" s="231"/>
      <c r="AI582" s="231"/>
      <c r="AJ582" s="231"/>
      <c r="AK582" s="231"/>
      <c r="AL582" s="231"/>
      <c r="AM582" s="232"/>
      <c r="AN582" s="230"/>
      <c r="AO582" s="231"/>
      <c r="AP582" s="231"/>
      <c r="AQ582" s="231"/>
      <c r="AR582" s="231"/>
      <c r="AS582" s="232"/>
      <c r="AV582" s="328"/>
      <c r="AW582" s="329"/>
      <c r="AX582" s="329"/>
      <c r="AY582" s="329"/>
      <c r="AZ582" s="329"/>
      <c r="BA582" s="329"/>
      <c r="BB582" s="329"/>
      <c r="BC582" s="329"/>
      <c r="BD582" s="329"/>
      <c r="BE582" s="329"/>
      <c r="BF582" s="329"/>
      <c r="BG582" s="329"/>
      <c r="BH582" s="329"/>
      <c r="BI582" s="329"/>
      <c r="BJ582" s="329"/>
      <c r="BK582" s="329"/>
      <c r="BL582" s="329"/>
      <c r="BM582" s="329"/>
      <c r="BN582" s="329"/>
      <c r="BO582" s="329"/>
      <c r="BP582" s="329"/>
      <c r="BQ582" s="329"/>
      <c r="BR582" s="329"/>
      <c r="BS582" s="329"/>
      <c r="BT582" s="329"/>
      <c r="BU582" s="330"/>
      <c r="BV582" s="328"/>
      <c r="BW582" s="329"/>
      <c r="BX582" s="329"/>
      <c r="BY582" s="329"/>
      <c r="BZ582" s="329"/>
      <c r="CA582" s="329"/>
      <c r="CB582" s="329"/>
      <c r="CC582" s="329"/>
      <c r="CD582" s="329"/>
      <c r="CE582" s="329"/>
      <c r="CF582" s="329"/>
      <c r="CG582" s="329"/>
      <c r="CH582" s="329"/>
      <c r="CI582" s="329"/>
      <c r="CJ582" s="329"/>
      <c r="CK582" s="329"/>
      <c r="CL582" s="329"/>
      <c r="CM582" s="329"/>
      <c r="CN582" s="330"/>
    </row>
    <row r="583" spans="3:92" ht="14.25" customHeight="1" x14ac:dyDescent="0.35">
      <c r="C583" s="407" t="s">
        <v>1035</v>
      </c>
      <c r="D583" s="408"/>
      <c r="E583" s="408"/>
      <c r="F583" s="408"/>
      <c r="G583" s="408"/>
      <c r="H583" s="408"/>
      <c r="I583" s="408"/>
      <c r="J583" s="408"/>
      <c r="K583" s="409"/>
      <c r="L583" s="283">
        <v>1696</v>
      </c>
      <c r="M583" s="231"/>
      <c r="N583" s="231"/>
      <c r="O583" s="231"/>
      <c r="P583" s="231"/>
      <c r="Q583" s="232"/>
      <c r="R583" s="283"/>
      <c r="S583" s="231"/>
      <c r="T583" s="231"/>
      <c r="U583" s="232"/>
      <c r="V583" s="283"/>
      <c r="W583" s="231"/>
      <c r="X583" s="231"/>
      <c r="Y583" s="232"/>
      <c r="Z583" s="230"/>
      <c r="AA583" s="231"/>
      <c r="AB583" s="231"/>
      <c r="AC583" s="231"/>
      <c r="AD583" s="231"/>
      <c r="AE583" s="231"/>
      <c r="AF583" s="232"/>
      <c r="AG583" s="283"/>
      <c r="AH583" s="231"/>
      <c r="AI583" s="231"/>
      <c r="AJ583" s="231"/>
      <c r="AK583" s="231"/>
      <c r="AL583" s="231"/>
      <c r="AM583" s="232"/>
      <c r="AN583" s="230"/>
      <c r="AO583" s="231"/>
      <c r="AP583" s="231"/>
      <c r="AQ583" s="231"/>
      <c r="AR583" s="231"/>
      <c r="AS583" s="232"/>
      <c r="AV583" s="228" t="s">
        <v>949</v>
      </c>
      <c r="AW583" s="228"/>
      <c r="AX583" s="228"/>
      <c r="AY583" s="228"/>
      <c r="AZ583" s="228"/>
      <c r="BA583" s="228"/>
      <c r="BB583" s="228"/>
      <c r="BC583" s="228"/>
      <c r="BD583" s="228"/>
      <c r="BE583" s="228"/>
      <c r="BF583" s="228"/>
      <c r="BG583" s="228"/>
      <c r="BH583" s="228"/>
      <c r="BI583" s="228"/>
      <c r="BJ583" s="228"/>
      <c r="BK583" s="228"/>
      <c r="BL583" s="228"/>
      <c r="BM583" s="228"/>
      <c r="BN583" s="228"/>
      <c r="BO583" s="228"/>
      <c r="BP583" s="228"/>
      <c r="BQ583" s="228"/>
      <c r="BR583" s="228"/>
      <c r="BS583" s="228"/>
      <c r="BT583" s="228"/>
      <c r="BU583" s="228"/>
      <c r="BV583" s="228">
        <v>0</v>
      </c>
      <c r="BW583" s="228"/>
      <c r="BX583" s="228"/>
      <c r="BY583" s="228"/>
      <c r="BZ583" s="228"/>
      <c r="CA583" s="228"/>
      <c r="CB583" s="228"/>
      <c r="CC583" s="228"/>
      <c r="CD583" s="228"/>
      <c r="CE583" s="228"/>
      <c r="CF583" s="228"/>
      <c r="CG583" s="228"/>
      <c r="CH583" s="228"/>
      <c r="CI583" s="228"/>
      <c r="CJ583" s="228"/>
      <c r="CK583" s="228"/>
      <c r="CL583" s="228"/>
      <c r="CM583" s="228"/>
      <c r="CN583" s="228"/>
    </row>
    <row r="584" spans="3:92" ht="14.25" customHeight="1" x14ac:dyDescent="0.35">
      <c r="C584" s="407" t="s">
        <v>1036</v>
      </c>
      <c r="D584" s="408"/>
      <c r="E584" s="408"/>
      <c r="F584" s="408"/>
      <c r="G584" s="408"/>
      <c r="H584" s="408"/>
      <c r="I584" s="408"/>
      <c r="J584" s="408"/>
      <c r="K584" s="409"/>
      <c r="L584" s="283"/>
      <c r="M584" s="231"/>
      <c r="N584" s="231"/>
      <c r="O584" s="231"/>
      <c r="P584" s="231"/>
      <c r="Q584" s="232"/>
      <c r="R584" s="283">
        <v>1390</v>
      </c>
      <c r="S584" s="231"/>
      <c r="T584" s="231"/>
      <c r="U584" s="232"/>
      <c r="V584" s="283">
        <v>1376</v>
      </c>
      <c r="W584" s="231"/>
      <c r="X584" s="231"/>
      <c r="Y584" s="232"/>
      <c r="Z584" s="230"/>
      <c r="AA584" s="231"/>
      <c r="AB584" s="231"/>
      <c r="AC584" s="231"/>
      <c r="AD584" s="231"/>
      <c r="AE584" s="231"/>
      <c r="AF584" s="232"/>
      <c r="AG584" s="283"/>
      <c r="AH584" s="231"/>
      <c r="AI584" s="231"/>
      <c r="AJ584" s="231"/>
      <c r="AK584" s="231"/>
      <c r="AL584" s="231"/>
      <c r="AM584" s="232"/>
      <c r="AN584" s="230"/>
      <c r="AO584" s="231"/>
      <c r="AP584" s="231"/>
      <c r="AQ584" s="231"/>
      <c r="AR584" s="231"/>
      <c r="AS584" s="232"/>
      <c r="AV584" s="228" t="s">
        <v>950</v>
      </c>
      <c r="AW584" s="228"/>
      <c r="AX584" s="228"/>
      <c r="AY584" s="228"/>
      <c r="AZ584" s="228"/>
      <c r="BA584" s="228"/>
      <c r="BB584" s="228"/>
      <c r="BC584" s="228"/>
      <c r="BD584" s="228"/>
      <c r="BE584" s="228"/>
      <c r="BF584" s="228"/>
      <c r="BG584" s="228"/>
      <c r="BH584" s="228"/>
      <c r="BI584" s="228"/>
      <c r="BJ584" s="228"/>
      <c r="BK584" s="228"/>
      <c r="BL584" s="228"/>
      <c r="BM584" s="228"/>
      <c r="BN584" s="228"/>
      <c r="BO584" s="228"/>
      <c r="BP584" s="228"/>
      <c r="BQ584" s="228"/>
      <c r="BR584" s="228"/>
      <c r="BS584" s="228"/>
      <c r="BT584" s="228"/>
      <c r="BU584" s="228"/>
      <c r="BV584" s="228">
        <v>0</v>
      </c>
      <c r="BW584" s="228"/>
      <c r="BX584" s="228"/>
      <c r="BY584" s="228"/>
      <c r="BZ584" s="228"/>
      <c r="CA584" s="228"/>
      <c r="CB584" s="228"/>
      <c r="CC584" s="228"/>
      <c r="CD584" s="228"/>
      <c r="CE584" s="228"/>
      <c r="CF584" s="228"/>
      <c r="CG584" s="228"/>
      <c r="CH584" s="228"/>
      <c r="CI584" s="228"/>
      <c r="CJ584" s="228"/>
      <c r="CK584" s="228"/>
      <c r="CL584" s="228"/>
      <c r="CM584" s="228"/>
      <c r="CN584" s="228"/>
    </row>
    <row r="585" spans="3:92" ht="14.25" customHeight="1" x14ac:dyDescent="0.35">
      <c r="C585" s="407" t="s">
        <v>1037</v>
      </c>
      <c r="D585" s="408"/>
      <c r="E585" s="408"/>
      <c r="F585" s="408"/>
      <c r="G585" s="408"/>
      <c r="H585" s="408"/>
      <c r="I585" s="408"/>
      <c r="J585" s="408"/>
      <c r="K585" s="409"/>
      <c r="L585" s="230"/>
      <c r="M585" s="231"/>
      <c r="N585" s="231"/>
      <c r="O585" s="231"/>
      <c r="P585" s="231"/>
      <c r="Q585" s="232"/>
      <c r="R585" s="283">
        <v>22</v>
      </c>
      <c r="S585" s="231"/>
      <c r="T585" s="231"/>
      <c r="U585" s="232"/>
      <c r="V585" s="283">
        <v>6</v>
      </c>
      <c r="W585" s="231"/>
      <c r="X585" s="231"/>
      <c r="Y585" s="232"/>
      <c r="Z585" s="230"/>
      <c r="AA585" s="231"/>
      <c r="AB585" s="231"/>
      <c r="AC585" s="231"/>
      <c r="AD585" s="231"/>
      <c r="AE585" s="231"/>
      <c r="AF585" s="232"/>
      <c r="AG585" s="283"/>
      <c r="AH585" s="231"/>
      <c r="AI585" s="231"/>
      <c r="AJ585" s="231"/>
      <c r="AK585" s="231"/>
      <c r="AL585" s="231"/>
      <c r="AM585" s="232"/>
      <c r="AN585" s="230"/>
      <c r="AO585" s="231"/>
      <c r="AP585" s="231"/>
      <c r="AQ585" s="231"/>
      <c r="AR585" s="231"/>
      <c r="AS585" s="232"/>
      <c r="AV585" s="228" t="s">
        <v>951</v>
      </c>
      <c r="AW585" s="228"/>
      <c r="AX585" s="228"/>
      <c r="AY585" s="228"/>
      <c r="AZ585" s="228"/>
      <c r="BA585" s="228"/>
      <c r="BB585" s="228"/>
      <c r="BC585" s="228"/>
      <c r="BD585" s="228"/>
      <c r="BE585" s="228"/>
      <c r="BF585" s="228"/>
      <c r="BG585" s="228"/>
      <c r="BH585" s="228"/>
      <c r="BI585" s="228"/>
      <c r="BJ585" s="228"/>
      <c r="BK585" s="228"/>
      <c r="BL585" s="228"/>
      <c r="BM585" s="228"/>
      <c r="BN585" s="228"/>
      <c r="BO585" s="228"/>
      <c r="BP585" s="228"/>
      <c r="BQ585" s="228"/>
      <c r="BR585" s="228"/>
      <c r="BS585" s="228"/>
      <c r="BT585" s="228"/>
      <c r="BU585" s="228"/>
      <c r="BV585" s="228">
        <v>0</v>
      </c>
      <c r="BW585" s="228"/>
      <c r="BX585" s="228"/>
      <c r="BY585" s="228"/>
      <c r="BZ585" s="228"/>
      <c r="CA585" s="228"/>
      <c r="CB585" s="228"/>
      <c r="CC585" s="228"/>
      <c r="CD585" s="228"/>
      <c r="CE585" s="228"/>
      <c r="CF585" s="228"/>
      <c r="CG585" s="228"/>
      <c r="CH585" s="228"/>
      <c r="CI585" s="228"/>
      <c r="CJ585" s="228"/>
      <c r="CK585" s="228"/>
      <c r="CL585" s="228"/>
      <c r="CM585" s="228"/>
      <c r="CN585" s="228"/>
    </row>
    <row r="586" spans="3:92" ht="14.25" customHeight="1" x14ac:dyDescent="0.35">
      <c r="C586" s="407" t="s">
        <v>290</v>
      </c>
      <c r="D586" s="408"/>
      <c r="E586" s="408"/>
      <c r="F586" s="408"/>
      <c r="G586" s="408"/>
      <c r="H586" s="408"/>
      <c r="I586" s="408"/>
      <c r="J586" s="408"/>
      <c r="K586" s="409"/>
      <c r="L586" s="283"/>
      <c r="M586" s="231"/>
      <c r="N586" s="231"/>
      <c r="O586" s="231"/>
      <c r="P586" s="231"/>
      <c r="Q586" s="232"/>
      <c r="R586" s="283">
        <v>894</v>
      </c>
      <c r="S586" s="231"/>
      <c r="T586" s="231"/>
      <c r="U586" s="232"/>
      <c r="V586" s="283">
        <v>540</v>
      </c>
      <c r="W586" s="231"/>
      <c r="X586" s="231"/>
      <c r="Y586" s="232"/>
      <c r="Z586" s="230"/>
      <c r="AA586" s="231"/>
      <c r="AB586" s="231"/>
      <c r="AC586" s="231"/>
      <c r="AD586" s="231"/>
      <c r="AE586" s="231"/>
      <c r="AF586" s="232"/>
      <c r="AG586" s="283">
        <v>234</v>
      </c>
      <c r="AH586" s="231"/>
      <c r="AI586" s="231"/>
      <c r="AJ586" s="231"/>
      <c r="AK586" s="231"/>
      <c r="AL586" s="231"/>
      <c r="AM586" s="232"/>
      <c r="AN586" s="230">
        <v>38</v>
      </c>
      <c r="AO586" s="231"/>
      <c r="AP586" s="231"/>
      <c r="AQ586" s="231"/>
      <c r="AR586" s="231"/>
      <c r="AS586" s="232"/>
      <c r="AV586" s="228" t="s">
        <v>952</v>
      </c>
      <c r="AW586" s="228"/>
      <c r="AX586" s="228"/>
      <c r="AY586" s="228"/>
      <c r="AZ586" s="228"/>
      <c r="BA586" s="228"/>
      <c r="BB586" s="228"/>
      <c r="BC586" s="228"/>
      <c r="BD586" s="228"/>
      <c r="BE586" s="228"/>
      <c r="BF586" s="228"/>
      <c r="BG586" s="228"/>
      <c r="BH586" s="228"/>
      <c r="BI586" s="228"/>
      <c r="BJ586" s="228"/>
      <c r="BK586" s="228"/>
      <c r="BL586" s="228"/>
      <c r="BM586" s="228"/>
      <c r="BN586" s="228"/>
      <c r="BO586" s="228"/>
      <c r="BP586" s="228"/>
      <c r="BQ586" s="228"/>
      <c r="BR586" s="228"/>
      <c r="BS586" s="228"/>
      <c r="BT586" s="228"/>
      <c r="BU586" s="228"/>
      <c r="BV586" s="228">
        <v>24</v>
      </c>
      <c r="BW586" s="228"/>
      <c r="BX586" s="228"/>
      <c r="BY586" s="228"/>
      <c r="BZ586" s="228"/>
      <c r="CA586" s="228"/>
      <c r="CB586" s="228"/>
      <c r="CC586" s="228"/>
      <c r="CD586" s="228"/>
      <c r="CE586" s="228"/>
      <c r="CF586" s="228"/>
      <c r="CG586" s="228"/>
      <c r="CH586" s="228"/>
      <c r="CI586" s="228"/>
      <c r="CJ586" s="228"/>
      <c r="CK586" s="228"/>
      <c r="CL586" s="228"/>
      <c r="CM586" s="228"/>
      <c r="CN586" s="228"/>
    </row>
    <row r="587" spans="3:92" ht="14.25" customHeight="1" x14ac:dyDescent="0.35">
      <c r="C587" s="407"/>
      <c r="D587" s="408"/>
      <c r="E587" s="408"/>
      <c r="F587" s="408"/>
      <c r="G587" s="408"/>
      <c r="H587" s="408"/>
      <c r="I587" s="408"/>
      <c r="J587" s="408"/>
      <c r="K587" s="409"/>
      <c r="L587" s="230"/>
      <c r="M587" s="231"/>
      <c r="N587" s="231"/>
      <c r="O587" s="231"/>
      <c r="P587" s="231"/>
      <c r="Q587" s="232"/>
      <c r="R587" s="230"/>
      <c r="S587" s="231"/>
      <c r="T587" s="231"/>
      <c r="U587" s="232"/>
      <c r="V587" s="230"/>
      <c r="W587" s="231"/>
      <c r="X587" s="231"/>
      <c r="Y587" s="232"/>
      <c r="Z587" s="230"/>
      <c r="AA587" s="231"/>
      <c r="AB587" s="231"/>
      <c r="AC587" s="231"/>
      <c r="AD587" s="231"/>
      <c r="AE587" s="231"/>
      <c r="AF587" s="232"/>
      <c r="AG587" s="230"/>
      <c r="AH587" s="231"/>
      <c r="AI587" s="231"/>
      <c r="AJ587" s="231"/>
      <c r="AK587" s="231"/>
      <c r="AL587" s="231"/>
      <c r="AM587" s="232"/>
      <c r="AN587" s="230"/>
      <c r="AO587" s="231"/>
      <c r="AP587" s="231"/>
      <c r="AQ587" s="231"/>
      <c r="AR587" s="231"/>
      <c r="AS587" s="232"/>
      <c r="AV587" s="228" t="s">
        <v>953</v>
      </c>
      <c r="AW587" s="228"/>
      <c r="AX587" s="228"/>
      <c r="AY587" s="228"/>
      <c r="AZ587" s="228"/>
      <c r="BA587" s="228"/>
      <c r="BB587" s="228"/>
      <c r="BC587" s="228"/>
      <c r="BD587" s="228"/>
      <c r="BE587" s="228"/>
      <c r="BF587" s="228"/>
      <c r="BG587" s="228"/>
      <c r="BH587" s="228"/>
      <c r="BI587" s="228"/>
      <c r="BJ587" s="228"/>
      <c r="BK587" s="228"/>
      <c r="BL587" s="228"/>
      <c r="BM587" s="228"/>
      <c r="BN587" s="228"/>
      <c r="BO587" s="228"/>
      <c r="BP587" s="228"/>
      <c r="BQ587" s="228"/>
      <c r="BR587" s="228"/>
      <c r="BS587" s="228"/>
      <c r="BT587" s="228"/>
      <c r="BU587" s="228"/>
      <c r="BV587" s="228">
        <v>0</v>
      </c>
      <c r="BW587" s="228"/>
      <c r="BX587" s="228"/>
      <c r="BY587" s="228"/>
      <c r="BZ587" s="228"/>
      <c r="CA587" s="228"/>
      <c r="CB587" s="228"/>
      <c r="CC587" s="228"/>
      <c r="CD587" s="228"/>
      <c r="CE587" s="228"/>
      <c r="CF587" s="228"/>
      <c r="CG587" s="228"/>
      <c r="CH587" s="228"/>
      <c r="CI587" s="228"/>
      <c r="CJ587" s="228"/>
      <c r="CK587" s="228"/>
      <c r="CL587" s="228"/>
      <c r="CM587" s="228"/>
      <c r="CN587" s="228"/>
    </row>
    <row r="588" spans="3:92" ht="14.25" customHeight="1" x14ac:dyDescent="0.35">
      <c r="C588" s="407"/>
      <c r="D588" s="408"/>
      <c r="E588" s="408"/>
      <c r="F588" s="408"/>
      <c r="G588" s="408"/>
      <c r="H588" s="408"/>
      <c r="I588" s="408"/>
      <c r="J588" s="408"/>
      <c r="K588" s="409"/>
      <c r="L588" s="283"/>
      <c r="M588" s="231"/>
      <c r="N588" s="231"/>
      <c r="O588" s="231"/>
      <c r="P588" s="231"/>
      <c r="Q588" s="232"/>
      <c r="R588" s="230"/>
      <c r="S588" s="231"/>
      <c r="T588" s="231"/>
      <c r="U588" s="232"/>
      <c r="V588" s="230"/>
      <c r="W588" s="231"/>
      <c r="X588" s="231"/>
      <c r="Y588" s="232"/>
      <c r="Z588" s="230"/>
      <c r="AA588" s="231"/>
      <c r="AB588" s="231"/>
      <c r="AC588" s="231"/>
      <c r="AD588" s="231"/>
      <c r="AE588" s="231"/>
      <c r="AF588" s="232"/>
      <c r="AG588" s="230"/>
      <c r="AH588" s="231"/>
      <c r="AI588" s="231"/>
      <c r="AJ588" s="231"/>
      <c r="AK588" s="231"/>
      <c r="AL588" s="231"/>
      <c r="AM588" s="232"/>
      <c r="AN588" s="230"/>
      <c r="AO588" s="231"/>
      <c r="AP588" s="231"/>
      <c r="AQ588" s="231"/>
      <c r="AR588" s="231"/>
      <c r="AS588" s="232"/>
      <c r="AV588" s="420" t="s">
        <v>118</v>
      </c>
      <c r="AW588" s="420"/>
      <c r="AX588" s="420"/>
      <c r="AY588" s="420"/>
      <c r="AZ588" s="420"/>
      <c r="BA588" s="420"/>
      <c r="BB588" s="420"/>
      <c r="BC588" s="420"/>
      <c r="BD588" s="420"/>
      <c r="BE588" s="420"/>
      <c r="BF588" s="420"/>
      <c r="BG588" s="420"/>
      <c r="BH588" s="420"/>
      <c r="BI588" s="420"/>
      <c r="BJ588" s="420"/>
      <c r="BK588" s="420"/>
      <c r="BL588" s="420"/>
      <c r="BM588" s="420"/>
      <c r="BN588" s="420"/>
      <c r="BO588" s="420"/>
      <c r="BP588" s="420"/>
      <c r="BQ588" s="420"/>
      <c r="BR588" s="420"/>
      <c r="BS588" s="420"/>
      <c r="BT588" s="420"/>
      <c r="BU588" s="420"/>
      <c r="BV588" s="420">
        <f>SUM(BV583:CC587)</f>
        <v>24</v>
      </c>
      <c r="BW588" s="420"/>
      <c r="BX588" s="420"/>
      <c r="BY588" s="420"/>
      <c r="BZ588" s="420"/>
      <c r="CA588" s="420"/>
      <c r="CB588" s="420"/>
      <c r="CC588" s="420"/>
      <c r="CD588" s="420"/>
      <c r="CE588" s="420"/>
      <c r="CF588" s="420"/>
      <c r="CG588" s="420"/>
      <c r="CH588" s="420"/>
      <c r="CI588" s="420"/>
      <c r="CJ588" s="420"/>
      <c r="CK588" s="420"/>
      <c r="CL588" s="420"/>
      <c r="CM588" s="420"/>
      <c r="CN588" s="420"/>
    </row>
    <row r="589" spans="3:92" ht="14.25" customHeight="1" x14ac:dyDescent="0.35">
      <c r="C589" s="403" t="s">
        <v>275</v>
      </c>
      <c r="D589" s="403"/>
      <c r="E589" s="403"/>
      <c r="F589" s="403"/>
      <c r="G589" s="403"/>
      <c r="H589" s="403"/>
      <c r="I589" s="403"/>
      <c r="J589" s="403"/>
      <c r="K589" s="403"/>
      <c r="L589" s="403"/>
      <c r="M589" s="403"/>
      <c r="N589" s="403"/>
      <c r="O589" s="403"/>
      <c r="P589" s="403"/>
      <c r="Q589" s="403"/>
      <c r="R589" s="403"/>
      <c r="S589" s="403"/>
      <c r="T589" s="403"/>
      <c r="U589" s="403"/>
      <c r="V589" s="403"/>
      <c r="W589" s="403"/>
      <c r="X589" s="403"/>
      <c r="Y589" s="403"/>
      <c r="Z589" s="403"/>
      <c r="AA589" s="403"/>
      <c r="AB589" s="403"/>
      <c r="AC589" s="403"/>
      <c r="AD589" s="403"/>
      <c r="AE589" s="403"/>
      <c r="AF589" s="403"/>
      <c r="AG589" s="403"/>
      <c r="AH589" s="403"/>
      <c r="AI589" s="403"/>
      <c r="AJ589" s="403"/>
      <c r="AK589" s="403"/>
      <c r="AL589" s="403"/>
      <c r="AM589" s="403"/>
      <c r="AN589" s="403"/>
      <c r="AO589" s="403"/>
      <c r="AP589" s="403"/>
      <c r="AQ589" s="403"/>
      <c r="AR589" s="403"/>
      <c r="AS589" s="403"/>
      <c r="AV589" s="388" t="s">
        <v>302</v>
      </c>
      <c r="AW589" s="388"/>
      <c r="AX589" s="388"/>
      <c r="AY589" s="388"/>
      <c r="AZ589" s="388"/>
      <c r="BA589" s="388"/>
      <c r="BB589" s="388"/>
      <c r="BC589" s="388"/>
      <c r="BD589" s="388"/>
      <c r="BE589" s="388"/>
      <c r="BF589" s="388"/>
      <c r="BG589" s="388"/>
      <c r="BH589" s="388"/>
      <c r="BI589" s="388"/>
      <c r="BJ589" s="388"/>
      <c r="BK589" s="388"/>
      <c r="BL589" s="388"/>
      <c r="BM589" s="388"/>
      <c r="BN589" s="388"/>
      <c r="BO589" s="388"/>
      <c r="BP589" s="388"/>
      <c r="BQ589" s="388"/>
      <c r="BR589" s="388"/>
      <c r="BS589" s="388"/>
      <c r="BT589" s="388"/>
      <c r="BU589" s="388"/>
      <c r="BV589" s="388"/>
      <c r="BW589" s="388"/>
      <c r="BX589" s="388"/>
      <c r="BY589" s="388"/>
      <c r="BZ589" s="388"/>
      <c r="CA589" s="388"/>
      <c r="CB589" s="388"/>
      <c r="CC589" s="388"/>
      <c r="CD589" s="388"/>
      <c r="CE589" s="388"/>
      <c r="CF589" s="388"/>
      <c r="CG589" s="388"/>
      <c r="CH589" s="388"/>
      <c r="CI589" s="388"/>
      <c r="CJ589" s="388"/>
      <c r="CK589" s="388"/>
      <c r="CL589" s="388"/>
      <c r="CM589" s="388"/>
      <c r="CN589" s="388"/>
    </row>
    <row r="590" spans="3:92" ht="14.25" customHeight="1" x14ac:dyDescent="0.35"/>
    <row r="591" spans="3:92" ht="14.25" customHeight="1" x14ac:dyDescent="0.35">
      <c r="D591" s="213" t="s">
        <v>320</v>
      </c>
      <c r="E591" s="213"/>
      <c r="F591" s="213"/>
      <c r="G591" s="213"/>
      <c r="H591" s="213"/>
      <c r="I591" s="213"/>
      <c r="J591" s="213"/>
      <c r="K591" s="213"/>
      <c r="L591" s="213"/>
      <c r="M591" s="213"/>
      <c r="N591" s="213"/>
      <c r="O591" s="213"/>
      <c r="P591" s="213"/>
      <c r="Q591" s="213"/>
      <c r="R591" s="213"/>
      <c r="S591" s="213"/>
      <c r="T591" s="213"/>
      <c r="U591" s="213"/>
      <c r="V591" s="213"/>
      <c r="W591" s="213"/>
      <c r="X591" s="213"/>
      <c r="Y591" s="213"/>
      <c r="Z591" s="213"/>
      <c r="AA591" s="213"/>
      <c r="AB591" s="213"/>
      <c r="AC591" s="213"/>
      <c r="AD591" s="213"/>
      <c r="AE591" s="213"/>
      <c r="AF591" s="213"/>
      <c r="AG591" s="213"/>
      <c r="AH591" s="213"/>
      <c r="AI591" s="213"/>
      <c r="AJ591" s="213"/>
      <c r="AK591" s="213"/>
      <c r="AL591" s="213"/>
      <c r="AM591" s="213"/>
      <c r="AN591" s="213"/>
      <c r="AO591" s="213"/>
      <c r="AP591" s="213"/>
      <c r="AQ591" s="213"/>
      <c r="AR591" s="213"/>
      <c r="AS591" s="213"/>
      <c r="AT591" s="213"/>
      <c r="AU591" s="213"/>
      <c r="AV591" s="213"/>
      <c r="AW591" s="213"/>
      <c r="AX591" s="213"/>
      <c r="AY591" s="213"/>
      <c r="AZ591" s="213"/>
      <c r="BA591" s="213"/>
      <c r="BB591" s="213"/>
      <c r="BC591" s="213"/>
      <c r="BD591" s="213"/>
      <c r="BE591" s="213"/>
      <c r="BF591" s="213"/>
      <c r="BG591" s="213"/>
      <c r="BH591" s="213"/>
      <c r="BI591" s="213"/>
      <c r="BJ591" s="213"/>
      <c r="BK591" s="213"/>
      <c r="BL591" s="213"/>
      <c r="BM591" s="213"/>
      <c r="BN591" s="213"/>
      <c r="BO591" s="213"/>
      <c r="BP591" s="213"/>
      <c r="BQ591" s="213"/>
      <c r="BR591" s="213"/>
      <c r="BS591" s="213"/>
      <c r="BT591" s="213"/>
      <c r="BU591" s="213"/>
      <c r="BV591" s="213"/>
      <c r="BW591" s="213"/>
      <c r="BX591" s="213"/>
      <c r="BY591" s="213"/>
      <c r="BZ591" s="213"/>
      <c r="CA591" s="213"/>
      <c r="CB591" s="213"/>
      <c r="CC591" s="213"/>
      <c r="CD591" s="213"/>
      <c r="CE591" s="213"/>
      <c r="CF591" s="213"/>
      <c r="CG591" s="213"/>
      <c r="CH591" s="213"/>
      <c r="CI591" s="213"/>
      <c r="CJ591" s="213"/>
      <c r="CK591" s="213"/>
      <c r="CL591" s="213"/>
      <c r="CM591" s="213"/>
      <c r="CN591" s="213"/>
    </row>
    <row r="592" spans="3:92" ht="14.25" customHeight="1" x14ac:dyDescent="0.35">
      <c r="D592" s="213"/>
      <c r="E592" s="213"/>
      <c r="F592" s="213"/>
      <c r="G592" s="213"/>
      <c r="H592" s="213"/>
      <c r="I592" s="213"/>
      <c r="J592" s="213"/>
      <c r="K592" s="213"/>
      <c r="L592" s="213"/>
      <c r="M592" s="213"/>
      <c r="N592" s="213"/>
      <c r="O592" s="213"/>
      <c r="P592" s="213"/>
      <c r="Q592" s="213"/>
      <c r="R592" s="213"/>
      <c r="S592" s="213"/>
      <c r="T592" s="213"/>
      <c r="U592" s="213"/>
      <c r="V592" s="213"/>
      <c r="W592" s="213"/>
      <c r="X592" s="213"/>
      <c r="Y592" s="213"/>
      <c r="Z592" s="213"/>
      <c r="AA592" s="213"/>
      <c r="AB592" s="213"/>
      <c r="AC592" s="213"/>
      <c r="AD592" s="213"/>
      <c r="AE592" s="213"/>
      <c r="AF592" s="213"/>
      <c r="AG592" s="213"/>
      <c r="AH592" s="213"/>
      <c r="AI592" s="213"/>
      <c r="AJ592" s="213"/>
      <c r="AK592" s="213"/>
      <c r="AL592" s="213"/>
      <c r="AM592" s="213"/>
      <c r="AN592" s="213"/>
      <c r="AO592" s="213"/>
      <c r="AP592" s="213"/>
      <c r="AQ592" s="213"/>
      <c r="AR592" s="213"/>
      <c r="AS592" s="213"/>
      <c r="AT592" s="213"/>
      <c r="AU592" s="213"/>
      <c r="AV592" s="213"/>
      <c r="AW592" s="213"/>
      <c r="AX592" s="213"/>
      <c r="AY592" s="213"/>
      <c r="AZ592" s="213"/>
      <c r="BA592" s="213"/>
      <c r="BB592" s="213"/>
      <c r="BC592" s="213"/>
      <c r="BD592" s="213"/>
      <c r="BE592" s="213"/>
      <c r="BF592" s="213"/>
      <c r="BG592" s="213"/>
      <c r="BH592" s="213"/>
      <c r="BI592" s="213"/>
      <c r="BJ592" s="213"/>
      <c r="BK592" s="213"/>
      <c r="BL592" s="213"/>
      <c r="BM592" s="213"/>
      <c r="BN592" s="213"/>
      <c r="BO592" s="213"/>
      <c r="BP592" s="213"/>
      <c r="BQ592" s="213"/>
      <c r="BR592" s="213"/>
      <c r="BS592" s="213"/>
      <c r="BT592" s="213"/>
      <c r="BU592" s="213"/>
      <c r="BV592" s="213"/>
      <c r="BW592" s="213"/>
      <c r="BX592" s="213"/>
      <c r="BY592" s="213"/>
      <c r="BZ592" s="213"/>
      <c r="CA592" s="213"/>
      <c r="CB592" s="213"/>
      <c r="CC592" s="213"/>
      <c r="CD592" s="213"/>
      <c r="CE592" s="213"/>
      <c r="CF592" s="213"/>
      <c r="CG592" s="213"/>
      <c r="CH592" s="213"/>
      <c r="CI592" s="213"/>
      <c r="CJ592" s="213"/>
      <c r="CK592" s="213"/>
      <c r="CL592" s="213"/>
      <c r="CM592" s="213"/>
      <c r="CN592" s="213"/>
    </row>
    <row r="593" spans="3:92" ht="14.25" customHeight="1" x14ac:dyDescent="0.35">
      <c r="D593" s="93"/>
      <c r="E593" s="93"/>
      <c r="F593" s="93"/>
      <c r="G593" s="93"/>
      <c r="H593" s="93"/>
      <c r="I593" s="93"/>
      <c r="J593" s="93"/>
      <c r="K593" s="93"/>
      <c r="L593" s="93"/>
      <c r="M593" s="93"/>
      <c r="N593" s="93"/>
      <c r="O593" s="93"/>
      <c r="P593" s="93"/>
      <c r="Q593" s="93"/>
      <c r="R593" s="93"/>
      <c r="S593" s="93"/>
      <c r="T593" s="93"/>
      <c r="U593" s="93"/>
      <c r="V593" s="93"/>
      <c r="W593" s="93"/>
      <c r="X593" s="93"/>
      <c r="Y593" s="93"/>
      <c r="Z593" s="93"/>
      <c r="AA593" s="93"/>
      <c r="AB593" s="93"/>
      <c r="AC593" s="93"/>
      <c r="AD593" s="93"/>
      <c r="AE593" s="93"/>
      <c r="AF593" s="93"/>
      <c r="AG593" s="93"/>
      <c r="AH593" s="93"/>
      <c r="AI593" s="93"/>
      <c r="AJ593" s="93"/>
      <c r="AK593" s="93"/>
      <c r="AL593" s="93"/>
      <c r="AM593" s="93"/>
      <c r="AN593" s="93"/>
      <c r="AO593" s="93"/>
      <c r="AP593" s="93"/>
      <c r="AQ593" s="93"/>
      <c r="AR593" s="93"/>
      <c r="AS593" s="93"/>
      <c r="AT593" s="93"/>
      <c r="AU593" s="93"/>
      <c r="AV593" s="93"/>
      <c r="AW593" s="93"/>
      <c r="AX593" s="93"/>
      <c r="AY593" s="93"/>
      <c r="AZ593" s="93"/>
      <c r="BA593" s="93"/>
      <c r="BB593" s="93"/>
      <c r="BC593" s="93"/>
      <c r="BD593" s="93"/>
      <c r="BE593" s="93"/>
      <c r="BF593" s="93"/>
      <c r="BG593" s="93"/>
      <c r="BH593" s="93"/>
      <c r="BI593" s="93"/>
      <c r="BJ593" s="93"/>
      <c r="BK593" s="93"/>
      <c r="BL593" s="93"/>
      <c r="BM593" s="93"/>
      <c r="BN593" s="93"/>
      <c r="BO593" s="93"/>
      <c r="BP593" s="93"/>
      <c r="BQ593" s="93"/>
      <c r="BR593" s="93"/>
      <c r="BS593" s="93"/>
      <c r="BT593" s="93"/>
      <c r="BU593" s="93"/>
      <c r="BV593" s="93"/>
      <c r="BW593" s="93"/>
      <c r="BX593" s="93"/>
      <c r="BY593" s="93"/>
      <c r="BZ593" s="93"/>
      <c r="CA593" s="93"/>
      <c r="CB593" s="93"/>
      <c r="CC593" s="93"/>
      <c r="CD593" s="93"/>
      <c r="CE593" s="93"/>
      <c r="CF593" s="93"/>
      <c r="CG593" s="93"/>
      <c r="CH593" s="93"/>
      <c r="CI593" s="93"/>
      <c r="CJ593" s="93"/>
      <c r="CK593" s="93"/>
      <c r="CL593" s="93"/>
      <c r="CM593" s="93"/>
      <c r="CN593" s="93"/>
    </row>
    <row r="594" spans="3:92" ht="14.25" customHeight="1" x14ac:dyDescent="0.35">
      <c r="D594" s="402" t="s">
        <v>690</v>
      </c>
      <c r="E594" s="402"/>
      <c r="F594" s="402"/>
      <c r="G594" s="402"/>
      <c r="H594" s="402"/>
      <c r="I594" s="402"/>
      <c r="J594" s="402"/>
      <c r="K594" s="402"/>
      <c r="L594" s="402"/>
      <c r="M594" s="402"/>
      <c r="N594" s="402"/>
      <c r="O594" s="402"/>
      <c r="P594" s="402"/>
      <c r="Q594" s="402"/>
      <c r="R594" s="402"/>
      <c r="S594" s="402"/>
      <c r="T594" s="402"/>
      <c r="U594" s="402"/>
      <c r="V594" s="402"/>
      <c r="W594" s="402"/>
      <c r="X594" s="402"/>
      <c r="Y594" s="402"/>
      <c r="Z594" s="402"/>
      <c r="AA594" s="402"/>
      <c r="AB594" s="402"/>
      <c r="AC594" s="402"/>
      <c r="AD594" s="402"/>
      <c r="AE594" s="402"/>
      <c r="AF594" s="402"/>
      <c r="AG594" s="402"/>
      <c r="AH594" s="402"/>
      <c r="AI594" s="402"/>
      <c r="AJ594" s="402"/>
      <c r="AK594" s="402"/>
      <c r="AL594" s="402"/>
      <c r="AM594" s="402"/>
      <c r="AN594" s="402"/>
      <c r="AO594" s="402"/>
      <c r="AP594" s="402"/>
      <c r="AQ594" s="402"/>
      <c r="AR594" s="402"/>
      <c r="AS594" s="402"/>
      <c r="AT594" s="402"/>
      <c r="AU594" s="9"/>
      <c r="AV594" s="402" t="s">
        <v>691</v>
      </c>
      <c r="AW594" s="402"/>
      <c r="AX594" s="402"/>
      <c r="AY594" s="402"/>
      <c r="AZ594" s="402"/>
      <c r="BA594" s="402"/>
      <c r="BB594" s="402"/>
      <c r="BC594" s="402"/>
      <c r="BD594" s="402"/>
      <c r="BE594" s="402"/>
      <c r="BF594" s="402"/>
      <c r="BG594" s="402"/>
      <c r="BH594" s="402"/>
      <c r="BI594" s="402"/>
      <c r="BJ594" s="402"/>
      <c r="BK594" s="402"/>
      <c r="BL594" s="402"/>
      <c r="BM594" s="402"/>
      <c r="BN594" s="402"/>
      <c r="BO594" s="402"/>
      <c r="BP594" s="402"/>
      <c r="BQ594" s="402"/>
      <c r="BR594" s="402"/>
      <c r="BS594" s="402"/>
      <c r="BT594" s="402"/>
      <c r="BU594" s="402"/>
      <c r="BV594" s="402"/>
      <c r="BW594" s="402"/>
      <c r="BX594" s="402"/>
      <c r="BY594" s="402"/>
      <c r="BZ594" s="402"/>
      <c r="CA594" s="402"/>
      <c r="CB594" s="402"/>
      <c r="CC594" s="402"/>
      <c r="CD594" s="402"/>
      <c r="CE594" s="402"/>
      <c r="CF594" s="402"/>
      <c r="CG594" s="402"/>
      <c r="CH594" s="402"/>
      <c r="CI594" s="402"/>
      <c r="CJ594" s="402"/>
      <c r="CK594" s="402"/>
      <c r="CL594" s="402"/>
      <c r="CM594" s="402"/>
      <c r="CN594" s="402"/>
    </row>
    <row r="595" spans="3:92" ht="14.25" customHeight="1" x14ac:dyDescent="0.35">
      <c r="D595" s="272"/>
      <c r="E595" s="272"/>
      <c r="F595" s="272"/>
      <c r="G595" s="272"/>
      <c r="H595" s="272"/>
      <c r="I595" s="272"/>
      <c r="J595" s="272"/>
      <c r="K595" s="272"/>
      <c r="L595" s="272"/>
      <c r="M595" s="272"/>
      <c r="N595" s="272"/>
      <c r="O595" s="272"/>
      <c r="P595" s="272"/>
      <c r="Q595" s="272"/>
      <c r="R595" s="272"/>
      <c r="S595" s="272"/>
      <c r="T595" s="272"/>
      <c r="U595" s="272"/>
      <c r="V595" s="272"/>
      <c r="W595" s="272"/>
      <c r="X595" s="272"/>
      <c r="Y595" s="272"/>
      <c r="Z595" s="272"/>
      <c r="AA595" s="272"/>
      <c r="AB595" s="272"/>
      <c r="AC595" s="272"/>
      <c r="AD595" s="272"/>
      <c r="AE595" s="272"/>
      <c r="AF595" s="272"/>
      <c r="AG595" s="272"/>
      <c r="AH595" s="272"/>
      <c r="AI595" s="272"/>
      <c r="AJ595" s="272"/>
      <c r="AK595" s="272"/>
      <c r="AL595" s="272"/>
      <c r="AM595" s="272"/>
      <c r="AN595" s="272"/>
      <c r="AO595" s="272"/>
      <c r="AP595" s="272"/>
      <c r="AQ595" s="272"/>
      <c r="AR595" s="272"/>
      <c r="AS595" s="272"/>
      <c r="AT595" s="272"/>
      <c r="AU595" s="9"/>
      <c r="AV595" s="272"/>
      <c r="AW595" s="272"/>
      <c r="AX595" s="272"/>
      <c r="AY595" s="272"/>
      <c r="AZ595" s="272"/>
      <c r="BA595" s="272"/>
      <c r="BB595" s="272"/>
      <c r="BC595" s="272"/>
      <c r="BD595" s="272"/>
      <c r="BE595" s="272"/>
      <c r="BF595" s="272"/>
      <c r="BG595" s="272"/>
      <c r="BH595" s="272"/>
      <c r="BI595" s="272"/>
      <c r="BJ595" s="272"/>
      <c r="BK595" s="272"/>
      <c r="BL595" s="272"/>
      <c r="BM595" s="272"/>
      <c r="BN595" s="272"/>
      <c r="BO595" s="272"/>
      <c r="BP595" s="272"/>
      <c r="BQ595" s="272"/>
      <c r="BR595" s="272"/>
      <c r="BS595" s="272"/>
      <c r="BT595" s="272"/>
      <c r="BU595" s="272"/>
      <c r="BV595" s="272"/>
      <c r="BW595" s="272"/>
      <c r="BX595" s="272"/>
      <c r="BY595" s="272"/>
      <c r="BZ595" s="272"/>
      <c r="CA595" s="272"/>
      <c r="CB595" s="272"/>
      <c r="CC595" s="272"/>
      <c r="CD595" s="272"/>
      <c r="CE595" s="272"/>
      <c r="CF595" s="272"/>
      <c r="CG595" s="272"/>
      <c r="CH595" s="272"/>
      <c r="CI595" s="272"/>
      <c r="CJ595" s="272"/>
      <c r="CK595" s="272"/>
      <c r="CL595" s="272"/>
      <c r="CM595" s="272"/>
      <c r="CN595" s="272"/>
    </row>
    <row r="596" spans="3:92" ht="14.25" customHeight="1" x14ac:dyDescent="0.35">
      <c r="D596" s="253" t="s">
        <v>325</v>
      </c>
      <c r="E596" s="253"/>
      <c r="F596" s="253"/>
      <c r="G596" s="253"/>
      <c r="H596" s="253"/>
      <c r="I596" s="253"/>
      <c r="J596" s="253"/>
      <c r="K596" s="219" t="s">
        <v>692</v>
      </c>
      <c r="L596" s="220"/>
      <c r="M596" s="220"/>
      <c r="N596" s="220"/>
      <c r="O596" s="220"/>
      <c r="P596" s="220"/>
      <c r="Q596" s="220"/>
      <c r="R596" s="220"/>
      <c r="S596" s="221"/>
      <c r="T596" s="219" t="s">
        <v>156</v>
      </c>
      <c r="U596" s="220"/>
      <c r="V596" s="220"/>
      <c r="W596" s="220"/>
      <c r="X596" s="220"/>
      <c r="Y596" s="220"/>
      <c r="Z596" s="220"/>
      <c r="AA596" s="220"/>
      <c r="AB596" s="221"/>
      <c r="AC596" s="219" t="s">
        <v>157</v>
      </c>
      <c r="AD596" s="220"/>
      <c r="AE596" s="220"/>
      <c r="AF596" s="220"/>
      <c r="AG596" s="220"/>
      <c r="AH596" s="220"/>
      <c r="AI596" s="220"/>
      <c r="AJ596" s="220"/>
      <c r="AK596" s="221"/>
      <c r="AL596" s="219" t="s">
        <v>118</v>
      </c>
      <c r="AM596" s="220"/>
      <c r="AN596" s="220"/>
      <c r="AO596" s="220"/>
      <c r="AP596" s="220"/>
      <c r="AQ596" s="220"/>
      <c r="AR596" s="220"/>
      <c r="AS596" s="220"/>
      <c r="AT596" s="221"/>
      <c r="AV596" s="219" t="s">
        <v>693</v>
      </c>
      <c r="AW596" s="220"/>
      <c r="AX596" s="220"/>
      <c r="AY596" s="220"/>
      <c r="AZ596" s="220"/>
      <c r="BA596" s="219">
        <v>2009</v>
      </c>
      <c r="BB596" s="220"/>
      <c r="BC596" s="220"/>
      <c r="BD596" s="220"/>
      <c r="BE596" s="220"/>
      <c r="BF596" s="219">
        <v>2010</v>
      </c>
      <c r="BG596" s="220"/>
      <c r="BH596" s="220"/>
      <c r="BI596" s="220"/>
      <c r="BJ596" s="220"/>
      <c r="BK596" s="219">
        <v>2011</v>
      </c>
      <c r="BL596" s="220"/>
      <c r="BM596" s="220"/>
      <c r="BN596" s="220"/>
      <c r="BO596" s="220"/>
      <c r="BP596" s="219">
        <v>2012</v>
      </c>
      <c r="BQ596" s="220"/>
      <c r="BR596" s="220"/>
      <c r="BS596" s="220"/>
      <c r="BT596" s="220"/>
      <c r="BU596" s="219">
        <v>2013</v>
      </c>
      <c r="BV596" s="220"/>
      <c r="BW596" s="220"/>
      <c r="BX596" s="220"/>
      <c r="BY596" s="220"/>
      <c r="BZ596" s="219">
        <v>2014</v>
      </c>
      <c r="CA596" s="220"/>
      <c r="CB596" s="220"/>
      <c r="CC596" s="220"/>
      <c r="CD596" s="220"/>
      <c r="CE596" s="219">
        <v>2015</v>
      </c>
      <c r="CF596" s="220"/>
      <c r="CG596" s="220"/>
      <c r="CH596" s="220"/>
      <c r="CI596" s="220"/>
      <c r="CJ596" s="253">
        <v>2016</v>
      </c>
      <c r="CK596" s="253"/>
      <c r="CL596" s="253"/>
      <c r="CM596" s="253"/>
      <c r="CN596" s="253"/>
    </row>
    <row r="597" spans="3:92" ht="14.25" customHeight="1" x14ac:dyDescent="0.35">
      <c r="D597" s="253"/>
      <c r="E597" s="253"/>
      <c r="F597" s="253"/>
      <c r="G597" s="253"/>
      <c r="H597" s="253"/>
      <c r="I597" s="253"/>
      <c r="J597" s="253"/>
      <c r="K597" s="399"/>
      <c r="L597" s="400"/>
      <c r="M597" s="400"/>
      <c r="N597" s="400"/>
      <c r="O597" s="400"/>
      <c r="P597" s="400"/>
      <c r="Q597" s="400"/>
      <c r="R597" s="400"/>
      <c r="S597" s="401"/>
      <c r="T597" s="399"/>
      <c r="U597" s="400"/>
      <c r="V597" s="400"/>
      <c r="W597" s="400"/>
      <c r="X597" s="400"/>
      <c r="Y597" s="400"/>
      <c r="Z597" s="400"/>
      <c r="AA597" s="400"/>
      <c r="AB597" s="401"/>
      <c r="AC597" s="399"/>
      <c r="AD597" s="400"/>
      <c r="AE597" s="400"/>
      <c r="AF597" s="400"/>
      <c r="AG597" s="400"/>
      <c r="AH597" s="400"/>
      <c r="AI597" s="400"/>
      <c r="AJ597" s="400"/>
      <c r="AK597" s="401"/>
      <c r="AL597" s="399"/>
      <c r="AM597" s="400"/>
      <c r="AN597" s="400"/>
      <c r="AO597" s="400"/>
      <c r="AP597" s="400"/>
      <c r="AQ597" s="400"/>
      <c r="AR597" s="400"/>
      <c r="AS597" s="400"/>
      <c r="AT597" s="401"/>
      <c r="AV597" s="399"/>
      <c r="AW597" s="400"/>
      <c r="AX597" s="400"/>
      <c r="AY597" s="400"/>
      <c r="AZ597" s="400"/>
      <c r="BA597" s="399"/>
      <c r="BB597" s="400"/>
      <c r="BC597" s="400"/>
      <c r="BD597" s="400"/>
      <c r="BE597" s="400"/>
      <c r="BF597" s="399"/>
      <c r="BG597" s="400"/>
      <c r="BH597" s="400"/>
      <c r="BI597" s="400"/>
      <c r="BJ597" s="400"/>
      <c r="BK597" s="399"/>
      <c r="BL597" s="400"/>
      <c r="BM597" s="400"/>
      <c r="BN597" s="400"/>
      <c r="BO597" s="400"/>
      <c r="BP597" s="399"/>
      <c r="BQ597" s="400"/>
      <c r="BR597" s="400"/>
      <c r="BS597" s="400"/>
      <c r="BT597" s="400"/>
      <c r="BU597" s="399"/>
      <c r="BV597" s="400"/>
      <c r="BW597" s="400"/>
      <c r="BX597" s="400"/>
      <c r="BY597" s="400"/>
      <c r="BZ597" s="399"/>
      <c r="CA597" s="400"/>
      <c r="CB597" s="400"/>
      <c r="CC597" s="400"/>
      <c r="CD597" s="400"/>
      <c r="CE597" s="399"/>
      <c r="CF597" s="400"/>
      <c r="CG597" s="400"/>
      <c r="CH597" s="400"/>
      <c r="CI597" s="400"/>
      <c r="CJ597" s="253"/>
      <c r="CK597" s="253"/>
      <c r="CL597" s="253"/>
      <c r="CM597" s="253"/>
      <c r="CN597" s="253"/>
    </row>
    <row r="598" spans="3:92" ht="14.25" customHeight="1" x14ac:dyDescent="0.35">
      <c r="D598" s="253"/>
      <c r="E598" s="253"/>
      <c r="F598" s="253"/>
      <c r="G598" s="253"/>
      <c r="H598" s="253"/>
      <c r="I598" s="253"/>
      <c r="J598" s="253"/>
      <c r="K598" s="222"/>
      <c r="L598" s="223"/>
      <c r="M598" s="223"/>
      <c r="N598" s="223"/>
      <c r="O598" s="223"/>
      <c r="P598" s="223"/>
      <c r="Q598" s="223"/>
      <c r="R598" s="223"/>
      <c r="S598" s="224"/>
      <c r="T598" s="222"/>
      <c r="U598" s="223"/>
      <c r="V598" s="223"/>
      <c r="W598" s="223"/>
      <c r="X598" s="223"/>
      <c r="Y598" s="223"/>
      <c r="Z598" s="223"/>
      <c r="AA598" s="223"/>
      <c r="AB598" s="224"/>
      <c r="AC598" s="222"/>
      <c r="AD598" s="223"/>
      <c r="AE598" s="223"/>
      <c r="AF598" s="223"/>
      <c r="AG598" s="223"/>
      <c r="AH598" s="223"/>
      <c r="AI598" s="223"/>
      <c r="AJ598" s="223"/>
      <c r="AK598" s="224"/>
      <c r="AL598" s="222"/>
      <c r="AM598" s="223"/>
      <c r="AN598" s="223"/>
      <c r="AO598" s="223"/>
      <c r="AP598" s="223"/>
      <c r="AQ598" s="223"/>
      <c r="AR598" s="223"/>
      <c r="AS598" s="223"/>
      <c r="AT598" s="224"/>
      <c r="AV598" s="222"/>
      <c r="AW598" s="223"/>
      <c r="AX598" s="223"/>
      <c r="AY598" s="223"/>
      <c r="AZ598" s="223"/>
      <c r="BA598" s="222"/>
      <c r="BB598" s="223"/>
      <c r="BC598" s="223"/>
      <c r="BD598" s="223"/>
      <c r="BE598" s="223"/>
      <c r="BF598" s="222"/>
      <c r="BG598" s="223"/>
      <c r="BH598" s="223"/>
      <c r="BI598" s="223"/>
      <c r="BJ598" s="223"/>
      <c r="BK598" s="222"/>
      <c r="BL598" s="223"/>
      <c r="BM598" s="223"/>
      <c r="BN598" s="223"/>
      <c r="BO598" s="223"/>
      <c r="BP598" s="222"/>
      <c r="BQ598" s="223"/>
      <c r="BR598" s="223"/>
      <c r="BS598" s="223"/>
      <c r="BT598" s="223"/>
      <c r="BU598" s="222"/>
      <c r="BV598" s="223"/>
      <c r="BW598" s="223"/>
      <c r="BX598" s="223"/>
      <c r="BY598" s="223"/>
      <c r="BZ598" s="222"/>
      <c r="CA598" s="223"/>
      <c r="CB598" s="223"/>
      <c r="CC598" s="223"/>
      <c r="CD598" s="223"/>
      <c r="CE598" s="222"/>
      <c r="CF598" s="223"/>
      <c r="CG598" s="223"/>
      <c r="CH598" s="223"/>
      <c r="CI598" s="223"/>
      <c r="CJ598" s="253"/>
      <c r="CK598" s="253"/>
      <c r="CL598" s="253"/>
      <c r="CM598" s="253"/>
      <c r="CN598" s="253"/>
    </row>
    <row r="599" spans="3:92" ht="14.25" customHeight="1" x14ac:dyDescent="0.35">
      <c r="D599" s="228" t="s">
        <v>303</v>
      </c>
      <c r="E599" s="228"/>
      <c r="F599" s="228"/>
      <c r="G599" s="228"/>
      <c r="H599" s="228"/>
      <c r="I599" s="228"/>
      <c r="J599" s="228"/>
      <c r="K599" s="230">
        <v>0</v>
      </c>
      <c r="L599" s="231"/>
      <c r="M599" s="231"/>
      <c r="N599" s="231"/>
      <c r="O599" s="231"/>
      <c r="P599" s="231"/>
      <c r="Q599" s="231"/>
      <c r="R599" s="231"/>
      <c r="S599" s="232"/>
      <c r="T599" s="383">
        <v>421</v>
      </c>
      <c r="U599" s="384"/>
      <c r="V599" s="384"/>
      <c r="W599" s="384"/>
      <c r="X599" s="384"/>
      <c r="Y599" s="384"/>
      <c r="Z599" s="384"/>
      <c r="AA599" s="384"/>
      <c r="AB599" s="385"/>
      <c r="AC599" s="383">
        <v>355</v>
      </c>
      <c r="AD599" s="384"/>
      <c r="AE599" s="384"/>
      <c r="AF599" s="384"/>
      <c r="AG599" s="384"/>
      <c r="AH599" s="384"/>
      <c r="AI599" s="384"/>
      <c r="AJ599" s="384"/>
      <c r="AK599" s="385"/>
      <c r="AL599" s="383">
        <f>SUM(K599:AK599)</f>
        <v>776</v>
      </c>
      <c r="AM599" s="384"/>
      <c r="AN599" s="384"/>
      <c r="AO599" s="384"/>
      <c r="AP599" s="384"/>
      <c r="AQ599" s="384"/>
      <c r="AR599" s="384"/>
      <c r="AS599" s="384"/>
      <c r="AT599" s="385"/>
      <c r="AV599" s="404" t="s">
        <v>717</v>
      </c>
      <c r="AW599" s="405"/>
      <c r="AX599" s="405"/>
      <c r="AY599" s="405"/>
      <c r="AZ599" s="406"/>
      <c r="BA599" s="404">
        <v>14.3</v>
      </c>
      <c r="BB599" s="405"/>
      <c r="BC599" s="405"/>
      <c r="BD599" s="405"/>
      <c r="BE599" s="406"/>
      <c r="BF599" s="404">
        <v>13.8</v>
      </c>
      <c r="BG599" s="405"/>
      <c r="BH599" s="405"/>
      <c r="BI599" s="405"/>
      <c r="BJ599" s="406"/>
      <c r="BK599" s="404">
        <v>13.3</v>
      </c>
      <c r="BL599" s="405"/>
      <c r="BM599" s="405"/>
      <c r="BN599" s="405"/>
      <c r="BO599" s="406"/>
      <c r="BP599" s="404">
        <v>12</v>
      </c>
      <c r="BQ599" s="405"/>
      <c r="BR599" s="405"/>
      <c r="BS599" s="405"/>
      <c r="BT599" s="406"/>
      <c r="BU599" s="404">
        <v>11.3</v>
      </c>
      <c r="BV599" s="405"/>
      <c r="BW599" s="405"/>
      <c r="BX599" s="405"/>
      <c r="BY599" s="406"/>
      <c r="BZ599" s="404">
        <v>10.199999999999999</v>
      </c>
      <c r="CA599" s="405"/>
      <c r="CB599" s="405"/>
      <c r="CC599" s="405"/>
      <c r="CD599" s="406"/>
      <c r="CE599" s="404">
        <v>11.5</v>
      </c>
      <c r="CF599" s="405"/>
      <c r="CG599" s="405"/>
      <c r="CH599" s="405"/>
      <c r="CI599" s="406"/>
      <c r="CJ599" s="404">
        <v>11.5</v>
      </c>
      <c r="CK599" s="405"/>
      <c r="CL599" s="405"/>
      <c r="CM599" s="405"/>
      <c r="CN599" s="406"/>
    </row>
    <row r="600" spans="3:92" ht="14.25" customHeight="1" x14ac:dyDescent="0.35">
      <c r="C600" s="99"/>
      <c r="D600" s="228" t="s">
        <v>304</v>
      </c>
      <c r="E600" s="228"/>
      <c r="F600" s="228"/>
      <c r="G600" s="228"/>
      <c r="H600" s="228"/>
      <c r="I600" s="228"/>
      <c r="J600" s="228"/>
      <c r="K600" s="230">
        <v>66</v>
      </c>
      <c r="L600" s="231"/>
      <c r="M600" s="231"/>
      <c r="N600" s="231"/>
      <c r="O600" s="231"/>
      <c r="P600" s="231"/>
      <c r="Q600" s="231"/>
      <c r="R600" s="231"/>
      <c r="S600" s="232"/>
      <c r="T600" s="383">
        <v>6</v>
      </c>
      <c r="U600" s="384"/>
      <c r="V600" s="384"/>
      <c r="W600" s="384"/>
      <c r="X600" s="384"/>
      <c r="Y600" s="384"/>
      <c r="Z600" s="384"/>
      <c r="AA600" s="384"/>
      <c r="AB600" s="385"/>
      <c r="AC600" s="383">
        <v>5</v>
      </c>
      <c r="AD600" s="384"/>
      <c r="AE600" s="384"/>
      <c r="AF600" s="384"/>
      <c r="AG600" s="384"/>
      <c r="AH600" s="384"/>
      <c r="AI600" s="384"/>
      <c r="AJ600" s="384"/>
      <c r="AK600" s="385"/>
      <c r="AL600" s="383">
        <f>SUM(K600:AK600)</f>
        <v>77</v>
      </c>
      <c r="AM600" s="384"/>
      <c r="AN600" s="384"/>
      <c r="AO600" s="384"/>
      <c r="AP600" s="384"/>
      <c r="AQ600" s="384"/>
      <c r="AR600" s="384"/>
      <c r="AS600" s="384"/>
      <c r="AT600" s="385"/>
      <c r="AV600" s="404" t="s">
        <v>134</v>
      </c>
      <c r="AW600" s="405"/>
      <c r="AX600" s="405"/>
      <c r="AY600" s="405"/>
      <c r="AZ600" s="406"/>
      <c r="BA600" s="404">
        <v>13.4</v>
      </c>
      <c r="BB600" s="405"/>
      <c r="BC600" s="405"/>
      <c r="BD600" s="405"/>
      <c r="BE600" s="406"/>
      <c r="BF600" s="404">
        <v>13</v>
      </c>
      <c r="BG600" s="405"/>
      <c r="BH600" s="405"/>
      <c r="BI600" s="405"/>
      <c r="BJ600" s="406"/>
      <c r="BK600" s="404">
        <v>12.4</v>
      </c>
      <c r="BL600" s="405"/>
      <c r="BM600" s="405"/>
      <c r="BN600" s="405"/>
      <c r="BO600" s="406"/>
      <c r="BP600" s="404">
        <v>12.1</v>
      </c>
      <c r="BQ600" s="405"/>
      <c r="BR600" s="405"/>
      <c r="BS600" s="405"/>
      <c r="BT600" s="406"/>
      <c r="BU600" s="404">
        <v>11.8</v>
      </c>
      <c r="BV600" s="405"/>
      <c r="BW600" s="405"/>
      <c r="BX600" s="405"/>
      <c r="BY600" s="406"/>
      <c r="BZ600" s="404">
        <v>11.8</v>
      </c>
      <c r="CA600" s="405"/>
      <c r="CB600" s="405"/>
      <c r="CC600" s="405"/>
      <c r="CD600" s="406"/>
      <c r="CE600" s="404">
        <v>12</v>
      </c>
      <c r="CF600" s="405"/>
      <c r="CG600" s="405"/>
      <c r="CH600" s="405"/>
      <c r="CI600" s="406"/>
      <c r="CJ600" s="404">
        <v>12.2</v>
      </c>
      <c r="CK600" s="405"/>
      <c r="CL600" s="405"/>
      <c r="CM600" s="405"/>
      <c r="CN600" s="406"/>
    </row>
    <row r="601" spans="3:92" ht="14.25" customHeight="1" x14ac:dyDescent="0.35">
      <c r="D601" s="420" t="s">
        <v>118</v>
      </c>
      <c r="E601" s="420"/>
      <c r="F601" s="420"/>
      <c r="G601" s="420"/>
      <c r="H601" s="420"/>
      <c r="I601" s="420"/>
      <c r="J601" s="420"/>
      <c r="K601" s="334">
        <f>SUM(K599:S600)</f>
        <v>66</v>
      </c>
      <c r="L601" s="335"/>
      <c r="M601" s="335"/>
      <c r="N601" s="335"/>
      <c r="O601" s="335"/>
      <c r="P601" s="335"/>
      <c r="Q601" s="335"/>
      <c r="R601" s="335"/>
      <c r="S601" s="336"/>
      <c r="T601" s="334">
        <f>SUM(T599:AB600)</f>
        <v>427</v>
      </c>
      <c r="U601" s="335"/>
      <c r="V601" s="335"/>
      <c r="W601" s="335"/>
      <c r="X601" s="335"/>
      <c r="Y601" s="335"/>
      <c r="Z601" s="335"/>
      <c r="AA601" s="335"/>
      <c r="AB601" s="336"/>
      <c r="AC601" s="334">
        <f t="shared" ref="AC601" si="36">SUM(AC599:AK600)</f>
        <v>360</v>
      </c>
      <c r="AD601" s="335"/>
      <c r="AE601" s="335"/>
      <c r="AF601" s="335"/>
      <c r="AG601" s="335"/>
      <c r="AH601" s="335"/>
      <c r="AI601" s="335"/>
      <c r="AJ601" s="335"/>
      <c r="AK601" s="336"/>
      <c r="AL601" s="334">
        <f t="shared" ref="AL601" si="37">SUM(AL599:AT600)</f>
        <v>853</v>
      </c>
      <c r="AM601" s="335"/>
      <c r="AN601" s="335"/>
      <c r="AO601" s="335"/>
      <c r="AP601" s="335"/>
      <c r="AQ601" s="335"/>
      <c r="AR601" s="335"/>
      <c r="AS601" s="335"/>
      <c r="AT601" s="336"/>
      <c r="AV601" s="404" t="s">
        <v>135</v>
      </c>
      <c r="AW601" s="405"/>
      <c r="AX601" s="405"/>
      <c r="AY601" s="405"/>
      <c r="AZ601" s="406"/>
      <c r="BA601" s="404">
        <v>18.8</v>
      </c>
      <c r="BB601" s="405"/>
      <c r="BC601" s="405"/>
      <c r="BD601" s="405"/>
      <c r="BE601" s="406"/>
      <c r="BF601" s="404">
        <v>18.399999999999999</v>
      </c>
      <c r="BG601" s="405"/>
      <c r="BH601" s="405"/>
      <c r="BI601" s="405"/>
      <c r="BJ601" s="406"/>
      <c r="BK601" s="404">
        <v>17.8</v>
      </c>
      <c r="BL601" s="405"/>
      <c r="BM601" s="405"/>
      <c r="BN601" s="405"/>
      <c r="BO601" s="406"/>
      <c r="BP601" s="404">
        <v>17.5</v>
      </c>
      <c r="BQ601" s="405"/>
      <c r="BR601" s="405"/>
      <c r="BS601" s="405"/>
      <c r="BT601" s="406"/>
      <c r="BU601" s="404">
        <v>17.2</v>
      </c>
      <c r="BV601" s="405"/>
      <c r="BW601" s="405"/>
      <c r="BX601" s="405"/>
      <c r="BY601" s="406"/>
      <c r="BZ601" s="404">
        <v>17.2</v>
      </c>
      <c r="CA601" s="405"/>
      <c r="CB601" s="405"/>
      <c r="CC601" s="405"/>
      <c r="CD601" s="406"/>
      <c r="CE601" s="404">
        <v>17.100000000000001</v>
      </c>
      <c r="CF601" s="405"/>
      <c r="CG601" s="405"/>
      <c r="CH601" s="405"/>
      <c r="CI601" s="406"/>
      <c r="CJ601" s="404">
        <v>16.8</v>
      </c>
      <c r="CK601" s="405"/>
      <c r="CL601" s="405"/>
      <c r="CM601" s="405"/>
      <c r="CN601" s="406"/>
    </row>
    <row r="602" spans="3:92" ht="14.25" customHeight="1" x14ac:dyDescent="0.35">
      <c r="D602" s="227" t="s">
        <v>1038</v>
      </c>
      <c r="E602" s="227"/>
      <c r="F602" s="227"/>
      <c r="G602" s="227"/>
      <c r="H602" s="227"/>
      <c r="I602" s="227"/>
      <c r="J602" s="227"/>
      <c r="K602" s="227"/>
      <c r="L602" s="227"/>
      <c r="M602" s="227"/>
      <c r="N602" s="227"/>
      <c r="O602" s="227"/>
      <c r="P602" s="227"/>
      <c r="Q602" s="227"/>
      <c r="R602" s="227"/>
      <c r="S602" s="227"/>
      <c r="T602" s="227"/>
      <c r="U602" s="227"/>
      <c r="V602" s="227"/>
      <c r="W602" s="227"/>
      <c r="X602" s="227"/>
      <c r="Y602" s="227"/>
      <c r="Z602" s="227"/>
      <c r="AA602" s="227"/>
      <c r="AB602" s="227"/>
      <c r="AC602" s="227"/>
      <c r="AD602" s="227"/>
      <c r="AE602" s="227"/>
      <c r="AF602" s="227"/>
      <c r="AG602" s="114"/>
      <c r="AH602" s="114"/>
      <c r="AI602" s="114"/>
      <c r="AJ602" s="114"/>
      <c r="AK602" s="114"/>
      <c r="AL602" s="114"/>
      <c r="AM602" s="114"/>
      <c r="AN602" s="114"/>
      <c r="AO602" s="114"/>
      <c r="AP602" s="114"/>
      <c r="AQ602" s="114"/>
      <c r="AR602" s="114"/>
      <c r="AS602" s="114"/>
      <c r="AT602" s="114"/>
      <c r="AU602" s="9"/>
      <c r="AV602" s="388" t="s">
        <v>694</v>
      </c>
      <c r="AW602" s="388"/>
      <c r="AX602" s="388"/>
      <c r="AY602" s="388"/>
      <c r="AZ602" s="388"/>
      <c r="BA602" s="388"/>
      <c r="BB602" s="388"/>
      <c r="BC602" s="388"/>
      <c r="BD602" s="388"/>
      <c r="BE602" s="388"/>
      <c r="BF602" s="388"/>
      <c r="BG602" s="388"/>
      <c r="BH602" s="388"/>
      <c r="BI602" s="388"/>
      <c r="BJ602" s="388"/>
      <c r="BK602" s="388"/>
      <c r="BL602" s="388"/>
      <c r="BM602" s="388"/>
      <c r="BN602" s="388"/>
      <c r="BO602" s="388"/>
      <c r="BP602" s="388"/>
      <c r="BQ602" s="388"/>
      <c r="BR602" s="388"/>
      <c r="BS602" s="388"/>
      <c r="BT602" s="388"/>
      <c r="BU602" s="388"/>
      <c r="BV602" s="388"/>
      <c r="BW602" s="388"/>
      <c r="BX602" s="388"/>
      <c r="BY602" s="388"/>
      <c r="BZ602" s="388"/>
      <c r="CA602" s="388"/>
      <c r="CB602" s="388"/>
      <c r="CC602" s="388"/>
      <c r="CD602" s="388"/>
      <c r="CE602" s="388"/>
      <c r="CF602" s="388"/>
      <c r="CG602" s="388"/>
      <c r="CH602" s="388"/>
      <c r="CI602" s="388"/>
      <c r="CJ602" s="388"/>
      <c r="CK602" s="388"/>
      <c r="CL602" s="388"/>
      <c r="CM602" s="388"/>
      <c r="CN602" s="388"/>
    </row>
    <row r="603" spans="3:92" ht="14.25" customHeight="1" x14ac:dyDescent="0.35">
      <c r="AV603" s="5"/>
      <c r="BC603" s="9"/>
      <c r="BD603" s="9"/>
      <c r="BE603" s="9"/>
      <c r="BF603" s="9"/>
      <c r="BG603" s="9"/>
    </row>
    <row r="604" spans="3:92" ht="14.25" customHeight="1" x14ac:dyDescent="0.35">
      <c r="D604" s="402" t="s">
        <v>695</v>
      </c>
      <c r="E604" s="402"/>
      <c r="F604" s="402"/>
      <c r="G604" s="402"/>
      <c r="H604" s="402"/>
      <c r="I604" s="402"/>
      <c r="J604" s="402"/>
      <c r="K604" s="402"/>
      <c r="L604" s="402"/>
      <c r="M604" s="402"/>
      <c r="N604" s="402"/>
      <c r="O604" s="402"/>
      <c r="P604" s="402"/>
      <c r="Q604" s="402"/>
      <c r="R604" s="402"/>
      <c r="S604" s="402"/>
      <c r="T604" s="402"/>
      <c r="U604" s="402"/>
      <c r="V604" s="402"/>
      <c r="W604" s="402"/>
      <c r="X604" s="402"/>
      <c r="Y604" s="402"/>
      <c r="Z604" s="402"/>
      <c r="AA604" s="402"/>
      <c r="AB604" s="402"/>
      <c r="AC604" s="402"/>
      <c r="AD604" s="402"/>
      <c r="AE604" s="402"/>
      <c r="AF604" s="402"/>
      <c r="AG604" s="402"/>
      <c r="AH604" s="402"/>
      <c r="AI604" s="402"/>
      <c r="AJ604" s="402"/>
      <c r="AK604" s="402"/>
      <c r="AL604" s="402"/>
      <c r="AM604" s="402"/>
      <c r="AN604" s="402"/>
      <c r="AO604" s="402"/>
      <c r="AP604" s="402"/>
      <c r="AQ604" s="402"/>
      <c r="AR604" s="402"/>
      <c r="AS604" s="402"/>
      <c r="AT604" s="402"/>
      <c r="AU604" s="9"/>
      <c r="AV604" s="402" t="s">
        <v>696</v>
      </c>
      <c r="AW604" s="402"/>
      <c r="AX604" s="402"/>
      <c r="AY604" s="402"/>
      <c r="AZ604" s="402"/>
      <c r="BA604" s="402"/>
      <c r="BB604" s="402"/>
      <c r="BC604" s="402"/>
      <c r="BD604" s="402"/>
      <c r="BE604" s="402"/>
      <c r="BF604" s="402"/>
      <c r="BG604" s="402"/>
      <c r="BH604" s="402"/>
      <c r="BI604" s="402"/>
      <c r="BJ604" s="402"/>
      <c r="BK604" s="402"/>
      <c r="BL604" s="402"/>
      <c r="BM604" s="402"/>
      <c r="BN604" s="402"/>
      <c r="BO604" s="402"/>
      <c r="BP604" s="402"/>
      <c r="BQ604" s="402"/>
      <c r="BR604" s="402"/>
      <c r="BS604" s="402"/>
      <c r="BT604" s="402"/>
      <c r="BU604" s="402"/>
      <c r="BV604" s="402"/>
      <c r="BW604" s="402"/>
      <c r="BX604" s="402"/>
      <c r="BY604" s="402"/>
      <c r="BZ604" s="402"/>
      <c r="CA604" s="402"/>
      <c r="CB604" s="402"/>
      <c r="CC604" s="402"/>
      <c r="CD604" s="402"/>
      <c r="CE604" s="402"/>
      <c r="CF604" s="402"/>
      <c r="CG604" s="402"/>
      <c r="CH604" s="402"/>
      <c r="CI604" s="402"/>
      <c r="CJ604" s="402"/>
      <c r="CK604" s="402"/>
      <c r="CL604" s="402"/>
      <c r="CM604" s="402"/>
      <c r="CN604" s="402"/>
    </row>
    <row r="605" spans="3:92" ht="14.25" customHeight="1" x14ac:dyDescent="0.35">
      <c r="D605" s="272"/>
      <c r="E605" s="272"/>
      <c r="F605" s="272"/>
      <c r="G605" s="272"/>
      <c r="H605" s="272"/>
      <c r="I605" s="272"/>
      <c r="J605" s="272"/>
      <c r="K605" s="272"/>
      <c r="L605" s="272"/>
      <c r="M605" s="272"/>
      <c r="N605" s="272"/>
      <c r="O605" s="272"/>
      <c r="P605" s="272"/>
      <c r="Q605" s="272"/>
      <c r="R605" s="272"/>
      <c r="S605" s="272"/>
      <c r="T605" s="272"/>
      <c r="U605" s="272"/>
      <c r="V605" s="272"/>
      <c r="W605" s="272"/>
      <c r="X605" s="272"/>
      <c r="Y605" s="272"/>
      <c r="Z605" s="272"/>
      <c r="AA605" s="272"/>
      <c r="AB605" s="272"/>
      <c r="AC605" s="272"/>
      <c r="AD605" s="272"/>
      <c r="AE605" s="272"/>
      <c r="AF605" s="272"/>
      <c r="AG605" s="272"/>
      <c r="AH605" s="272"/>
      <c r="AI605" s="272"/>
      <c r="AJ605" s="272"/>
      <c r="AK605" s="272"/>
      <c r="AL605" s="272"/>
      <c r="AM605" s="272"/>
      <c r="AN605" s="272"/>
      <c r="AO605" s="272"/>
      <c r="AP605" s="272"/>
      <c r="AQ605" s="272"/>
      <c r="AR605" s="272"/>
      <c r="AS605" s="272"/>
      <c r="AT605" s="272"/>
      <c r="AU605" s="9"/>
      <c r="AV605" s="272"/>
      <c r="AW605" s="272"/>
      <c r="AX605" s="272"/>
      <c r="AY605" s="272"/>
      <c r="AZ605" s="272"/>
      <c r="BA605" s="272"/>
      <c r="BB605" s="272"/>
      <c r="BC605" s="272"/>
      <c r="BD605" s="272"/>
      <c r="BE605" s="272"/>
      <c r="BF605" s="272"/>
      <c r="BG605" s="272"/>
      <c r="BH605" s="272"/>
      <c r="BI605" s="272"/>
      <c r="BJ605" s="272"/>
      <c r="BK605" s="272"/>
      <c r="BL605" s="272"/>
      <c r="BM605" s="272"/>
      <c r="BN605" s="272"/>
      <c r="BO605" s="272"/>
      <c r="BP605" s="272"/>
      <c r="BQ605" s="272"/>
      <c r="BR605" s="272"/>
      <c r="BS605" s="272"/>
      <c r="BT605" s="272"/>
      <c r="BU605" s="272"/>
      <c r="BV605" s="272"/>
      <c r="BW605" s="272"/>
      <c r="BX605" s="272"/>
      <c r="BY605" s="272"/>
      <c r="BZ605" s="272"/>
      <c r="CA605" s="272"/>
      <c r="CB605" s="272"/>
      <c r="CC605" s="272"/>
      <c r="CD605" s="272"/>
      <c r="CE605" s="272"/>
      <c r="CF605" s="272"/>
      <c r="CG605" s="272"/>
      <c r="CH605" s="272"/>
      <c r="CI605" s="272"/>
      <c r="CJ605" s="272"/>
      <c r="CK605" s="272"/>
      <c r="CL605" s="272"/>
      <c r="CM605" s="272"/>
      <c r="CN605" s="272"/>
    </row>
    <row r="606" spans="3:92" ht="14.25" customHeight="1" x14ac:dyDescent="0.35">
      <c r="D606" s="253" t="s">
        <v>657</v>
      </c>
      <c r="E606" s="253"/>
      <c r="F606" s="253"/>
      <c r="G606" s="253"/>
      <c r="H606" s="253"/>
      <c r="I606" s="253"/>
      <c r="J606" s="253"/>
      <c r="K606" s="253"/>
      <c r="L606" s="253"/>
      <c r="M606" s="253"/>
      <c r="N606" s="253"/>
      <c r="O606" s="253"/>
      <c r="P606" s="253"/>
      <c r="Q606" s="253"/>
      <c r="R606" s="253"/>
      <c r="S606" s="253"/>
      <c r="T606" s="253"/>
      <c r="U606" s="253"/>
      <c r="V606" s="253"/>
      <c r="W606" s="253"/>
      <c r="X606" s="253"/>
      <c r="Y606" s="253"/>
      <c r="Z606" s="253"/>
      <c r="AA606" s="253"/>
      <c r="AB606" s="253"/>
      <c r="AC606" s="253"/>
      <c r="AD606" s="253"/>
      <c r="AE606" s="253"/>
      <c r="AF606" s="253"/>
      <c r="AG606" s="253"/>
      <c r="AH606" s="253"/>
      <c r="AI606" s="253"/>
      <c r="AJ606" s="253"/>
      <c r="AK606" s="253"/>
      <c r="AL606" s="253"/>
      <c r="AM606" s="253"/>
      <c r="AN606" s="253"/>
      <c r="AO606" s="253"/>
      <c r="AP606" s="253"/>
      <c r="AQ606" s="253"/>
      <c r="AR606" s="253"/>
      <c r="AS606" s="253"/>
      <c r="AT606" s="253"/>
      <c r="AV606" s="311" t="s">
        <v>155</v>
      </c>
      <c r="AW606" s="311"/>
      <c r="AX606" s="311"/>
      <c r="AY606" s="311"/>
      <c r="AZ606" s="311"/>
      <c r="BA606" s="311"/>
      <c r="BB606" s="311"/>
      <c r="BC606" s="311"/>
      <c r="BD606" s="311"/>
      <c r="BE606" s="311"/>
      <c r="BF606" s="311"/>
      <c r="BG606" s="311"/>
      <c r="BH606" s="311"/>
      <c r="BI606" s="311"/>
      <c r="BJ606" s="311"/>
      <c r="BK606" s="311"/>
      <c r="BL606" s="311"/>
      <c r="BM606" s="311"/>
      <c r="BN606" s="311"/>
      <c r="BO606" s="311"/>
      <c r="BP606" s="311"/>
      <c r="BQ606" s="311"/>
      <c r="BR606" s="311"/>
      <c r="BS606" s="311"/>
      <c r="BT606" s="312" t="s">
        <v>301</v>
      </c>
      <c r="BU606" s="312"/>
      <c r="BV606" s="312"/>
      <c r="BW606" s="312"/>
      <c r="BX606" s="312"/>
      <c r="BY606" s="312"/>
      <c r="BZ606" s="312"/>
      <c r="CA606" s="312"/>
      <c r="CB606" s="312"/>
      <c r="CC606" s="312"/>
      <c r="CD606" s="312"/>
      <c r="CE606" s="312"/>
      <c r="CF606" s="312"/>
      <c r="CG606" s="311" t="s">
        <v>182</v>
      </c>
      <c r="CH606" s="311"/>
      <c r="CI606" s="311"/>
      <c r="CJ606" s="311"/>
      <c r="CK606" s="311"/>
      <c r="CL606" s="311"/>
      <c r="CM606" s="311"/>
      <c r="CN606" s="311"/>
    </row>
    <row r="607" spans="3:92" ht="14.25" customHeight="1" x14ac:dyDescent="0.35">
      <c r="D607" s="234" t="s">
        <v>697</v>
      </c>
      <c r="E607" s="234"/>
      <c r="F607" s="234"/>
      <c r="G607" s="234"/>
      <c r="H607" s="234"/>
      <c r="I607" s="234"/>
      <c r="J607" s="234"/>
      <c r="K607" s="234"/>
      <c r="L607" s="253" t="s">
        <v>692</v>
      </c>
      <c r="M607" s="253"/>
      <c r="N607" s="253"/>
      <c r="O607" s="253"/>
      <c r="P607" s="253"/>
      <c r="Q607" s="253"/>
      <c r="R607" s="253"/>
      <c r="S607" s="253"/>
      <c r="T607" s="253"/>
      <c r="U607" s="253"/>
      <c r="V607" s="253" t="s">
        <v>156</v>
      </c>
      <c r="W607" s="253"/>
      <c r="X607" s="253"/>
      <c r="Y607" s="253"/>
      <c r="Z607" s="253"/>
      <c r="AA607" s="253"/>
      <c r="AB607" s="253"/>
      <c r="AC607" s="253"/>
      <c r="AD607" s="253"/>
      <c r="AE607" s="253" t="s">
        <v>157</v>
      </c>
      <c r="AF607" s="253"/>
      <c r="AG607" s="253"/>
      <c r="AH607" s="253"/>
      <c r="AI607" s="253"/>
      <c r="AJ607" s="253"/>
      <c r="AK607" s="253"/>
      <c r="AL607" s="253"/>
      <c r="AM607" s="253" t="s">
        <v>118</v>
      </c>
      <c r="AN607" s="253"/>
      <c r="AO607" s="253"/>
      <c r="AP607" s="253"/>
      <c r="AQ607" s="253"/>
      <c r="AR607" s="253"/>
      <c r="AS607" s="253"/>
      <c r="AT607" s="253"/>
      <c r="AV607" s="311"/>
      <c r="AW607" s="311"/>
      <c r="AX607" s="311"/>
      <c r="AY607" s="311"/>
      <c r="AZ607" s="311"/>
      <c r="BA607" s="311"/>
      <c r="BB607" s="311"/>
      <c r="BC607" s="311"/>
      <c r="BD607" s="311"/>
      <c r="BE607" s="311"/>
      <c r="BF607" s="311"/>
      <c r="BG607" s="311"/>
      <c r="BH607" s="311"/>
      <c r="BI607" s="311"/>
      <c r="BJ607" s="311"/>
      <c r="BK607" s="311"/>
      <c r="BL607" s="311"/>
      <c r="BM607" s="311"/>
      <c r="BN607" s="311"/>
      <c r="BO607" s="311"/>
      <c r="BP607" s="311"/>
      <c r="BQ607" s="311"/>
      <c r="BR607" s="311"/>
      <c r="BS607" s="311"/>
      <c r="BT607" s="312"/>
      <c r="BU607" s="312"/>
      <c r="BV607" s="312"/>
      <c r="BW607" s="312"/>
      <c r="BX607" s="312"/>
      <c r="BY607" s="312"/>
      <c r="BZ607" s="312"/>
      <c r="CA607" s="312"/>
      <c r="CB607" s="312"/>
      <c r="CC607" s="312"/>
      <c r="CD607" s="312"/>
      <c r="CE607" s="312"/>
      <c r="CF607" s="312"/>
      <c r="CG607" s="311"/>
      <c r="CH607" s="311"/>
      <c r="CI607" s="311"/>
      <c r="CJ607" s="311"/>
      <c r="CK607" s="311"/>
      <c r="CL607" s="311"/>
      <c r="CM607" s="311"/>
      <c r="CN607" s="311"/>
    </row>
    <row r="608" spans="3:92" ht="14.25" customHeight="1" x14ac:dyDescent="0.35">
      <c r="D608" s="234"/>
      <c r="E608" s="234"/>
      <c r="F608" s="234"/>
      <c r="G608" s="234"/>
      <c r="H608" s="234"/>
      <c r="I608" s="234"/>
      <c r="J608" s="234"/>
      <c r="K608" s="234"/>
      <c r="L608" s="253"/>
      <c r="M608" s="253"/>
      <c r="N608" s="253"/>
      <c r="O608" s="253"/>
      <c r="P608" s="253"/>
      <c r="Q608" s="253"/>
      <c r="R608" s="253"/>
      <c r="S608" s="253"/>
      <c r="T608" s="253"/>
      <c r="U608" s="253"/>
      <c r="V608" s="253"/>
      <c r="W608" s="253"/>
      <c r="X608" s="253"/>
      <c r="Y608" s="253"/>
      <c r="Z608" s="253"/>
      <c r="AA608" s="253"/>
      <c r="AB608" s="253"/>
      <c r="AC608" s="253"/>
      <c r="AD608" s="253"/>
      <c r="AE608" s="253"/>
      <c r="AF608" s="253"/>
      <c r="AG608" s="253"/>
      <c r="AH608" s="253"/>
      <c r="AI608" s="253"/>
      <c r="AJ608" s="253"/>
      <c r="AK608" s="253"/>
      <c r="AL608" s="253"/>
      <c r="AM608" s="253"/>
      <c r="AN608" s="253"/>
      <c r="AO608" s="253"/>
      <c r="AP608" s="253"/>
      <c r="AQ608" s="253"/>
      <c r="AR608" s="253"/>
      <c r="AS608" s="253"/>
      <c r="AT608" s="253"/>
      <c r="AV608" s="588" t="s">
        <v>321</v>
      </c>
      <c r="AW608" s="588"/>
      <c r="AX608" s="588"/>
      <c r="AY608" s="588"/>
      <c r="AZ608" s="588"/>
      <c r="BA608" s="588"/>
      <c r="BB608" s="588"/>
      <c r="BC608" s="588"/>
      <c r="BD608" s="588"/>
      <c r="BE608" s="588"/>
      <c r="BF608" s="588"/>
      <c r="BG608" s="588"/>
      <c r="BH608" s="588"/>
      <c r="BI608" s="588"/>
      <c r="BJ608" s="588"/>
      <c r="BK608" s="588"/>
      <c r="BL608" s="588"/>
      <c r="BM608" s="588"/>
      <c r="BN608" s="588"/>
      <c r="BO608" s="588"/>
      <c r="BP608" s="588"/>
      <c r="BQ608" s="588"/>
      <c r="BR608" s="588"/>
      <c r="BS608" s="588"/>
      <c r="BT608" s="588">
        <v>6</v>
      </c>
      <c r="BU608" s="588"/>
      <c r="BV608" s="588"/>
      <c r="BW608" s="588"/>
      <c r="BX608" s="588"/>
      <c r="BY608" s="588"/>
      <c r="BZ608" s="588"/>
      <c r="CA608" s="588"/>
      <c r="CB608" s="588"/>
      <c r="CC608" s="588"/>
      <c r="CD608" s="588"/>
      <c r="CE608" s="588"/>
      <c r="CF608" s="588"/>
      <c r="CG608" s="310">
        <f>+BT608/$BT$612*100</f>
        <v>1.4563106796116505</v>
      </c>
      <c r="CH608" s="310"/>
      <c r="CI608" s="310"/>
      <c r="CJ608" s="310"/>
      <c r="CK608" s="310"/>
      <c r="CL608" s="310"/>
      <c r="CM608" s="310"/>
      <c r="CN608" s="310"/>
    </row>
    <row r="609" spans="4:92" ht="14.25" customHeight="1" x14ac:dyDescent="0.35">
      <c r="D609" s="263" t="s">
        <v>116</v>
      </c>
      <c r="E609" s="263"/>
      <c r="F609" s="263"/>
      <c r="G609" s="263"/>
      <c r="H609" s="263"/>
      <c r="I609" s="263"/>
      <c r="J609" s="263"/>
      <c r="K609" s="263"/>
      <c r="L609" s="255">
        <v>1</v>
      </c>
      <c r="M609" s="255"/>
      <c r="N609" s="255"/>
      <c r="O609" s="255"/>
      <c r="P609" s="255"/>
      <c r="Q609" s="255"/>
      <c r="R609" s="255"/>
      <c r="S609" s="255"/>
      <c r="T609" s="255"/>
      <c r="U609" s="255"/>
      <c r="V609" s="228">
        <v>201</v>
      </c>
      <c r="W609" s="228"/>
      <c r="X609" s="228"/>
      <c r="Y609" s="228"/>
      <c r="Z609" s="228"/>
      <c r="AA609" s="228"/>
      <c r="AB609" s="228"/>
      <c r="AC609" s="228"/>
      <c r="AD609" s="228"/>
      <c r="AE609" s="228">
        <v>177</v>
      </c>
      <c r="AF609" s="228"/>
      <c r="AG609" s="228"/>
      <c r="AH609" s="228"/>
      <c r="AI609" s="228"/>
      <c r="AJ609" s="228"/>
      <c r="AK609" s="228"/>
      <c r="AL609" s="228"/>
      <c r="AM609" s="255">
        <f>SUM(L609:AL609)</f>
        <v>379</v>
      </c>
      <c r="AN609" s="255"/>
      <c r="AO609" s="255"/>
      <c r="AP609" s="255"/>
      <c r="AQ609" s="255"/>
      <c r="AR609" s="255"/>
      <c r="AS609" s="255"/>
      <c r="AT609" s="255"/>
      <c r="AV609" s="588" t="s">
        <v>322</v>
      </c>
      <c r="AW609" s="588"/>
      <c r="AX609" s="588"/>
      <c r="AY609" s="588"/>
      <c r="AZ609" s="588"/>
      <c r="BA609" s="588"/>
      <c r="BB609" s="588"/>
      <c r="BC609" s="588"/>
      <c r="BD609" s="588"/>
      <c r="BE609" s="588"/>
      <c r="BF609" s="588"/>
      <c r="BG609" s="588"/>
      <c r="BH609" s="588"/>
      <c r="BI609" s="588"/>
      <c r="BJ609" s="588"/>
      <c r="BK609" s="588"/>
      <c r="BL609" s="588"/>
      <c r="BM609" s="588"/>
      <c r="BN609" s="588"/>
      <c r="BO609" s="588"/>
      <c r="BP609" s="588"/>
      <c r="BQ609" s="588"/>
      <c r="BR609" s="588"/>
      <c r="BS609" s="588"/>
      <c r="BT609" s="588">
        <v>34</v>
      </c>
      <c r="BU609" s="588"/>
      <c r="BV609" s="588"/>
      <c r="BW609" s="588"/>
      <c r="BX609" s="588"/>
      <c r="BY609" s="588"/>
      <c r="BZ609" s="588"/>
      <c r="CA609" s="588"/>
      <c r="CB609" s="588"/>
      <c r="CC609" s="588"/>
      <c r="CD609" s="588"/>
      <c r="CE609" s="588"/>
      <c r="CF609" s="588"/>
      <c r="CG609" s="310">
        <f t="shared" ref="CG609:CG611" si="38">+BT609/$BT$612*100</f>
        <v>8.2524271844660202</v>
      </c>
      <c r="CH609" s="310"/>
      <c r="CI609" s="310"/>
      <c r="CJ609" s="310"/>
      <c r="CK609" s="310"/>
      <c r="CL609" s="310"/>
      <c r="CM609" s="310"/>
      <c r="CN609" s="310"/>
    </row>
    <row r="610" spans="4:92" ht="14.25" customHeight="1" x14ac:dyDescent="0.35">
      <c r="D610" s="263" t="s">
        <v>105</v>
      </c>
      <c r="E610" s="263"/>
      <c r="F610" s="263"/>
      <c r="G610" s="263"/>
      <c r="H610" s="263"/>
      <c r="I610" s="263"/>
      <c r="J610" s="263"/>
      <c r="K610" s="263"/>
      <c r="L610" s="255">
        <v>0</v>
      </c>
      <c r="M610" s="255"/>
      <c r="N610" s="255"/>
      <c r="O610" s="255"/>
      <c r="P610" s="255"/>
      <c r="Q610" s="255"/>
      <c r="R610" s="255"/>
      <c r="S610" s="255"/>
      <c r="T610" s="255"/>
      <c r="U610" s="255"/>
      <c r="V610" s="228">
        <v>20</v>
      </c>
      <c r="W610" s="228"/>
      <c r="X610" s="228"/>
      <c r="Y610" s="228"/>
      <c r="Z610" s="228"/>
      <c r="AA610" s="228"/>
      <c r="AB610" s="228"/>
      <c r="AC610" s="228"/>
      <c r="AD610" s="228"/>
      <c r="AE610" s="228">
        <v>12</v>
      </c>
      <c r="AF610" s="228"/>
      <c r="AG610" s="228"/>
      <c r="AH610" s="228"/>
      <c r="AI610" s="228"/>
      <c r="AJ610" s="228"/>
      <c r="AK610" s="228"/>
      <c r="AL610" s="228"/>
      <c r="AM610" s="255">
        <f t="shared" ref="AM610:AM612" si="39">SUM(L610:AL610)</f>
        <v>32</v>
      </c>
      <c r="AN610" s="255"/>
      <c r="AO610" s="255"/>
      <c r="AP610" s="255"/>
      <c r="AQ610" s="255"/>
      <c r="AR610" s="255"/>
      <c r="AS610" s="255"/>
      <c r="AT610" s="255"/>
      <c r="AV610" s="588" t="s">
        <v>323</v>
      </c>
      <c r="AW610" s="588"/>
      <c r="AX610" s="588"/>
      <c r="AY610" s="588"/>
      <c r="AZ610" s="588"/>
      <c r="BA610" s="588"/>
      <c r="BB610" s="588"/>
      <c r="BC610" s="588"/>
      <c r="BD610" s="588"/>
      <c r="BE610" s="588"/>
      <c r="BF610" s="588"/>
      <c r="BG610" s="588"/>
      <c r="BH610" s="588"/>
      <c r="BI610" s="588"/>
      <c r="BJ610" s="588"/>
      <c r="BK610" s="588"/>
      <c r="BL610" s="588"/>
      <c r="BM610" s="588"/>
      <c r="BN610" s="588"/>
      <c r="BO610" s="588"/>
      <c r="BP610" s="588"/>
      <c r="BQ610" s="588"/>
      <c r="BR610" s="588"/>
      <c r="BS610" s="588"/>
      <c r="BT610" s="588">
        <v>23</v>
      </c>
      <c r="BU610" s="588"/>
      <c r="BV610" s="588"/>
      <c r="BW610" s="588"/>
      <c r="BX610" s="588"/>
      <c r="BY610" s="588"/>
      <c r="BZ610" s="588"/>
      <c r="CA610" s="588"/>
      <c r="CB610" s="588"/>
      <c r="CC610" s="588"/>
      <c r="CD610" s="588"/>
      <c r="CE610" s="588"/>
      <c r="CF610" s="588"/>
      <c r="CG610" s="310">
        <f t="shared" si="38"/>
        <v>5.5825242718446608</v>
      </c>
      <c r="CH610" s="310"/>
      <c r="CI610" s="310"/>
      <c r="CJ610" s="310"/>
      <c r="CK610" s="310"/>
      <c r="CL610" s="310"/>
      <c r="CM610" s="310"/>
      <c r="CN610" s="310"/>
    </row>
    <row r="611" spans="4:92" ht="14.25" customHeight="1" x14ac:dyDescent="0.35">
      <c r="D611" s="263" t="s">
        <v>231</v>
      </c>
      <c r="E611" s="263"/>
      <c r="F611" s="263"/>
      <c r="G611" s="263"/>
      <c r="H611" s="263"/>
      <c r="I611" s="263"/>
      <c r="J611" s="263"/>
      <c r="K611" s="263"/>
      <c r="L611" s="255">
        <v>0</v>
      </c>
      <c r="M611" s="255"/>
      <c r="N611" s="255"/>
      <c r="O611" s="255"/>
      <c r="P611" s="255"/>
      <c r="Q611" s="255"/>
      <c r="R611" s="255"/>
      <c r="S611" s="255"/>
      <c r="T611" s="255"/>
      <c r="U611" s="255"/>
      <c r="V611" s="228">
        <v>11</v>
      </c>
      <c r="W611" s="228"/>
      <c r="X611" s="228"/>
      <c r="Y611" s="228"/>
      <c r="Z611" s="228"/>
      <c r="AA611" s="228"/>
      <c r="AB611" s="228"/>
      <c r="AC611" s="228"/>
      <c r="AD611" s="228"/>
      <c r="AE611" s="228">
        <v>12</v>
      </c>
      <c r="AF611" s="228"/>
      <c r="AG611" s="228"/>
      <c r="AH611" s="228"/>
      <c r="AI611" s="228"/>
      <c r="AJ611" s="228"/>
      <c r="AK611" s="228"/>
      <c r="AL611" s="228"/>
      <c r="AM611" s="255">
        <f t="shared" si="39"/>
        <v>23</v>
      </c>
      <c r="AN611" s="255"/>
      <c r="AO611" s="255"/>
      <c r="AP611" s="255"/>
      <c r="AQ611" s="255"/>
      <c r="AR611" s="255"/>
      <c r="AS611" s="255"/>
      <c r="AT611" s="255"/>
      <c r="AV611" s="588" t="s">
        <v>324</v>
      </c>
      <c r="AW611" s="588"/>
      <c r="AX611" s="588"/>
      <c r="AY611" s="588"/>
      <c r="AZ611" s="588"/>
      <c r="BA611" s="588"/>
      <c r="BB611" s="588"/>
      <c r="BC611" s="588"/>
      <c r="BD611" s="588"/>
      <c r="BE611" s="588"/>
      <c r="BF611" s="588"/>
      <c r="BG611" s="588"/>
      <c r="BH611" s="588"/>
      <c r="BI611" s="588"/>
      <c r="BJ611" s="588"/>
      <c r="BK611" s="588"/>
      <c r="BL611" s="588"/>
      <c r="BM611" s="588"/>
      <c r="BN611" s="588"/>
      <c r="BO611" s="588"/>
      <c r="BP611" s="588"/>
      <c r="BQ611" s="588"/>
      <c r="BR611" s="588"/>
      <c r="BS611" s="588"/>
      <c r="BT611" s="588">
        <v>349</v>
      </c>
      <c r="BU611" s="588"/>
      <c r="BV611" s="588"/>
      <c r="BW611" s="588"/>
      <c r="BX611" s="588"/>
      <c r="BY611" s="588"/>
      <c r="BZ611" s="588"/>
      <c r="CA611" s="588"/>
      <c r="CB611" s="588"/>
      <c r="CC611" s="588"/>
      <c r="CD611" s="588"/>
      <c r="CE611" s="588"/>
      <c r="CF611" s="588"/>
      <c r="CG611" s="310">
        <f t="shared" si="38"/>
        <v>84.708737864077662</v>
      </c>
      <c r="CH611" s="310"/>
      <c r="CI611" s="310"/>
      <c r="CJ611" s="310"/>
      <c r="CK611" s="310"/>
      <c r="CL611" s="310"/>
      <c r="CM611" s="310"/>
      <c r="CN611" s="310"/>
    </row>
    <row r="612" spans="4:92" ht="14.25" customHeight="1" x14ac:dyDescent="0.35">
      <c r="D612" s="263" t="s">
        <v>698</v>
      </c>
      <c r="E612" s="263"/>
      <c r="F612" s="263"/>
      <c r="G612" s="263"/>
      <c r="H612" s="263"/>
      <c r="I612" s="263"/>
      <c r="J612" s="263"/>
      <c r="K612" s="263"/>
      <c r="L612" s="255">
        <v>0</v>
      </c>
      <c r="M612" s="255"/>
      <c r="N612" s="255"/>
      <c r="O612" s="255"/>
      <c r="P612" s="255"/>
      <c r="Q612" s="255"/>
      <c r="R612" s="255"/>
      <c r="S612" s="255"/>
      <c r="T612" s="255"/>
      <c r="U612" s="255"/>
      <c r="V612" s="228">
        <v>1</v>
      </c>
      <c r="W612" s="228"/>
      <c r="X612" s="228"/>
      <c r="Y612" s="228"/>
      <c r="Z612" s="228"/>
      <c r="AA612" s="228"/>
      <c r="AB612" s="228"/>
      <c r="AC612" s="228"/>
      <c r="AD612" s="228"/>
      <c r="AE612" s="228">
        <v>0</v>
      </c>
      <c r="AF612" s="228"/>
      <c r="AG612" s="228"/>
      <c r="AH612" s="228"/>
      <c r="AI612" s="228"/>
      <c r="AJ612" s="228"/>
      <c r="AK612" s="228"/>
      <c r="AL612" s="228"/>
      <c r="AM612" s="255">
        <f t="shared" si="39"/>
        <v>1</v>
      </c>
      <c r="AN612" s="255"/>
      <c r="AO612" s="255"/>
      <c r="AP612" s="255"/>
      <c r="AQ612" s="255"/>
      <c r="AR612" s="255"/>
      <c r="AS612" s="255"/>
      <c r="AT612" s="255"/>
      <c r="AV612" s="482" t="s">
        <v>997</v>
      </c>
      <c r="AW612" s="482"/>
      <c r="AX612" s="482"/>
      <c r="AY612" s="482"/>
      <c r="AZ612" s="482"/>
      <c r="BA612" s="482"/>
      <c r="BB612" s="482"/>
      <c r="BC612" s="482"/>
      <c r="BD612" s="482"/>
      <c r="BE612" s="482"/>
      <c r="BF612" s="482"/>
      <c r="BG612" s="482"/>
      <c r="BH612" s="482"/>
      <c r="BI612" s="482"/>
      <c r="BJ612" s="482"/>
      <c r="BK612" s="482"/>
      <c r="BL612" s="482"/>
      <c r="BM612" s="482"/>
      <c r="BN612" s="482"/>
      <c r="BO612" s="482"/>
      <c r="BP612" s="482"/>
      <c r="BQ612" s="482"/>
      <c r="BR612" s="482"/>
      <c r="BS612" s="482"/>
      <c r="BT612" s="482">
        <f>SUM(BT608:CF611)</f>
        <v>412</v>
      </c>
      <c r="BU612" s="482"/>
      <c r="BV612" s="482"/>
      <c r="BW612" s="482"/>
      <c r="BX612" s="482"/>
      <c r="BY612" s="482"/>
      <c r="BZ612" s="482"/>
      <c r="CA612" s="482"/>
      <c r="CB612" s="482"/>
      <c r="CC612" s="482"/>
      <c r="CD612" s="482"/>
      <c r="CE612" s="482"/>
      <c r="CF612" s="482"/>
      <c r="CG612" s="482">
        <v>100</v>
      </c>
      <c r="CH612" s="482"/>
      <c r="CI612" s="482"/>
      <c r="CJ612" s="482"/>
      <c r="CK612" s="482"/>
      <c r="CL612" s="482"/>
      <c r="CM612" s="482"/>
      <c r="CN612" s="482"/>
    </row>
    <row r="613" spans="4:92" ht="14.25" customHeight="1" x14ac:dyDescent="0.35">
      <c r="D613" s="388" t="s">
        <v>1039</v>
      </c>
      <c r="E613" s="388"/>
      <c r="F613" s="388"/>
      <c r="G613" s="388"/>
      <c r="H613" s="388"/>
      <c r="I613" s="388"/>
      <c r="J613" s="388"/>
      <c r="K613" s="388"/>
      <c r="L613" s="388"/>
      <c r="M613" s="388"/>
      <c r="N613" s="388"/>
      <c r="O613" s="388"/>
      <c r="P613" s="388"/>
      <c r="Q613" s="388"/>
      <c r="R613" s="388"/>
      <c r="S613" s="388"/>
      <c r="T613" s="388"/>
      <c r="U613" s="388"/>
      <c r="V613" s="388"/>
      <c r="W613" s="388"/>
      <c r="X613" s="388"/>
      <c r="Y613" s="388"/>
      <c r="Z613" s="388"/>
      <c r="AA613" s="388"/>
      <c r="AB613" s="388"/>
      <c r="AC613" s="388"/>
      <c r="AD613" s="388"/>
      <c r="AE613" s="388"/>
      <c r="AF613" s="388"/>
      <c r="AG613" s="388"/>
      <c r="AH613" s="388"/>
      <c r="AI613" s="388"/>
      <c r="AJ613" s="388"/>
      <c r="AK613" s="388"/>
      <c r="AL613" s="388"/>
      <c r="AM613" s="388"/>
      <c r="AN613" s="388"/>
      <c r="AO613" s="388"/>
      <c r="AP613" s="388"/>
      <c r="AQ613" s="388"/>
      <c r="AR613" s="388"/>
      <c r="AS613" s="388"/>
      <c r="AT613" s="388"/>
      <c r="AV613" s="388" t="s">
        <v>302</v>
      </c>
      <c r="AW613" s="388"/>
      <c r="AX613" s="388"/>
      <c r="AY613" s="388"/>
      <c r="AZ613" s="388"/>
      <c r="BA613" s="388"/>
      <c r="BB613" s="388"/>
      <c r="BC613" s="388"/>
      <c r="BD613" s="388"/>
      <c r="BE613" s="388"/>
      <c r="BF613" s="388"/>
      <c r="BG613" s="388"/>
      <c r="BH613" s="388"/>
      <c r="BI613" s="388"/>
      <c r="BJ613" s="388"/>
      <c r="BK613" s="388"/>
      <c r="BL613" s="388"/>
      <c r="BM613" s="388"/>
      <c r="BN613" s="388"/>
      <c r="BO613" s="388"/>
      <c r="BP613" s="388"/>
      <c r="BQ613" s="388"/>
      <c r="BR613" s="388"/>
      <c r="BS613" s="388"/>
      <c r="BT613" s="388"/>
      <c r="BU613" s="388"/>
      <c r="BV613" s="388"/>
      <c r="BW613" s="388"/>
      <c r="BX613" s="388"/>
      <c r="BY613" s="388"/>
      <c r="BZ613" s="388"/>
      <c r="CA613" s="388"/>
      <c r="CB613" s="388"/>
      <c r="CC613" s="388"/>
      <c r="CD613" s="388"/>
      <c r="CE613" s="388"/>
      <c r="CF613" s="388"/>
      <c r="CG613" s="388"/>
      <c r="CH613" s="388"/>
      <c r="CI613" s="388"/>
      <c r="CJ613" s="388"/>
      <c r="CK613" s="388"/>
      <c r="CL613" s="388"/>
      <c r="CM613" s="388"/>
      <c r="CN613" s="388"/>
    </row>
    <row r="614" spans="4:92" ht="14.25" customHeight="1" x14ac:dyDescent="0.35"/>
    <row r="615" spans="4:92" ht="14.25" customHeight="1" x14ac:dyDescent="0.35">
      <c r="D615" s="434" t="s">
        <v>699</v>
      </c>
      <c r="E615" s="434"/>
      <c r="F615" s="434"/>
      <c r="G615" s="434"/>
      <c r="H615" s="434"/>
      <c r="I615" s="434"/>
      <c r="J615" s="434"/>
      <c r="K615" s="434"/>
      <c r="L615" s="434"/>
      <c r="M615" s="434"/>
      <c r="N615" s="434"/>
      <c r="O615" s="434"/>
      <c r="P615" s="434"/>
      <c r="Q615" s="434"/>
      <c r="R615" s="434"/>
      <c r="S615" s="434"/>
      <c r="T615" s="434"/>
      <c r="U615" s="434"/>
      <c r="V615" s="434"/>
      <c r="W615" s="434"/>
      <c r="X615" s="434"/>
      <c r="Y615" s="434"/>
      <c r="Z615" s="434"/>
      <c r="AA615" s="434"/>
      <c r="AB615" s="434"/>
      <c r="AC615" s="434"/>
      <c r="AD615" s="434"/>
      <c r="AE615" s="434"/>
      <c r="AF615" s="434"/>
      <c r="AG615" s="434"/>
      <c r="AH615" s="434"/>
      <c r="AI615" s="434"/>
      <c r="AJ615" s="434"/>
      <c r="AK615" s="434"/>
      <c r="AL615" s="434"/>
      <c r="AM615" s="434"/>
      <c r="AN615" s="434"/>
      <c r="AO615" s="434"/>
      <c r="AP615" s="434"/>
      <c r="AQ615" s="434"/>
      <c r="AR615" s="434"/>
      <c r="AS615" s="434"/>
      <c r="AT615" s="434"/>
      <c r="AV615" s="257" t="s">
        <v>700</v>
      </c>
      <c r="AW615" s="257"/>
      <c r="AX615" s="257"/>
      <c r="AY615" s="257"/>
      <c r="AZ615" s="257"/>
      <c r="BA615" s="257"/>
      <c r="BB615" s="257"/>
      <c r="BC615" s="257"/>
      <c r="BD615" s="257"/>
      <c r="BE615" s="257"/>
      <c r="BF615" s="257"/>
      <c r="BG615" s="257"/>
      <c r="BH615" s="257"/>
      <c r="BI615" s="257"/>
      <c r="BJ615" s="257"/>
      <c r="BK615" s="257"/>
      <c r="BL615" s="257"/>
      <c r="BM615" s="257"/>
      <c r="BN615" s="257"/>
      <c r="BO615" s="257"/>
      <c r="BP615" s="257"/>
      <c r="BQ615" s="257"/>
      <c r="BR615" s="257"/>
      <c r="BS615" s="257"/>
      <c r="BT615" s="257"/>
      <c r="BU615" s="257"/>
      <c r="BV615" s="257"/>
      <c r="BW615" s="257"/>
      <c r="BX615" s="257"/>
      <c r="BY615" s="257"/>
      <c r="BZ615" s="257"/>
      <c r="CA615" s="257"/>
      <c r="CB615" s="257"/>
      <c r="CC615" s="257"/>
      <c r="CD615" s="257"/>
      <c r="CE615" s="257"/>
      <c r="CF615" s="257"/>
      <c r="CG615" s="257"/>
      <c r="CH615" s="257"/>
      <c r="CI615" s="257"/>
      <c r="CJ615" s="257"/>
      <c r="CK615" s="257"/>
      <c r="CL615" s="257"/>
      <c r="CM615" s="257"/>
      <c r="CN615" s="257"/>
    </row>
    <row r="616" spans="4:92" ht="14.25" customHeight="1" x14ac:dyDescent="0.35">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74"/>
      <c r="AE616" s="274"/>
      <c r="AF616" s="274"/>
      <c r="AG616" s="274"/>
      <c r="AH616" s="274"/>
      <c r="AI616" s="274"/>
      <c r="AJ616" s="274"/>
      <c r="AK616" s="274"/>
      <c r="AL616" s="274"/>
      <c r="AM616" s="274"/>
      <c r="AN616" s="274"/>
      <c r="AO616" s="274"/>
      <c r="AP616" s="274"/>
      <c r="AQ616" s="274"/>
      <c r="AR616" s="274"/>
      <c r="AS616" s="274"/>
      <c r="AT616" s="274"/>
      <c r="AV616" s="257"/>
      <c r="AW616" s="257"/>
      <c r="AX616" s="257"/>
      <c r="AY616" s="257"/>
      <c r="AZ616" s="257"/>
      <c r="BA616" s="257"/>
      <c r="BB616" s="257"/>
      <c r="BC616" s="257"/>
      <c r="BD616" s="257"/>
      <c r="BE616" s="257"/>
      <c r="BF616" s="257"/>
      <c r="BG616" s="257"/>
      <c r="BH616" s="257"/>
      <c r="BI616" s="257"/>
      <c r="BJ616" s="257"/>
      <c r="BK616" s="257"/>
      <c r="BL616" s="257"/>
      <c r="BM616" s="257"/>
      <c r="BN616" s="257"/>
      <c r="BO616" s="257"/>
      <c r="BP616" s="257"/>
      <c r="BQ616" s="257"/>
      <c r="BR616" s="257"/>
      <c r="BS616" s="257"/>
      <c r="BT616" s="257"/>
      <c r="BU616" s="257"/>
      <c r="BV616" s="257"/>
      <c r="BW616" s="257"/>
      <c r="BX616" s="257"/>
      <c r="BY616" s="257"/>
      <c r="BZ616" s="257"/>
      <c r="CA616" s="257"/>
      <c r="CB616" s="257"/>
      <c r="CC616" s="257"/>
      <c r="CD616" s="257"/>
      <c r="CE616" s="257"/>
      <c r="CF616" s="257"/>
      <c r="CG616" s="257"/>
      <c r="CH616" s="257"/>
      <c r="CI616" s="257"/>
      <c r="CJ616" s="257"/>
      <c r="CK616" s="257"/>
      <c r="CL616" s="257"/>
      <c r="CM616" s="257"/>
      <c r="CN616" s="257"/>
    </row>
    <row r="617" spans="4:92" ht="14.25" customHeight="1" x14ac:dyDescent="0.35">
      <c r="D617" s="219" t="s">
        <v>317</v>
      </c>
      <c r="E617" s="220"/>
      <c r="F617" s="220"/>
      <c r="G617" s="220"/>
      <c r="H617" s="220"/>
      <c r="I617" s="220"/>
      <c r="J617" s="220"/>
      <c r="K617" s="220"/>
      <c r="L617" s="220"/>
      <c r="M617" s="220"/>
      <c r="N617" s="220"/>
      <c r="O617" s="220"/>
      <c r="P617" s="220"/>
      <c r="Q617" s="220"/>
      <c r="R617" s="220"/>
      <c r="S617" s="220"/>
      <c r="T617" s="220"/>
      <c r="U617" s="220"/>
      <c r="V617" s="220"/>
      <c r="W617" s="220"/>
      <c r="X617" s="220"/>
      <c r="Y617" s="220"/>
      <c r="Z617" s="220"/>
      <c r="AA617" s="220"/>
      <c r="AB617" s="220"/>
      <c r="AC617" s="220"/>
      <c r="AD617" s="220"/>
      <c r="AE617" s="220"/>
      <c r="AF617" s="221"/>
      <c r="AG617" s="253" t="s">
        <v>318</v>
      </c>
      <c r="AH617" s="253"/>
      <c r="AI617" s="253"/>
      <c r="AJ617" s="253"/>
      <c r="AK617" s="253"/>
      <c r="AL617" s="253"/>
      <c r="AM617" s="253"/>
      <c r="AN617" s="253"/>
      <c r="AO617" s="253"/>
      <c r="AP617" s="253"/>
      <c r="AQ617" s="253"/>
      <c r="AR617" s="253"/>
      <c r="AS617" s="253"/>
      <c r="AT617" s="253"/>
      <c r="AV617" s="253" t="s">
        <v>317</v>
      </c>
      <c r="AW617" s="253"/>
      <c r="AX617" s="253"/>
      <c r="AY617" s="253"/>
      <c r="AZ617" s="253"/>
      <c r="BA617" s="253"/>
      <c r="BB617" s="253"/>
      <c r="BC617" s="253"/>
      <c r="BD617" s="253"/>
      <c r="BE617" s="253"/>
      <c r="BF617" s="253"/>
      <c r="BG617" s="253"/>
      <c r="BH617" s="253"/>
      <c r="BI617" s="253"/>
      <c r="BJ617" s="253"/>
      <c r="BK617" s="253"/>
      <c r="BL617" s="253"/>
      <c r="BM617" s="253"/>
      <c r="BN617" s="253"/>
      <c r="BO617" s="253"/>
      <c r="BP617" s="253"/>
      <c r="BQ617" s="253"/>
      <c r="BR617" s="253"/>
      <c r="BS617" s="253"/>
      <c r="BT617" s="253"/>
      <c r="BU617" s="253"/>
      <c r="BV617" s="253"/>
      <c r="BW617" s="253"/>
      <c r="BX617" s="253"/>
      <c r="BY617" s="253"/>
      <c r="BZ617" s="253"/>
      <c r="CA617" s="253"/>
      <c r="CB617" s="253"/>
      <c r="CC617" s="253"/>
      <c r="CD617" s="253" t="s">
        <v>318</v>
      </c>
      <c r="CE617" s="253"/>
      <c r="CF617" s="253"/>
      <c r="CG617" s="253"/>
      <c r="CH617" s="253"/>
      <c r="CI617" s="253"/>
      <c r="CJ617" s="253"/>
      <c r="CK617" s="253"/>
      <c r="CL617" s="253"/>
      <c r="CM617" s="253"/>
      <c r="CN617" s="253"/>
    </row>
    <row r="618" spans="4:92" ht="14.25" customHeight="1" x14ac:dyDescent="0.35">
      <c r="D618" s="222"/>
      <c r="E618" s="223"/>
      <c r="F618" s="223"/>
      <c r="G618" s="223"/>
      <c r="H618" s="223"/>
      <c r="I618" s="223"/>
      <c r="J618" s="223"/>
      <c r="K618" s="223"/>
      <c r="L618" s="223"/>
      <c r="M618" s="223"/>
      <c r="N618" s="223"/>
      <c r="O618" s="223"/>
      <c r="P618" s="223"/>
      <c r="Q618" s="223"/>
      <c r="R618" s="223"/>
      <c r="S618" s="223"/>
      <c r="T618" s="223"/>
      <c r="U618" s="223"/>
      <c r="V618" s="223"/>
      <c r="W618" s="223"/>
      <c r="X618" s="223"/>
      <c r="Y618" s="223"/>
      <c r="Z618" s="223"/>
      <c r="AA618" s="223"/>
      <c r="AB618" s="223"/>
      <c r="AC618" s="223"/>
      <c r="AD618" s="223"/>
      <c r="AE618" s="223"/>
      <c r="AF618" s="224"/>
      <c r="AG618" s="253" t="s">
        <v>118</v>
      </c>
      <c r="AH618" s="253"/>
      <c r="AI618" s="253"/>
      <c r="AJ618" s="253"/>
      <c r="AK618" s="278" t="s">
        <v>701</v>
      </c>
      <c r="AL618" s="279"/>
      <c r="AM618" s="279"/>
      <c r="AN618" s="279"/>
      <c r="AO618" s="253" t="s">
        <v>702</v>
      </c>
      <c r="AP618" s="253"/>
      <c r="AQ618" s="253"/>
      <c r="AR618" s="278" t="s">
        <v>109</v>
      </c>
      <c r="AS618" s="279"/>
      <c r="AT618" s="280"/>
      <c r="AV618" s="253"/>
      <c r="AW618" s="253"/>
      <c r="AX618" s="253"/>
      <c r="AY618" s="253"/>
      <c r="AZ618" s="253"/>
      <c r="BA618" s="253"/>
      <c r="BB618" s="253"/>
      <c r="BC618" s="253"/>
      <c r="BD618" s="253"/>
      <c r="BE618" s="253"/>
      <c r="BF618" s="253"/>
      <c r="BG618" s="253"/>
      <c r="BH618" s="253"/>
      <c r="BI618" s="253"/>
      <c r="BJ618" s="253"/>
      <c r="BK618" s="253"/>
      <c r="BL618" s="253"/>
      <c r="BM618" s="253"/>
      <c r="BN618" s="253"/>
      <c r="BO618" s="253"/>
      <c r="BP618" s="253"/>
      <c r="BQ618" s="253"/>
      <c r="BR618" s="253"/>
      <c r="BS618" s="253"/>
      <c r="BT618" s="253"/>
      <c r="BU618" s="253"/>
      <c r="BV618" s="253"/>
      <c r="BW618" s="253"/>
      <c r="BX618" s="253"/>
      <c r="BY618" s="253"/>
      <c r="BZ618" s="253"/>
      <c r="CA618" s="253"/>
      <c r="CB618" s="253"/>
      <c r="CC618" s="253"/>
      <c r="CD618" s="253"/>
      <c r="CE618" s="253"/>
      <c r="CF618" s="253"/>
      <c r="CG618" s="253"/>
      <c r="CH618" s="253"/>
      <c r="CI618" s="253"/>
      <c r="CJ618" s="253"/>
      <c r="CK618" s="253"/>
      <c r="CL618" s="253"/>
      <c r="CM618" s="253"/>
      <c r="CN618" s="253"/>
    </row>
    <row r="619" spans="4:92" ht="14.25" customHeight="1" x14ac:dyDescent="0.35">
      <c r="D619" s="601" t="s">
        <v>703</v>
      </c>
      <c r="E619" s="602"/>
      <c r="F619" s="602"/>
      <c r="G619" s="602"/>
      <c r="H619" s="602"/>
      <c r="I619" s="602"/>
      <c r="J619" s="602"/>
      <c r="K619" s="602"/>
      <c r="L619" s="602"/>
      <c r="M619" s="602"/>
      <c r="N619" s="602"/>
      <c r="O619" s="602"/>
      <c r="P619" s="602"/>
      <c r="Q619" s="602"/>
      <c r="R619" s="602"/>
      <c r="S619" s="602"/>
      <c r="T619" s="602"/>
      <c r="U619" s="602"/>
      <c r="V619" s="602"/>
      <c r="W619" s="602"/>
      <c r="X619" s="602"/>
      <c r="Y619" s="602"/>
      <c r="Z619" s="602"/>
      <c r="AA619" s="602"/>
      <c r="AB619" s="602"/>
      <c r="AC619" s="602"/>
      <c r="AD619" s="602"/>
      <c r="AE619" s="602"/>
      <c r="AF619" s="603"/>
      <c r="AG619" s="255">
        <f>SUM(AK619:AT619)</f>
        <v>2</v>
      </c>
      <c r="AH619" s="255"/>
      <c r="AI619" s="255"/>
      <c r="AJ619" s="255"/>
      <c r="AK619" s="255">
        <v>0</v>
      </c>
      <c r="AL619" s="255"/>
      <c r="AM619" s="255"/>
      <c r="AN619" s="255"/>
      <c r="AO619" s="255">
        <v>1</v>
      </c>
      <c r="AP619" s="255"/>
      <c r="AQ619" s="255"/>
      <c r="AR619" s="255">
        <v>1</v>
      </c>
      <c r="AS619" s="255"/>
      <c r="AT619" s="255"/>
      <c r="AV619" s="228" t="s">
        <v>704</v>
      </c>
      <c r="AW619" s="228"/>
      <c r="AX619" s="228"/>
      <c r="AY619" s="228"/>
      <c r="AZ619" s="228"/>
      <c r="BA619" s="228"/>
      <c r="BB619" s="228"/>
      <c r="BC619" s="228"/>
      <c r="BD619" s="228"/>
      <c r="BE619" s="228"/>
      <c r="BF619" s="228"/>
      <c r="BG619" s="228"/>
      <c r="BH619" s="228"/>
      <c r="BI619" s="228"/>
      <c r="BJ619" s="228"/>
      <c r="BK619" s="228"/>
      <c r="BL619" s="228"/>
      <c r="BM619" s="228"/>
      <c r="BN619" s="228"/>
      <c r="BO619" s="228"/>
      <c r="BP619" s="228"/>
      <c r="BQ619" s="228"/>
      <c r="BR619" s="228"/>
      <c r="BS619" s="228"/>
      <c r="BT619" s="228"/>
      <c r="BU619" s="228"/>
      <c r="BV619" s="228"/>
      <c r="BW619" s="228"/>
      <c r="BX619" s="228"/>
      <c r="BY619" s="228"/>
      <c r="BZ619" s="228"/>
      <c r="CA619" s="228"/>
      <c r="CB619" s="228"/>
      <c r="CC619" s="228"/>
      <c r="CD619" s="228">
        <v>5</v>
      </c>
      <c r="CE619" s="228"/>
      <c r="CF619" s="228"/>
      <c r="CG619" s="228"/>
      <c r="CH619" s="228"/>
      <c r="CI619" s="228"/>
      <c r="CJ619" s="228"/>
      <c r="CK619" s="228"/>
      <c r="CL619" s="228"/>
      <c r="CM619" s="228"/>
      <c r="CN619" s="228"/>
    </row>
    <row r="620" spans="4:92" ht="14.25" customHeight="1" x14ac:dyDescent="0.35">
      <c r="D620" s="610" t="s">
        <v>705</v>
      </c>
      <c r="E620" s="611"/>
      <c r="F620" s="611"/>
      <c r="G620" s="611"/>
      <c r="H620" s="611"/>
      <c r="I620" s="611"/>
      <c r="J620" s="611"/>
      <c r="K620" s="611"/>
      <c r="L620" s="611"/>
      <c r="M620" s="611"/>
      <c r="N620" s="611"/>
      <c r="O620" s="611"/>
      <c r="P620" s="611"/>
      <c r="Q620" s="611"/>
      <c r="R620" s="611"/>
      <c r="S620" s="611"/>
      <c r="T620" s="611"/>
      <c r="U620" s="611"/>
      <c r="V620" s="611"/>
      <c r="W620" s="611"/>
      <c r="X620" s="611"/>
      <c r="Y620" s="611"/>
      <c r="Z620" s="611"/>
      <c r="AA620" s="611"/>
      <c r="AB620" s="611"/>
      <c r="AC620" s="611"/>
      <c r="AD620" s="611"/>
      <c r="AE620" s="611"/>
      <c r="AF620" s="612"/>
      <c r="AG620" s="255">
        <f t="shared" ref="AG620:AG624" si="40">SUM(AK620:AT620)</f>
        <v>32</v>
      </c>
      <c r="AH620" s="255"/>
      <c r="AI620" s="255"/>
      <c r="AJ620" s="255"/>
      <c r="AK620" s="255">
        <v>3</v>
      </c>
      <c r="AL620" s="255"/>
      <c r="AM620" s="255"/>
      <c r="AN620" s="255"/>
      <c r="AO620" s="255">
        <v>1</v>
      </c>
      <c r="AP620" s="255"/>
      <c r="AQ620" s="255"/>
      <c r="AR620" s="255">
        <v>28</v>
      </c>
      <c r="AS620" s="255"/>
      <c r="AT620" s="255"/>
      <c r="AV620" s="228" t="s">
        <v>706</v>
      </c>
      <c r="AW620" s="228"/>
      <c r="AX620" s="228"/>
      <c r="AY620" s="228"/>
      <c r="AZ620" s="228"/>
      <c r="BA620" s="228"/>
      <c r="BB620" s="228"/>
      <c r="BC620" s="228"/>
      <c r="BD620" s="228"/>
      <c r="BE620" s="228"/>
      <c r="BF620" s="228"/>
      <c r="BG620" s="228"/>
      <c r="BH620" s="228"/>
      <c r="BI620" s="228"/>
      <c r="BJ620" s="228"/>
      <c r="BK620" s="228"/>
      <c r="BL620" s="228"/>
      <c r="BM620" s="228"/>
      <c r="BN620" s="228"/>
      <c r="BO620" s="228"/>
      <c r="BP620" s="228"/>
      <c r="BQ620" s="228"/>
      <c r="BR620" s="228"/>
      <c r="BS620" s="228"/>
      <c r="BT620" s="228"/>
      <c r="BU620" s="228"/>
      <c r="BV620" s="228"/>
      <c r="BW620" s="228"/>
      <c r="BX620" s="228"/>
      <c r="BY620" s="228"/>
      <c r="BZ620" s="228"/>
      <c r="CA620" s="228"/>
      <c r="CB620" s="228"/>
      <c r="CC620" s="228"/>
      <c r="CD620" s="228">
        <v>149</v>
      </c>
      <c r="CE620" s="228"/>
      <c r="CF620" s="228"/>
      <c r="CG620" s="228"/>
      <c r="CH620" s="228"/>
      <c r="CI620" s="228"/>
      <c r="CJ620" s="228"/>
      <c r="CK620" s="228"/>
      <c r="CL620" s="228"/>
      <c r="CM620" s="228"/>
      <c r="CN620" s="228"/>
    </row>
    <row r="621" spans="4:92" ht="14.25" customHeight="1" x14ac:dyDescent="0.35">
      <c r="D621" s="610" t="s">
        <v>707</v>
      </c>
      <c r="E621" s="611"/>
      <c r="F621" s="611"/>
      <c r="G621" s="611"/>
      <c r="H621" s="611"/>
      <c r="I621" s="611"/>
      <c r="J621" s="611"/>
      <c r="K621" s="611"/>
      <c r="L621" s="611"/>
      <c r="M621" s="611"/>
      <c r="N621" s="611"/>
      <c r="O621" s="611"/>
      <c r="P621" s="611"/>
      <c r="Q621" s="611"/>
      <c r="R621" s="611"/>
      <c r="S621" s="611"/>
      <c r="T621" s="611"/>
      <c r="U621" s="611"/>
      <c r="V621" s="611"/>
      <c r="W621" s="611"/>
      <c r="X621" s="611"/>
      <c r="Y621" s="611"/>
      <c r="Z621" s="611"/>
      <c r="AA621" s="611"/>
      <c r="AB621" s="611"/>
      <c r="AC621" s="611"/>
      <c r="AD621" s="611"/>
      <c r="AE621" s="611"/>
      <c r="AF621" s="612"/>
      <c r="AG621" s="255">
        <f t="shared" si="40"/>
        <v>0</v>
      </c>
      <c r="AH621" s="255"/>
      <c r="AI621" s="255"/>
      <c r="AJ621" s="255"/>
      <c r="AK621" s="255">
        <v>0</v>
      </c>
      <c r="AL621" s="255"/>
      <c r="AM621" s="255"/>
      <c r="AN621" s="255"/>
      <c r="AO621" s="255">
        <v>0</v>
      </c>
      <c r="AP621" s="255"/>
      <c r="AQ621" s="255"/>
      <c r="AR621" s="255">
        <v>0</v>
      </c>
      <c r="AS621" s="255"/>
      <c r="AT621" s="255"/>
      <c r="AV621" s="228" t="s">
        <v>708</v>
      </c>
      <c r="AW621" s="228"/>
      <c r="AX621" s="228"/>
      <c r="AY621" s="228"/>
      <c r="AZ621" s="228"/>
      <c r="BA621" s="228"/>
      <c r="BB621" s="228"/>
      <c r="BC621" s="228"/>
      <c r="BD621" s="228"/>
      <c r="BE621" s="228"/>
      <c r="BF621" s="228"/>
      <c r="BG621" s="228"/>
      <c r="BH621" s="228"/>
      <c r="BI621" s="228"/>
      <c r="BJ621" s="228"/>
      <c r="BK621" s="228"/>
      <c r="BL621" s="228"/>
      <c r="BM621" s="228"/>
      <c r="BN621" s="228"/>
      <c r="BO621" s="228"/>
      <c r="BP621" s="228"/>
      <c r="BQ621" s="228"/>
      <c r="BR621" s="228"/>
      <c r="BS621" s="228"/>
      <c r="BT621" s="228"/>
      <c r="BU621" s="228"/>
      <c r="BV621" s="228"/>
      <c r="BW621" s="228"/>
      <c r="BX621" s="228"/>
      <c r="BY621" s="228"/>
      <c r="BZ621" s="228"/>
      <c r="CA621" s="228"/>
      <c r="CB621" s="228"/>
      <c r="CC621" s="228"/>
      <c r="CD621" s="228">
        <v>233</v>
      </c>
      <c r="CE621" s="228"/>
      <c r="CF621" s="228"/>
      <c r="CG621" s="228"/>
      <c r="CH621" s="228"/>
      <c r="CI621" s="228"/>
      <c r="CJ621" s="228"/>
      <c r="CK621" s="228"/>
      <c r="CL621" s="228"/>
      <c r="CM621" s="228"/>
      <c r="CN621" s="228"/>
    </row>
    <row r="622" spans="4:92" ht="14.25" customHeight="1" x14ac:dyDescent="0.35">
      <c r="D622" s="610" t="s">
        <v>709</v>
      </c>
      <c r="E622" s="611"/>
      <c r="F622" s="611"/>
      <c r="G622" s="611"/>
      <c r="H622" s="611"/>
      <c r="I622" s="611"/>
      <c r="J622" s="611"/>
      <c r="K622" s="611"/>
      <c r="L622" s="611"/>
      <c r="M622" s="611"/>
      <c r="N622" s="611"/>
      <c r="O622" s="611"/>
      <c r="P622" s="611"/>
      <c r="Q622" s="611"/>
      <c r="R622" s="611"/>
      <c r="S622" s="611"/>
      <c r="T622" s="611"/>
      <c r="U622" s="611"/>
      <c r="V622" s="611"/>
      <c r="W622" s="611"/>
      <c r="X622" s="611"/>
      <c r="Y622" s="611"/>
      <c r="Z622" s="611"/>
      <c r="AA622" s="611"/>
      <c r="AB622" s="611"/>
      <c r="AC622" s="611"/>
      <c r="AD622" s="611"/>
      <c r="AE622" s="611"/>
      <c r="AF622" s="612"/>
      <c r="AG622" s="255">
        <f t="shared" si="40"/>
        <v>0</v>
      </c>
      <c r="AH622" s="255"/>
      <c r="AI622" s="255"/>
      <c r="AJ622" s="255"/>
      <c r="AK622" s="255">
        <v>0</v>
      </c>
      <c r="AL622" s="255"/>
      <c r="AM622" s="255"/>
      <c r="AN622" s="255"/>
      <c r="AO622" s="255">
        <v>0</v>
      </c>
      <c r="AP622" s="255"/>
      <c r="AQ622" s="255"/>
      <c r="AR622" s="255">
        <v>0</v>
      </c>
      <c r="AS622" s="255"/>
      <c r="AT622" s="255"/>
      <c r="AU622" s="9"/>
      <c r="AV622" s="228" t="s">
        <v>710</v>
      </c>
      <c r="AW622" s="228"/>
      <c r="AX622" s="228"/>
      <c r="AY622" s="228"/>
      <c r="AZ622" s="228"/>
      <c r="BA622" s="228"/>
      <c r="BB622" s="228"/>
      <c r="BC622" s="228"/>
      <c r="BD622" s="228"/>
      <c r="BE622" s="228"/>
      <c r="BF622" s="228"/>
      <c r="BG622" s="228"/>
      <c r="BH622" s="228"/>
      <c r="BI622" s="228"/>
      <c r="BJ622" s="228"/>
      <c r="BK622" s="228"/>
      <c r="BL622" s="228"/>
      <c r="BM622" s="228"/>
      <c r="BN622" s="228"/>
      <c r="BO622" s="228"/>
      <c r="BP622" s="228"/>
      <c r="BQ622" s="228"/>
      <c r="BR622" s="228"/>
      <c r="BS622" s="228"/>
      <c r="BT622" s="228"/>
      <c r="BU622" s="228"/>
      <c r="BV622" s="228"/>
      <c r="BW622" s="228"/>
      <c r="BX622" s="228"/>
      <c r="BY622" s="228"/>
      <c r="BZ622" s="228"/>
      <c r="CA622" s="228"/>
      <c r="CB622" s="228"/>
      <c r="CC622" s="228"/>
      <c r="CD622" s="228">
        <v>220</v>
      </c>
      <c r="CE622" s="228"/>
      <c r="CF622" s="228"/>
      <c r="CG622" s="228"/>
      <c r="CH622" s="228"/>
      <c r="CI622" s="228"/>
      <c r="CJ622" s="228"/>
      <c r="CK622" s="228"/>
      <c r="CL622" s="228"/>
      <c r="CM622" s="228"/>
      <c r="CN622" s="228"/>
    </row>
    <row r="623" spans="4:92" ht="14.25" customHeight="1" x14ac:dyDescent="0.35">
      <c r="D623" s="610" t="s">
        <v>711</v>
      </c>
      <c r="E623" s="611"/>
      <c r="F623" s="611"/>
      <c r="G623" s="611"/>
      <c r="H623" s="611"/>
      <c r="I623" s="611"/>
      <c r="J623" s="611"/>
      <c r="K623" s="611"/>
      <c r="L623" s="611"/>
      <c r="M623" s="611"/>
      <c r="N623" s="611"/>
      <c r="O623" s="611"/>
      <c r="P623" s="611"/>
      <c r="Q623" s="611"/>
      <c r="R623" s="611"/>
      <c r="S623" s="611"/>
      <c r="T623" s="611"/>
      <c r="U623" s="611"/>
      <c r="V623" s="611"/>
      <c r="W623" s="611"/>
      <c r="X623" s="611"/>
      <c r="Y623" s="611"/>
      <c r="Z623" s="611"/>
      <c r="AA623" s="611"/>
      <c r="AB623" s="611"/>
      <c r="AC623" s="611"/>
      <c r="AD623" s="611"/>
      <c r="AE623" s="611"/>
      <c r="AF623" s="612"/>
      <c r="AG623" s="255">
        <f t="shared" si="40"/>
        <v>42</v>
      </c>
      <c r="AH623" s="255"/>
      <c r="AI623" s="255"/>
      <c r="AJ623" s="255"/>
      <c r="AK623" s="255">
        <v>2</v>
      </c>
      <c r="AL623" s="255"/>
      <c r="AM623" s="255"/>
      <c r="AN623" s="255"/>
      <c r="AO623" s="255">
        <v>3</v>
      </c>
      <c r="AP623" s="255"/>
      <c r="AQ623" s="255"/>
      <c r="AR623" s="255">
        <v>37</v>
      </c>
      <c r="AS623" s="255"/>
      <c r="AT623" s="255"/>
      <c r="AU623" s="9"/>
      <c r="AV623" s="228" t="s">
        <v>716</v>
      </c>
      <c r="AW623" s="228"/>
      <c r="AX623" s="228"/>
      <c r="AY623" s="228"/>
      <c r="AZ623" s="228"/>
      <c r="BA623" s="228"/>
      <c r="BB623" s="228"/>
      <c r="BC623" s="228"/>
      <c r="BD623" s="228"/>
      <c r="BE623" s="228"/>
      <c r="BF623" s="228"/>
      <c r="BG623" s="228"/>
      <c r="BH623" s="228"/>
      <c r="BI623" s="228"/>
      <c r="BJ623" s="228"/>
      <c r="BK623" s="228"/>
      <c r="BL623" s="228"/>
      <c r="BM623" s="228"/>
      <c r="BN623" s="228"/>
      <c r="BO623" s="228"/>
      <c r="BP623" s="228"/>
      <c r="BQ623" s="228"/>
      <c r="BR623" s="228"/>
      <c r="BS623" s="228"/>
      <c r="BT623" s="228"/>
      <c r="BU623" s="228"/>
      <c r="BV623" s="228"/>
      <c r="BW623" s="228"/>
      <c r="BX623" s="228"/>
      <c r="BY623" s="228"/>
      <c r="BZ623" s="228"/>
      <c r="CA623" s="228"/>
      <c r="CB623" s="228"/>
      <c r="CC623" s="228"/>
      <c r="CD623" s="228">
        <v>103</v>
      </c>
      <c r="CE623" s="228"/>
      <c r="CF623" s="228"/>
      <c r="CG623" s="228"/>
      <c r="CH623" s="228"/>
      <c r="CI623" s="228"/>
      <c r="CJ623" s="228"/>
      <c r="CK623" s="228"/>
      <c r="CL623" s="228"/>
      <c r="CM623" s="228"/>
      <c r="CN623" s="228"/>
    </row>
    <row r="624" spans="4:92" ht="14.25" customHeight="1" x14ac:dyDescent="0.35">
      <c r="D624" s="610" t="s">
        <v>712</v>
      </c>
      <c r="E624" s="611"/>
      <c r="F624" s="611"/>
      <c r="G624" s="611"/>
      <c r="H624" s="611"/>
      <c r="I624" s="611"/>
      <c r="J624" s="611"/>
      <c r="K624" s="611"/>
      <c r="L624" s="611"/>
      <c r="M624" s="611"/>
      <c r="N624" s="611"/>
      <c r="O624" s="611"/>
      <c r="P624" s="611"/>
      <c r="Q624" s="611"/>
      <c r="R624" s="611"/>
      <c r="S624" s="611"/>
      <c r="T624" s="611"/>
      <c r="U624" s="611"/>
      <c r="V624" s="611"/>
      <c r="W624" s="611"/>
      <c r="X624" s="611"/>
      <c r="Y624" s="611"/>
      <c r="Z624" s="611"/>
      <c r="AA624" s="611"/>
      <c r="AB624" s="611"/>
      <c r="AC624" s="611"/>
      <c r="AD624" s="611"/>
      <c r="AE624" s="611"/>
      <c r="AF624" s="612"/>
      <c r="AG624" s="255">
        <f t="shared" si="40"/>
        <v>1</v>
      </c>
      <c r="AH624" s="255"/>
      <c r="AI624" s="255"/>
      <c r="AJ624" s="255"/>
      <c r="AK624" s="255">
        <v>1</v>
      </c>
      <c r="AL624" s="255"/>
      <c r="AM624" s="255"/>
      <c r="AN624" s="255"/>
      <c r="AO624" s="255">
        <v>0</v>
      </c>
      <c r="AP624" s="255"/>
      <c r="AQ624" s="255"/>
      <c r="AR624" s="255">
        <v>0</v>
      </c>
      <c r="AS624" s="255"/>
      <c r="AT624" s="255"/>
      <c r="AV624" s="228" t="s">
        <v>713</v>
      </c>
      <c r="AW624" s="228"/>
      <c r="AX624" s="228"/>
      <c r="AY624" s="228"/>
      <c r="AZ624" s="228"/>
      <c r="BA624" s="228"/>
      <c r="BB624" s="228"/>
      <c r="BC624" s="228"/>
      <c r="BD624" s="228"/>
      <c r="BE624" s="228"/>
      <c r="BF624" s="228"/>
      <c r="BG624" s="228"/>
      <c r="BH624" s="228"/>
      <c r="BI624" s="228"/>
      <c r="BJ624" s="228"/>
      <c r="BK624" s="228"/>
      <c r="BL624" s="228"/>
      <c r="BM624" s="228"/>
      <c r="BN624" s="228"/>
      <c r="BO624" s="228"/>
      <c r="BP624" s="228"/>
      <c r="BQ624" s="228"/>
      <c r="BR624" s="228"/>
      <c r="BS624" s="228"/>
      <c r="BT624" s="228"/>
      <c r="BU624" s="228"/>
      <c r="BV624" s="228"/>
      <c r="BW624" s="228"/>
      <c r="BX624" s="228"/>
      <c r="BY624" s="228"/>
      <c r="BZ624" s="228"/>
      <c r="CA624" s="228"/>
      <c r="CB624" s="228"/>
      <c r="CC624" s="228"/>
      <c r="CD624" s="228">
        <v>53</v>
      </c>
      <c r="CE624" s="228"/>
      <c r="CF624" s="228"/>
      <c r="CG624" s="228"/>
      <c r="CH624" s="228"/>
      <c r="CI624" s="228"/>
      <c r="CJ624" s="228"/>
      <c r="CK624" s="228"/>
      <c r="CL624" s="228"/>
      <c r="CM624" s="228"/>
      <c r="CN624" s="228"/>
    </row>
    <row r="625" spans="4:94" ht="14.25" customHeight="1" x14ac:dyDescent="0.35">
      <c r="D625" s="613" t="s">
        <v>371</v>
      </c>
      <c r="E625" s="614"/>
      <c r="F625" s="614"/>
      <c r="G625" s="614"/>
      <c r="H625" s="614"/>
      <c r="I625" s="614"/>
      <c r="J625" s="614"/>
      <c r="K625" s="614"/>
      <c r="L625" s="614"/>
      <c r="M625" s="614"/>
      <c r="N625" s="614"/>
      <c r="O625" s="614"/>
      <c r="P625" s="614"/>
      <c r="Q625" s="614"/>
      <c r="R625" s="614"/>
      <c r="S625" s="614"/>
      <c r="T625" s="614"/>
      <c r="U625" s="614"/>
      <c r="V625" s="614"/>
      <c r="W625" s="614"/>
      <c r="X625" s="614"/>
      <c r="Y625" s="614"/>
      <c r="Z625" s="614"/>
      <c r="AA625" s="614"/>
      <c r="AB625" s="614"/>
      <c r="AC625" s="614"/>
      <c r="AD625" s="614"/>
      <c r="AE625" s="614"/>
      <c r="AF625" s="615"/>
      <c r="AG625" s="604">
        <f>SUM(AG619:AJ624)</f>
        <v>77</v>
      </c>
      <c r="AH625" s="605"/>
      <c r="AI625" s="605"/>
      <c r="AJ625" s="606"/>
      <c r="AK625" s="604">
        <f>SUM(AK619:AN624)</f>
        <v>6</v>
      </c>
      <c r="AL625" s="605"/>
      <c r="AM625" s="605"/>
      <c r="AN625" s="606"/>
      <c r="AO625" s="604">
        <f>SUM(AO619:AQ624)</f>
        <v>5</v>
      </c>
      <c r="AP625" s="605"/>
      <c r="AQ625" s="606"/>
      <c r="AR625" s="604">
        <f>SUM(AR619:AT624)</f>
        <v>66</v>
      </c>
      <c r="AS625" s="605"/>
      <c r="AT625" s="606"/>
      <c r="AV625" s="228" t="s">
        <v>714</v>
      </c>
      <c r="AW625" s="228"/>
      <c r="AX625" s="228"/>
      <c r="AY625" s="228"/>
      <c r="AZ625" s="228"/>
      <c r="BA625" s="228"/>
      <c r="BB625" s="228"/>
      <c r="BC625" s="228"/>
      <c r="BD625" s="228"/>
      <c r="BE625" s="228"/>
      <c r="BF625" s="228"/>
      <c r="BG625" s="228"/>
      <c r="BH625" s="228"/>
      <c r="BI625" s="228"/>
      <c r="BJ625" s="228"/>
      <c r="BK625" s="228"/>
      <c r="BL625" s="228"/>
      <c r="BM625" s="228"/>
      <c r="BN625" s="228"/>
      <c r="BO625" s="228"/>
      <c r="BP625" s="228"/>
      <c r="BQ625" s="228"/>
      <c r="BR625" s="228"/>
      <c r="BS625" s="228"/>
      <c r="BT625" s="228"/>
      <c r="BU625" s="228"/>
      <c r="BV625" s="228"/>
      <c r="BW625" s="228"/>
      <c r="BX625" s="228"/>
      <c r="BY625" s="228"/>
      <c r="BZ625" s="228"/>
      <c r="CA625" s="228"/>
      <c r="CB625" s="228"/>
      <c r="CC625" s="228"/>
      <c r="CD625" s="228">
        <v>12</v>
      </c>
      <c r="CE625" s="228"/>
      <c r="CF625" s="228"/>
      <c r="CG625" s="228"/>
      <c r="CH625" s="228"/>
      <c r="CI625" s="228"/>
      <c r="CJ625" s="228"/>
      <c r="CK625" s="228"/>
      <c r="CL625" s="228"/>
      <c r="CM625" s="228"/>
      <c r="CN625" s="228"/>
    </row>
    <row r="626" spans="4:94" ht="14.25" customHeight="1" x14ac:dyDescent="0.35">
      <c r="D626" s="616"/>
      <c r="E626" s="617"/>
      <c r="F626" s="617"/>
      <c r="G626" s="617"/>
      <c r="H626" s="617"/>
      <c r="I626" s="617"/>
      <c r="J626" s="617"/>
      <c r="K626" s="617"/>
      <c r="L626" s="617"/>
      <c r="M626" s="617"/>
      <c r="N626" s="617"/>
      <c r="O626" s="617"/>
      <c r="P626" s="617"/>
      <c r="Q626" s="617"/>
      <c r="R626" s="617"/>
      <c r="S626" s="617"/>
      <c r="T626" s="617"/>
      <c r="U626" s="617"/>
      <c r="V626" s="617"/>
      <c r="W626" s="617"/>
      <c r="X626" s="617"/>
      <c r="Y626" s="617"/>
      <c r="Z626" s="617"/>
      <c r="AA626" s="617"/>
      <c r="AB626" s="617"/>
      <c r="AC626" s="617"/>
      <c r="AD626" s="617"/>
      <c r="AE626" s="617"/>
      <c r="AF626" s="618"/>
      <c r="AG626" s="607"/>
      <c r="AH626" s="608"/>
      <c r="AI626" s="608"/>
      <c r="AJ626" s="609"/>
      <c r="AK626" s="607"/>
      <c r="AL626" s="608"/>
      <c r="AM626" s="608"/>
      <c r="AN626" s="609"/>
      <c r="AO626" s="607"/>
      <c r="AP626" s="608"/>
      <c r="AQ626" s="609"/>
      <c r="AR626" s="607"/>
      <c r="AS626" s="608"/>
      <c r="AT626" s="609"/>
      <c r="AV626" s="228" t="s">
        <v>715</v>
      </c>
      <c r="AW626" s="228"/>
      <c r="AX626" s="228"/>
      <c r="AY626" s="228"/>
      <c r="AZ626" s="228"/>
      <c r="BA626" s="228"/>
      <c r="BB626" s="228"/>
      <c r="BC626" s="228"/>
      <c r="BD626" s="228"/>
      <c r="BE626" s="228"/>
      <c r="BF626" s="228"/>
      <c r="BG626" s="228"/>
      <c r="BH626" s="228"/>
      <c r="BI626" s="228"/>
      <c r="BJ626" s="228"/>
      <c r="BK626" s="228"/>
      <c r="BL626" s="228"/>
      <c r="BM626" s="228"/>
      <c r="BN626" s="228"/>
      <c r="BO626" s="228"/>
      <c r="BP626" s="228"/>
      <c r="BQ626" s="228"/>
      <c r="BR626" s="228"/>
      <c r="BS626" s="228"/>
      <c r="BT626" s="228"/>
      <c r="BU626" s="228"/>
      <c r="BV626" s="228"/>
      <c r="BW626" s="228"/>
      <c r="BX626" s="228"/>
      <c r="BY626" s="228"/>
      <c r="BZ626" s="228"/>
      <c r="CA626" s="228"/>
      <c r="CB626" s="228"/>
      <c r="CC626" s="228"/>
      <c r="CD626" s="228">
        <v>1</v>
      </c>
      <c r="CE626" s="228"/>
      <c r="CF626" s="228"/>
      <c r="CG626" s="228"/>
      <c r="CH626" s="228"/>
      <c r="CI626" s="228"/>
      <c r="CJ626" s="228"/>
      <c r="CK626" s="228"/>
      <c r="CL626" s="228"/>
      <c r="CM626" s="228"/>
      <c r="CN626" s="228"/>
    </row>
    <row r="627" spans="4:94" ht="14.25" customHeight="1" x14ac:dyDescent="0.35">
      <c r="D627" s="227" t="s">
        <v>1351</v>
      </c>
      <c r="E627" s="227"/>
      <c r="F627" s="227"/>
      <c r="G627" s="227"/>
      <c r="H627" s="227"/>
      <c r="I627" s="227"/>
      <c r="J627" s="227"/>
      <c r="K627" s="227"/>
      <c r="L627" s="227"/>
      <c r="M627" s="227"/>
      <c r="N627" s="227"/>
      <c r="O627" s="227"/>
      <c r="P627" s="227"/>
      <c r="Q627" s="227"/>
      <c r="R627" s="227"/>
      <c r="S627" s="227"/>
      <c r="T627" s="227"/>
      <c r="U627" s="227"/>
      <c r="V627" s="227"/>
      <c r="W627" s="227"/>
      <c r="X627" s="227"/>
      <c r="Y627" s="227"/>
      <c r="Z627" s="227"/>
      <c r="AA627" s="227"/>
      <c r="AB627" s="227"/>
      <c r="AC627" s="227"/>
      <c r="AD627" s="227"/>
      <c r="AE627" s="227"/>
      <c r="AF627" s="227"/>
      <c r="AG627" s="227"/>
      <c r="AH627" s="227"/>
      <c r="AI627" s="227"/>
      <c r="AJ627" s="227"/>
      <c r="AK627" s="227"/>
      <c r="AL627" s="114"/>
      <c r="AM627" s="114"/>
      <c r="AN627" s="114"/>
      <c r="AO627" s="114"/>
      <c r="AP627" s="114"/>
      <c r="AQ627" s="114"/>
      <c r="AR627" s="114"/>
      <c r="AS627" s="114"/>
      <c r="AT627" s="114"/>
      <c r="AV627" s="227" t="s">
        <v>1351</v>
      </c>
      <c r="AW627" s="227"/>
      <c r="AX627" s="227"/>
      <c r="AY627" s="227"/>
      <c r="AZ627" s="227"/>
      <c r="BA627" s="227"/>
      <c r="BB627" s="227"/>
      <c r="BC627" s="227"/>
      <c r="BD627" s="227"/>
      <c r="BE627" s="227"/>
      <c r="BF627" s="227"/>
      <c r="BG627" s="227"/>
      <c r="BH627" s="227"/>
      <c r="BI627" s="227"/>
      <c r="BJ627" s="227"/>
      <c r="BK627" s="227"/>
      <c r="BL627" s="227"/>
      <c r="BM627" s="227"/>
      <c r="BN627" s="227"/>
      <c r="BO627" s="227"/>
      <c r="BP627" s="227"/>
      <c r="BQ627" s="227"/>
      <c r="BR627" s="227"/>
      <c r="BS627" s="227"/>
      <c r="BT627" s="227"/>
      <c r="BU627" s="227"/>
      <c r="BV627" s="227"/>
      <c r="BW627" s="227"/>
      <c r="BX627" s="227"/>
      <c r="BY627" s="227"/>
      <c r="BZ627" s="227"/>
      <c r="CA627" s="227"/>
    </row>
    <row r="628" spans="4:94" ht="14.25" customHeight="1" x14ac:dyDescent="0.35"/>
    <row r="629" spans="4:94" ht="14.25" customHeight="1" x14ac:dyDescent="0.35">
      <c r="D629" s="213" t="s">
        <v>647</v>
      </c>
      <c r="E629" s="213"/>
      <c r="F629" s="213"/>
      <c r="G629" s="213"/>
      <c r="H629" s="213"/>
      <c r="I629" s="213"/>
      <c r="J629" s="213"/>
      <c r="K629" s="213"/>
      <c r="L629" s="213"/>
      <c r="M629" s="213"/>
      <c r="N629" s="213"/>
      <c r="O629" s="213"/>
      <c r="P629" s="213"/>
      <c r="Q629" s="213"/>
      <c r="R629" s="213"/>
      <c r="S629" s="213"/>
      <c r="T629" s="213"/>
      <c r="U629" s="213"/>
      <c r="V629" s="213"/>
      <c r="W629" s="213"/>
      <c r="X629" s="213"/>
      <c r="Y629" s="213"/>
      <c r="Z629" s="213"/>
      <c r="AA629" s="213"/>
      <c r="AB629" s="213"/>
      <c r="AC629" s="213"/>
      <c r="AD629" s="213"/>
      <c r="AE629" s="213"/>
      <c r="AF629" s="213"/>
      <c r="AG629" s="213"/>
      <c r="AH629" s="213"/>
      <c r="AI629" s="213"/>
      <c r="AJ629" s="213"/>
      <c r="AK629" s="213"/>
      <c r="AL629" s="213"/>
      <c r="AM629" s="213"/>
      <c r="AN629" s="213"/>
      <c r="AO629" s="213"/>
      <c r="AP629" s="213"/>
      <c r="AQ629" s="213"/>
      <c r="AR629" s="213"/>
      <c r="AS629" s="213"/>
      <c r="AT629" s="213"/>
      <c r="AU629" s="213"/>
      <c r="AV629" s="213"/>
      <c r="AW629" s="213"/>
      <c r="AX629" s="213"/>
      <c r="AY629" s="213"/>
      <c r="AZ629" s="213"/>
      <c r="BA629" s="213"/>
      <c r="BB629" s="213"/>
      <c r="BC629" s="213"/>
      <c r="BD629" s="213"/>
      <c r="BE629" s="213"/>
      <c r="BF629" s="213"/>
      <c r="BG629" s="213"/>
      <c r="BH629" s="213"/>
      <c r="BI629" s="213"/>
      <c r="BJ629" s="213"/>
      <c r="BK629" s="213"/>
      <c r="BL629" s="213"/>
      <c r="BM629" s="213"/>
      <c r="BN629" s="213"/>
      <c r="BO629" s="213"/>
      <c r="BP629" s="213"/>
      <c r="BQ629" s="213"/>
      <c r="BR629" s="213"/>
      <c r="BS629" s="213"/>
      <c r="BT629" s="213"/>
      <c r="BU629" s="213"/>
      <c r="BV629" s="213"/>
      <c r="BW629" s="213"/>
      <c r="BX629" s="213"/>
      <c r="BY629" s="213"/>
      <c r="BZ629" s="213"/>
      <c r="CA629" s="213"/>
      <c r="CB629" s="213"/>
      <c r="CC629" s="213"/>
      <c r="CD629" s="213"/>
      <c r="CE629" s="213"/>
      <c r="CF629" s="213"/>
      <c r="CG629" s="213"/>
      <c r="CH629" s="213"/>
      <c r="CI629" s="213"/>
      <c r="CJ629" s="213"/>
      <c r="CK629" s="213"/>
      <c r="CL629" s="213"/>
      <c r="CM629" s="213"/>
      <c r="CN629" s="213"/>
    </row>
    <row r="630" spans="4:94" ht="14.25" customHeight="1" x14ac:dyDescent="0.35">
      <c r="D630" s="213"/>
      <c r="E630" s="213"/>
      <c r="F630" s="213"/>
      <c r="G630" s="213"/>
      <c r="H630" s="213"/>
      <c r="I630" s="213"/>
      <c r="J630" s="213"/>
      <c r="K630" s="213"/>
      <c r="L630" s="213"/>
      <c r="M630" s="213"/>
      <c r="N630" s="213"/>
      <c r="O630" s="213"/>
      <c r="P630" s="213"/>
      <c r="Q630" s="213"/>
      <c r="R630" s="213"/>
      <c r="S630" s="213"/>
      <c r="T630" s="213"/>
      <c r="U630" s="213"/>
      <c r="V630" s="213"/>
      <c r="W630" s="213"/>
      <c r="X630" s="213"/>
      <c r="Y630" s="213"/>
      <c r="Z630" s="213"/>
      <c r="AA630" s="213"/>
      <c r="AB630" s="213"/>
      <c r="AC630" s="213"/>
      <c r="AD630" s="213"/>
      <c r="AE630" s="213"/>
      <c r="AF630" s="213"/>
      <c r="AG630" s="213"/>
      <c r="AH630" s="213"/>
      <c r="AI630" s="213"/>
      <c r="AJ630" s="213"/>
      <c r="AK630" s="213"/>
      <c r="AL630" s="213"/>
      <c r="AM630" s="213"/>
      <c r="AN630" s="213"/>
      <c r="AO630" s="213"/>
      <c r="AP630" s="213"/>
      <c r="AQ630" s="213"/>
      <c r="AR630" s="213"/>
      <c r="AS630" s="213"/>
      <c r="AT630" s="213"/>
      <c r="AU630" s="213"/>
      <c r="AV630" s="213"/>
      <c r="AW630" s="213"/>
      <c r="AX630" s="213"/>
      <c r="AY630" s="213"/>
      <c r="AZ630" s="213"/>
      <c r="BA630" s="213"/>
      <c r="BB630" s="213"/>
      <c r="BC630" s="213"/>
      <c r="BD630" s="213"/>
      <c r="BE630" s="213"/>
      <c r="BF630" s="213"/>
      <c r="BG630" s="213"/>
      <c r="BH630" s="213"/>
      <c r="BI630" s="213"/>
      <c r="BJ630" s="213"/>
      <c r="BK630" s="213"/>
      <c r="BL630" s="213"/>
      <c r="BM630" s="213"/>
      <c r="BN630" s="213"/>
      <c r="BO630" s="213"/>
      <c r="BP630" s="213"/>
      <c r="BQ630" s="213"/>
      <c r="BR630" s="213"/>
      <c r="BS630" s="213"/>
      <c r="BT630" s="213"/>
      <c r="BU630" s="213"/>
      <c r="BV630" s="213"/>
      <c r="BW630" s="213"/>
      <c r="BX630" s="213"/>
      <c r="BY630" s="213"/>
      <c r="BZ630" s="213"/>
      <c r="CA630" s="213"/>
      <c r="CB630" s="213"/>
      <c r="CC630" s="213"/>
      <c r="CD630" s="213"/>
      <c r="CE630" s="213"/>
      <c r="CF630" s="213"/>
      <c r="CG630" s="213"/>
      <c r="CH630" s="213"/>
      <c r="CI630" s="213"/>
      <c r="CJ630" s="213"/>
      <c r="CK630" s="213"/>
      <c r="CL630" s="213"/>
      <c r="CM630" s="213"/>
      <c r="CN630" s="213"/>
    </row>
    <row r="631" spans="4:94" ht="14.25" customHeight="1" x14ac:dyDescent="0.35">
      <c r="D631" s="93"/>
      <c r="E631" s="93"/>
      <c r="F631" s="93"/>
      <c r="G631" s="93"/>
      <c r="H631" s="93"/>
      <c r="I631" s="93"/>
      <c r="J631" s="93"/>
      <c r="K631" s="93"/>
      <c r="L631" s="93"/>
      <c r="M631" s="93"/>
      <c r="N631" s="93"/>
      <c r="O631" s="93"/>
      <c r="P631" s="93"/>
      <c r="Q631" s="93"/>
      <c r="R631" s="93"/>
      <c r="S631" s="93"/>
      <c r="T631" s="93"/>
      <c r="U631" s="93"/>
      <c r="V631" s="93"/>
      <c r="W631" s="93"/>
      <c r="X631" s="93"/>
      <c r="Y631" s="93"/>
      <c r="Z631" s="93"/>
      <c r="AA631" s="93"/>
      <c r="AB631" s="93"/>
      <c r="AC631" s="93"/>
      <c r="AD631" s="93"/>
      <c r="AE631" s="93"/>
      <c r="AF631" s="93"/>
      <c r="AG631" s="93"/>
      <c r="AH631" s="93"/>
      <c r="AI631" s="93"/>
      <c r="AJ631" s="93"/>
      <c r="AK631" s="93"/>
      <c r="AL631" s="93"/>
      <c r="AM631" s="93"/>
      <c r="AN631" s="93"/>
      <c r="AO631" s="93"/>
      <c r="AP631" s="93"/>
      <c r="AQ631" s="93"/>
      <c r="AR631" s="93"/>
      <c r="AS631" s="93"/>
      <c r="AT631" s="93"/>
      <c r="AU631" s="93"/>
      <c r="AV631" s="93"/>
      <c r="AW631" s="93"/>
      <c r="AX631" s="93"/>
      <c r="AY631" s="93"/>
      <c r="AZ631" s="93"/>
      <c r="BA631" s="93"/>
      <c r="BB631" s="93"/>
      <c r="BC631" s="93"/>
      <c r="BD631" s="93"/>
      <c r="BE631" s="93"/>
      <c r="BF631" s="93"/>
      <c r="BG631" s="93"/>
      <c r="BH631" s="93"/>
      <c r="BI631" s="93"/>
      <c r="BJ631" s="93"/>
      <c r="BK631" s="93"/>
      <c r="BL631" s="93"/>
      <c r="BM631" s="93"/>
      <c r="BN631" s="93"/>
      <c r="BO631" s="93"/>
      <c r="BP631" s="93"/>
      <c r="BQ631" s="93"/>
      <c r="BR631" s="93"/>
      <c r="BS631" s="93"/>
      <c r="BT631" s="93"/>
      <c r="BU631" s="93"/>
      <c r="BV631" s="93"/>
      <c r="BW631" s="93"/>
      <c r="BX631" s="93"/>
      <c r="BY631" s="93"/>
      <c r="BZ631" s="93"/>
      <c r="CA631" s="93"/>
      <c r="CB631" s="93"/>
      <c r="CC631" s="93"/>
      <c r="CD631" s="93"/>
      <c r="CE631" s="93"/>
      <c r="CF631" s="93"/>
      <c r="CG631" s="93"/>
      <c r="CH631" s="93"/>
      <c r="CI631" s="93"/>
      <c r="CJ631" s="93"/>
      <c r="CK631" s="93"/>
      <c r="CL631" s="93"/>
      <c r="CM631" s="93"/>
      <c r="CN631" s="93"/>
    </row>
    <row r="632" spans="4:94" ht="14.25" customHeight="1" x14ac:dyDescent="0.35">
      <c r="D632" s="541" t="s">
        <v>332</v>
      </c>
      <c r="E632" s="541"/>
      <c r="F632" s="541"/>
      <c r="G632" s="541"/>
      <c r="H632" s="541"/>
      <c r="I632" s="541"/>
      <c r="J632" s="541"/>
      <c r="K632" s="541"/>
      <c r="L632" s="541"/>
      <c r="M632" s="541"/>
      <c r="N632" s="541"/>
      <c r="O632" s="541"/>
      <c r="P632" s="541"/>
      <c r="Q632" s="541"/>
      <c r="R632" s="541"/>
      <c r="S632" s="541"/>
      <c r="T632" s="541"/>
      <c r="U632" s="541"/>
      <c r="V632" s="541"/>
      <c r="W632" s="541"/>
      <c r="X632" s="541"/>
      <c r="Y632" s="541"/>
      <c r="Z632" s="541"/>
      <c r="AA632" s="541"/>
      <c r="AB632" s="541"/>
      <c r="AC632" s="541"/>
      <c r="AD632" s="541"/>
      <c r="AE632" s="541"/>
      <c r="AF632" s="541"/>
      <c r="AG632" s="541"/>
      <c r="AH632" s="541"/>
      <c r="AI632" s="541"/>
      <c r="AJ632" s="541"/>
      <c r="AK632" s="541"/>
      <c r="AL632" s="541"/>
      <c r="AM632" s="541"/>
      <c r="AN632" s="115"/>
      <c r="AO632" s="115"/>
      <c r="AP632" s="115"/>
      <c r="AQ632" s="115"/>
      <c r="AR632" s="115"/>
      <c r="AS632" s="115"/>
      <c r="AT632" s="115"/>
      <c r="AV632" s="479" t="s">
        <v>333</v>
      </c>
      <c r="AW632" s="479"/>
      <c r="AX632" s="479"/>
      <c r="AY632" s="479"/>
      <c r="AZ632" s="479"/>
      <c r="BA632" s="479"/>
      <c r="BB632" s="479"/>
      <c r="BC632" s="479"/>
      <c r="BD632" s="479"/>
      <c r="BE632" s="479"/>
      <c r="BF632" s="479"/>
      <c r="BG632" s="479"/>
      <c r="BH632" s="479"/>
      <c r="BI632" s="479"/>
      <c r="BJ632" s="479"/>
      <c r="BK632" s="479"/>
      <c r="BL632" s="479"/>
      <c r="BM632" s="479"/>
      <c r="BN632" s="479"/>
      <c r="BO632" s="479"/>
      <c r="BP632" s="479"/>
      <c r="BQ632" s="479"/>
      <c r="BR632" s="479"/>
      <c r="BS632" s="479"/>
      <c r="BT632" s="479"/>
      <c r="BU632" s="479"/>
      <c r="BV632" s="479"/>
      <c r="BW632" s="479"/>
      <c r="BX632" s="479"/>
      <c r="BY632" s="479"/>
      <c r="BZ632" s="479"/>
      <c r="CA632" s="479"/>
      <c r="CB632" s="479"/>
      <c r="CC632" s="479"/>
      <c r="CD632" s="479"/>
      <c r="CE632" s="479"/>
      <c r="CF632" s="479"/>
      <c r="CG632" s="479"/>
      <c r="CH632" s="479"/>
      <c r="CI632" s="479"/>
      <c r="CJ632" s="479"/>
      <c r="CK632" s="479"/>
      <c r="CL632" s="479"/>
      <c r="CM632" s="479"/>
      <c r="CN632" s="479"/>
      <c r="CO632" s="9"/>
      <c r="CP632" s="173"/>
    </row>
    <row r="633" spans="4:94" ht="14.25" customHeight="1" x14ac:dyDescent="0.35">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0"/>
      <c r="AL633" s="120"/>
      <c r="AM633" s="120"/>
      <c r="AN633" s="120"/>
      <c r="AO633" s="120"/>
      <c r="AP633" s="120"/>
      <c r="AQ633" s="120"/>
      <c r="AR633" s="120"/>
      <c r="AS633" s="120"/>
      <c r="AT633" s="120"/>
      <c r="AV633" s="217"/>
      <c r="AW633" s="217"/>
      <c r="AX633" s="217"/>
      <c r="AY633" s="217"/>
      <c r="AZ633" s="217"/>
      <c r="BA633" s="217"/>
      <c r="BB633" s="217"/>
      <c r="BC633" s="217"/>
      <c r="BD633" s="217"/>
      <c r="BE633" s="217"/>
      <c r="BF633" s="217"/>
      <c r="BG633" s="217"/>
      <c r="BH633" s="217"/>
      <c r="BI633" s="217"/>
      <c r="BJ633" s="217"/>
      <c r="BK633" s="217"/>
      <c r="BL633" s="217"/>
      <c r="BM633" s="217"/>
      <c r="BN633" s="217"/>
      <c r="BO633" s="217"/>
      <c r="BP633" s="217"/>
      <c r="BQ633" s="217"/>
      <c r="BR633" s="217"/>
      <c r="BS633" s="217"/>
      <c r="BT633" s="217"/>
      <c r="BU633" s="217"/>
      <c r="BV633" s="217"/>
      <c r="BW633" s="217"/>
      <c r="BX633" s="217"/>
      <c r="BY633" s="217"/>
      <c r="BZ633" s="217"/>
      <c r="CA633" s="217"/>
      <c r="CB633" s="217"/>
      <c r="CC633" s="217"/>
      <c r="CD633" s="217"/>
      <c r="CE633" s="217"/>
      <c r="CF633" s="217"/>
      <c r="CG633" s="217"/>
      <c r="CH633" s="217"/>
      <c r="CI633" s="217"/>
      <c r="CJ633" s="217"/>
      <c r="CK633" s="217"/>
      <c r="CL633" s="217"/>
      <c r="CM633" s="217"/>
      <c r="CN633" s="217"/>
      <c r="CO633" s="14"/>
      <c r="CP633" s="173"/>
    </row>
    <row r="634" spans="4:94" ht="14.25" customHeight="1" x14ac:dyDescent="0.35">
      <c r="D634" s="219" t="s">
        <v>326</v>
      </c>
      <c r="E634" s="220"/>
      <c r="F634" s="220"/>
      <c r="G634" s="220"/>
      <c r="H634" s="220"/>
      <c r="I634" s="220"/>
      <c r="J634" s="220"/>
      <c r="K634" s="220"/>
      <c r="L634" s="220"/>
      <c r="M634" s="220"/>
      <c r="N634" s="220"/>
      <c r="O634" s="220"/>
      <c r="P634" s="220"/>
      <c r="Q634" s="220"/>
      <c r="R634" s="220"/>
      <c r="S634" s="220"/>
      <c r="T634" s="220"/>
      <c r="U634" s="221"/>
      <c r="V634" s="219" t="s">
        <v>318</v>
      </c>
      <c r="W634" s="220"/>
      <c r="X634" s="220"/>
      <c r="Y634" s="220"/>
      <c r="Z634" s="220"/>
      <c r="AA634" s="220"/>
      <c r="AB634" s="221"/>
      <c r="AC634" s="219" t="s">
        <v>327</v>
      </c>
      <c r="AD634" s="220"/>
      <c r="AE634" s="220"/>
      <c r="AF634" s="220"/>
      <c r="AG634" s="220"/>
      <c r="AH634" s="220"/>
      <c r="AI634" s="220"/>
      <c r="AJ634" s="220"/>
      <c r="AK634" s="220"/>
      <c r="AL634" s="220"/>
      <c r="AM634" s="220"/>
      <c r="AN634" s="220"/>
      <c r="AO634" s="220"/>
      <c r="AP634" s="220"/>
      <c r="AQ634" s="220"/>
      <c r="AR634" s="220"/>
      <c r="AS634" s="220"/>
      <c r="AT634" s="221"/>
      <c r="AU634" s="7"/>
      <c r="AV634" s="253" t="s">
        <v>329</v>
      </c>
      <c r="AW634" s="253"/>
      <c r="AX634" s="253"/>
      <c r="AY634" s="253"/>
      <c r="AZ634" s="253"/>
      <c r="BA634" s="253"/>
      <c r="BB634" s="253"/>
      <c r="BC634" s="253"/>
      <c r="BD634" s="253"/>
      <c r="BE634" s="253"/>
      <c r="BF634" s="253" t="s">
        <v>330</v>
      </c>
      <c r="BG634" s="253"/>
      <c r="BH634" s="253"/>
      <c r="BI634" s="253"/>
      <c r="BJ634" s="253"/>
      <c r="BK634" s="253"/>
      <c r="BL634" s="253"/>
      <c r="BM634" s="253" t="s">
        <v>331</v>
      </c>
      <c r="BN634" s="253"/>
      <c r="BO634" s="253"/>
      <c r="BP634" s="253"/>
      <c r="BQ634" s="253"/>
      <c r="BR634" s="253"/>
      <c r="BS634" s="253"/>
      <c r="BT634" s="253" t="s">
        <v>327</v>
      </c>
      <c r="BU634" s="253"/>
      <c r="BV634" s="253"/>
      <c r="BW634" s="253"/>
      <c r="BX634" s="253"/>
      <c r="BY634" s="253"/>
      <c r="BZ634" s="253"/>
      <c r="CA634" s="253"/>
      <c r="CB634" s="253"/>
      <c r="CC634" s="253"/>
      <c r="CD634" s="253"/>
      <c r="CE634" s="253"/>
      <c r="CF634" s="253"/>
      <c r="CG634" s="253"/>
      <c r="CH634" s="253"/>
      <c r="CI634" s="253"/>
      <c r="CJ634" s="253"/>
      <c r="CK634" s="253"/>
      <c r="CL634" s="253"/>
      <c r="CM634" s="253"/>
      <c r="CN634" s="253"/>
      <c r="CO634" s="6"/>
    </row>
    <row r="635" spans="4:94" ht="14.25" customHeight="1" x14ac:dyDescent="0.35">
      <c r="D635" s="222"/>
      <c r="E635" s="223"/>
      <c r="F635" s="223"/>
      <c r="G635" s="223"/>
      <c r="H635" s="223"/>
      <c r="I635" s="223"/>
      <c r="J635" s="223"/>
      <c r="K635" s="223"/>
      <c r="L635" s="223"/>
      <c r="M635" s="223"/>
      <c r="N635" s="223"/>
      <c r="O635" s="223"/>
      <c r="P635" s="223"/>
      <c r="Q635" s="223"/>
      <c r="R635" s="223"/>
      <c r="S635" s="223"/>
      <c r="T635" s="223"/>
      <c r="U635" s="224"/>
      <c r="V635" s="222"/>
      <c r="W635" s="223"/>
      <c r="X635" s="223"/>
      <c r="Y635" s="223"/>
      <c r="Z635" s="223"/>
      <c r="AA635" s="223"/>
      <c r="AB635" s="224"/>
      <c r="AC635" s="222"/>
      <c r="AD635" s="223"/>
      <c r="AE635" s="223"/>
      <c r="AF635" s="223"/>
      <c r="AG635" s="223"/>
      <c r="AH635" s="223"/>
      <c r="AI635" s="223"/>
      <c r="AJ635" s="223"/>
      <c r="AK635" s="223"/>
      <c r="AL635" s="223"/>
      <c r="AM635" s="223"/>
      <c r="AN635" s="223"/>
      <c r="AO635" s="223"/>
      <c r="AP635" s="223"/>
      <c r="AQ635" s="223"/>
      <c r="AR635" s="223"/>
      <c r="AS635" s="223"/>
      <c r="AT635" s="224"/>
      <c r="AU635" s="7"/>
      <c r="AV635" s="253"/>
      <c r="AW635" s="253"/>
      <c r="AX635" s="253"/>
      <c r="AY635" s="253"/>
      <c r="AZ635" s="253"/>
      <c r="BA635" s="253"/>
      <c r="BB635" s="253"/>
      <c r="BC635" s="253"/>
      <c r="BD635" s="253"/>
      <c r="BE635" s="253"/>
      <c r="BF635" s="253"/>
      <c r="BG635" s="253"/>
      <c r="BH635" s="253"/>
      <c r="BI635" s="253"/>
      <c r="BJ635" s="253"/>
      <c r="BK635" s="253"/>
      <c r="BL635" s="253"/>
      <c r="BM635" s="253"/>
      <c r="BN635" s="253"/>
      <c r="BO635" s="253"/>
      <c r="BP635" s="253"/>
      <c r="BQ635" s="253"/>
      <c r="BR635" s="253"/>
      <c r="BS635" s="253"/>
      <c r="BT635" s="253"/>
      <c r="BU635" s="253"/>
      <c r="BV635" s="253"/>
      <c r="BW635" s="253"/>
      <c r="BX635" s="253"/>
      <c r="BY635" s="253"/>
      <c r="BZ635" s="253"/>
      <c r="CA635" s="253"/>
      <c r="CB635" s="253"/>
      <c r="CC635" s="253"/>
      <c r="CD635" s="253"/>
      <c r="CE635" s="253"/>
      <c r="CF635" s="253"/>
      <c r="CG635" s="253"/>
      <c r="CH635" s="253"/>
      <c r="CI635" s="253"/>
      <c r="CJ635" s="253"/>
      <c r="CK635" s="253"/>
      <c r="CL635" s="253"/>
      <c r="CM635" s="253"/>
      <c r="CN635" s="253"/>
    </row>
    <row r="636" spans="4:94" ht="19.5" customHeight="1" x14ac:dyDescent="0.35">
      <c r="D636" s="230"/>
      <c r="E636" s="231"/>
      <c r="F636" s="231"/>
      <c r="G636" s="231"/>
      <c r="H636" s="231"/>
      <c r="I636" s="231"/>
      <c r="J636" s="231"/>
      <c r="K636" s="231"/>
      <c r="L636" s="231"/>
      <c r="M636" s="231"/>
      <c r="N636" s="231"/>
      <c r="O636" s="231"/>
      <c r="P636" s="231"/>
      <c r="Q636" s="231"/>
      <c r="R636" s="231"/>
      <c r="S636" s="231"/>
      <c r="T636" s="231"/>
      <c r="U636" s="232"/>
      <c r="V636" s="230"/>
      <c r="W636" s="231"/>
      <c r="X636" s="231"/>
      <c r="Y636" s="231"/>
      <c r="Z636" s="231"/>
      <c r="AA636" s="231"/>
      <c r="AB636" s="232"/>
      <c r="AC636" s="230"/>
      <c r="AD636" s="231"/>
      <c r="AE636" s="231"/>
      <c r="AF636" s="231"/>
      <c r="AG636" s="231"/>
      <c r="AH636" s="231"/>
      <c r="AI636" s="231"/>
      <c r="AJ636" s="231"/>
      <c r="AK636" s="231"/>
      <c r="AL636" s="231"/>
      <c r="AM636" s="231"/>
      <c r="AN636" s="231"/>
      <c r="AO636" s="231"/>
      <c r="AP636" s="231"/>
      <c r="AQ636" s="231"/>
      <c r="AR636" s="231"/>
      <c r="AS636" s="231"/>
      <c r="AT636" s="232"/>
      <c r="AU636" s="8"/>
      <c r="AV636" s="295" t="s">
        <v>954</v>
      </c>
      <c r="AW636" s="296"/>
      <c r="AX636" s="296"/>
      <c r="AY636" s="296"/>
      <c r="AZ636" s="296"/>
      <c r="BA636" s="296"/>
      <c r="BB636" s="296"/>
      <c r="BC636" s="296"/>
      <c r="BD636" s="296"/>
      <c r="BE636" s="296"/>
      <c r="BF636" s="481"/>
      <c r="BG636" s="481"/>
      <c r="BH636" s="481"/>
      <c r="BI636" s="481"/>
      <c r="BJ636" s="481"/>
      <c r="BK636" s="481"/>
      <c r="BL636" s="481"/>
      <c r="BM636" s="228"/>
      <c r="BN636" s="228"/>
      <c r="BO636" s="228"/>
      <c r="BP636" s="228"/>
      <c r="BQ636" s="228"/>
      <c r="BR636" s="228"/>
      <c r="BS636" s="228"/>
      <c r="BT636" s="481"/>
      <c r="BU636" s="481"/>
      <c r="BV636" s="481"/>
      <c r="BW636" s="481"/>
      <c r="BX636" s="481"/>
      <c r="BY636" s="481"/>
      <c r="BZ636" s="481"/>
      <c r="CA636" s="481"/>
      <c r="CB636" s="481"/>
      <c r="CC636" s="481"/>
      <c r="CD636" s="481"/>
      <c r="CE636" s="481"/>
      <c r="CF636" s="481"/>
      <c r="CG636" s="481"/>
      <c r="CH636" s="481"/>
      <c r="CI636" s="481"/>
      <c r="CJ636" s="481"/>
      <c r="CK636" s="481"/>
      <c r="CL636" s="481"/>
      <c r="CM636" s="481"/>
      <c r="CN636" s="481"/>
    </row>
    <row r="637" spans="4:94" ht="18" customHeight="1" x14ac:dyDescent="0.35">
      <c r="D637" s="230"/>
      <c r="E637" s="231"/>
      <c r="F637" s="231"/>
      <c r="G637" s="231"/>
      <c r="H637" s="231"/>
      <c r="I637" s="231"/>
      <c r="J637" s="231"/>
      <c r="K637" s="231"/>
      <c r="L637" s="231"/>
      <c r="M637" s="231"/>
      <c r="N637" s="231"/>
      <c r="O637" s="231"/>
      <c r="P637" s="231"/>
      <c r="Q637" s="231"/>
      <c r="R637" s="231"/>
      <c r="S637" s="231"/>
      <c r="T637" s="231"/>
      <c r="U637" s="232"/>
      <c r="V637" s="230"/>
      <c r="W637" s="231"/>
      <c r="X637" s="231"/>
      <c r="Y637" s="231"/>
      <c r="Z637" s="231"/>
      <c r="AA637" s="231"/>
      <c r="AB637" s="232"/>
      <c r="AC637" s="230"/>
      <c r="AD637" s="231"/>
      <c r="AE637" s="231"/>
      <c r="AF637" s="231"/>
      <c r="AG637" s="231"/>
      <c r="AH637" s="231"/>
      <c r="AI637" s="231"/>
      <c r="AJ637" s="231"/>
      <c r="AK637" s="231"/>
      <c r="AL637" s="231"/>
      <c r="AM637" s="231"/>
      <c r="AN637" s="231"/>
      <c r="AO637" s="231"/>
      <c r="AP637" s="231"/>
      <c r="AQ637" s="231"/>
      <c r="AR637" s="231"/>
      <c r="AS637" s="231"/>
      <c r="AT637" s="232"/>
      <c r="AU637" s="8"/>
      <c r="AV637" s="295" t="s">
        <v>955</v>
      </c>
      <c r="AW637" s="296"/>
      <c r="AX637" s="296"/>
      <c r="AY637" s="296"/>
      <c r="AZ637" s="296"/>
      <c r="BA637" s="296"/>
      <c r="BB637" s="296"/>
      <c r="BC637" s="296"/>
      <c r="BD637" s="296"/>
      <c r="BE637" s="296"/>
      <c r="BF637" s="228"/>
      <c r="BG637" s="228"/>
      <c r="BH637" s="228"/>
      <c r="BI637" s="228"/>
      <c r="BJ637" s="228"/>
      <c r="BK637" s="228"/>
      <c r="BL637" s="228"/>
      <c r="BM637" s="228"/>
      <c r="BN637" s="228"/>
      <c r="BO637" s="228"/>
      <c r="BP637" s="228"/>
      <c r="BQ637" s="228"/>
      <c r="BR637" s="228"/>
      <c r="BS637" s="228"/>
      <c r="BT637" s="481"/>
      <c r="BU637" s="481"/>
      <c r="BV637" s="481"/>
      <c r="BW637" s="481"/>
      <c r="BX637" s="481"/>
      <c r="BY637" s="481"/>
      <c r="BZ637" s="481"/>
      <c r="CA637" s="481"/>
      <c r="CB637" s="481"/>
      <c r="CC637" s="481"/>
      <c r="CD637" s="481"/>
      <c r="CE637" s="481"/>
      <c r="CF637" s="481"/>
      <c r="CG637" s="481"/>
      <c r="CH637" s="481"/>
      <c r="CI637" s="481"/>
      <c r="CJ637" s="481"/>
      <c r="CK637" s="481"/>
      <c r="CL637" s="481"/>
      <c r="CM637" s="481"/>
      <c r="CN637" s="481"/>
    </row>
    <row r="638" spans="4:94" ht="14.25" customHeight="1" x14ac:dyDescent="0.35">
      <c r="D638" s="230"/>
      <c r="E638" s="231"/>
      <c r="F638" s="231"/>
      <c r="G638" s="231"/>
      <c r="H638" s="231"/>
      <c r="I638" s="231"/>
      <c r="J638" s="231"/>
      <c r="K638" s="231"/>
      <c r="L638" s="231"/>
      <c r="M638" s="231"/>
      <c r="N638" s="231"/>
      <c r="O638" s="231"/>
      <c r="P638" s="231"/>
      <c r="Q638" s="231"/>
      <c r="R638" s="231"/>
      <c r="S638" s="231"/>
      <c r="T638" s="231"/>
      <c r="U638" s="232"/>
      <c r="V638" s="230"/>
      <c r="W638" s="231"/>
      <c r="X638" s="231"/>
      <c r="Y638" s="231"/>
      <c r="Z638" s="231"/>
      <c r="AA638" s="231"/>
      <c r="AB638" s="232"/>
      <c r="AC638" s="230"/>
      <c r="AD638" s="231"/>
      <c r="AE638" s="231"/>
      <c r="AF638" s="231"/>
      <c r="AG638" s="231"/>
      <c r="AH638" s="231"/>
      <c r="AI638" s="231"/>
      <c r="AJ638" s="231"/>
      <c r="AK638" s="231"/>
      <c r="AL638" s="231"/>
      <c r="AM638" s="231"/>
      <c r="AN638" s="231"/>
      <c r="AO638" s="231"/>
      <c r="AP638" s="231"/>
      <c r="AQ638" s="231"/>
      <c r="AR638" s="231"/>
      <c r="AS638" s="231"/>
      <c r="AT638" s="232"/>
      <c r="AU638" s="8"/>
      <c r="AV638" s="230" t="s">
        <v>956</v>
      </c>
      <c r="AW638" s="231"/>
      <c r="AX638" s="231"/>
      <c r="AY638" s="231"/>
      <c r="AZ638" s="231"/>
      <c r="BA638" s="231"/>
      <c r="BB638" s="231"/>
      <c r="BC638" s="231"/>
      <c r="BD638" s="231"/>
      <c r="BE638" s="231"/>
      <c r="BF638" s="228"/>
      <c r="BG638" s="228"/>
      <c r="BH638" s="228"/>
      <c r="BI638" s="228"/>
      <c r="BJ638" s="228"/>
      <c r="BK638" s="228"/>
      <c r="BL638" s="228"/>
      <c r="BM638" s="228"/>
      <c r="BN638" s="228"/>
      <c r="BO638" s="228"/>
      <c r="BP638" s="228"/>
      <c r="BQ638" s="228"/>
      <c r="BR638" s="228"/>
      <c r="BS638" s="228"/>
      <c r="BT638" s="228"/>
      <c r="BU638" s="228"/>
      <c r="BV638" s="228"/>
      <c r="BW638" s="228"/>
      <c r="BX638" s="228"/>
      <c r="BY638" s="228"/>
      <c r="BZ638" s="228"/>
      <c r="CA638" s="228"/>
      <c r="CB638" s="228"/>
      <c r="CC638" s="228"/>
      <c r="CD638" s="228"/>
      <c r="CE638" s="228"/>
      <c r="CF638" s="228"/>
      <c r="CG638" s="228"/>
      <c r="CH638" s="228"/>
      <c r="CI638" s="228"/>
      <c r="CJ638" s="228"/>
      <c r="CK638" s="228"/>
      <c r="CL638" s="228"/>
      <c r="CM638" s="228"/>
      <c r="CN638" s="228"/>
    </row>
    <row r="639" spans="4:94" ht="19.5" customHeight="1" x14ac:dyDescent="0.35">
      <c r="D639" s="230"/>
      <c r="E639" s="231"/>
      <c r="F639" s="231"/>
      <c r="G639" s="231"/>
      <c r="H639" s="231"/>
      <c r="I639" s="231"/>
      <c r="J639" s="231"/>
      <c r="K639" s="231"/>
      <c r="L639" s="231"/>
      <c r="M639" s="231"/>
      <c r="N639" s="231"/>
      <c r="O639" s="231"/>
      <c r="P639" s="231"/>
      <c r="Q639" s="231"/>
      <c r="R639" s="231"/>
      <c r="S639" s="231"/>
      <c r="T639" s="231"/>
      <c r="U639" s="232"/>
      <c r="V639" s="230"/>
      <c r="W639" s="231"/>
      <c r="X639" s="231"/>
      <c r="Y639" s="231"/>
      <c r="Z639" s="231"/>
      <c r="AA639" s="231"/>
      <c r="AB639" s="232"/>
      <c r="AC639" s="295"/>
      <c r="AD639" s="296"/>
      <c r="AE639" s="296"/>
      <c r="AF639" s="296"/>
      <c r="AG639" s="296"/>
      <c r="AH639" s="296"/>
      <c r="AI639" s="296"/>
      <c r="AJ639" s="296"/>
      <c r="AK639" s="296"/>
      <c r="AL639" s="296"/>
      <c r="AM639" s="296"/>
      <c r="AN639" s="296"/>
      <c r="AO639" s="296"/>
      <c r="AP639" s="296"/>
      <c r="AQ639" s="296"/>
      <c r="AR639" s="296"/>
      <c r="AS639" s="296"/>
      <c r="AT639" s="297"/>
      <c r="AU639" s="8"/>
      <c r="AV639" s="230" t="s">
        <v>957</v>
      </c>
      <c r="AW639" s="231"/>
      <c r="AX639" s="231"/>
      <c r="AY639" s="231"/>
      <c r="AZ639" s="231"/>
      <c r="BA639" s="231"/>
      <c r="BB639" s="231"/>
      <c r="BC639" s="231"/>
      <c r="BD639" s="231"/>
      <c r="BE639" s="232"/>
      <c r="BF639" s="230"/>
      <c r="BG639" s="231"/>
      <c r="BH639" s="231"/>
      <c r="BI639" s="231"/>
      <c r="BJ639" s="231"/>
      <c r="BK639" s="231"/>
      <c r="BL639" s="232"/>
      <c r="BM639" s="230"/>
      <c r="BN639" s="231"/>
      <c r="BO639" s="231"/>
      <c r="BP639" s="231"/>
      <c r="BQ639" s="231"/>
      <c r="BR639" s="231"/>
      <c r="BS639" s="232"/>
      <c r="BT639" s="230"/>
      <c r="BU639" s="231"/>
      <c r="BV639" s="231"/>
      <c r="BW639" s="231"/>
      <c r="BX639" s="231"/>
      <c r="BY639" s="231"/>
      <c r="BZ639" s="231"/>
      <c r="CA639" s="231"/>
      <c r="CB639" s="231"/>
      <c r="CC639" s="231"/>
      <c r="CD639" s="231"/>
      <c r="CE639" s="231"/>
      <c r="CF639" s="231"/>
      <c r="CG639" s="231"/>
      <c r="CH639" s="231"/>
      <c r="CI639" s="231"/>
      <c r="CJ639" s="231"/>
      <c r="CK639" s="231"/>
      <c r="CL639" s="231"/>
      <c r="CM639" s="231"/>
      <c r="CN639" s="232"/>
    </row>
    <row r="640" spans="4:94" ht="14.25" customHeight="1" x14ac:dyDescent="0.35">
      <c r="D640" s="230"/>
      <c r="E640" s="231"/>
      <c r="F640" s="231"/>
      <c r="G640" s="231"/>
      <c r="H640" s="231"/>
      <c r="I640" s="231"/>
      <c r="J640" s="231"/>
      <c r="K640" s="231"/>
      <c r="L640" s="231"/>
      <c r="M640" s="231"/>
      <c r="N640" s="231"/>
      <c r="O640" s="231"/>
      <c r="P640" s="231"/>
      <c r="Q640" s="231"/>
      <c r="R640" s="231"/>
      <c r="S640" s="231"/>
      <c r="T640" s="231"/>
      <c r="U640" s="232"/>
      <c r="V640" s="230"/>
      <c r="W640" s="231"/>
      <c r="X640" s="231"/>
      <c r="Y640" s="231"/>
      <c r="Z640" s="231"/>
      <c r="AA640" s="231"/>
      <c r="AB640" s="232"/>
      <c r="AC640" s="230"/>
      <c r="AD640" s="231"/>
      <c r="AE640" s="231"/>
      <c r="AF640" s="231"/>
      <c r="AG640" s="231"/>
      <c r="AH640" s="231"/>
      <c r="AI640" s="231"/>
      <c r="AJ640" s="231"/>
      <c r="AK640" s="231"/>
      <c r="AL640" s="231"/>
      <c r="AM640" s="231"/>
      <c r="AN640" s="231"/>
      <c r="AO640" s="231"/>
      <c r="AP640" s="231"/>
      <c r="AQ640" s="231"/>
      <c r="AR640" s="231"/>
      <c r="AS640" s="231"/>
      <c r="AT640" s="232"/>
      <c r="AU640" s="8"/>
      <c r="AV640" s="230" t="s">
        <v>958</v>
      </c>
      <c r="AW640" s="231"/>
      <c r="AX640" s="231"/>
      <c r="AY640" s="231"/>
      <c r="AZ640" s="231"/>
      <c r="BA640" s="231"/>
      <c r="BB640" s="231"/>
      <c r="BC640" s="231"/>
      <c r="BD640" s="231"/>
      <c r="BE640" s="232"/>
      <c r="BF640" s="230"/>
      <c r="BG640" s="231"/>
      <c r="BH640" s="231"/>
      <c r="BI640" s="231"/>
      <c r="BJ640" s="231"/>
      <c r="BK640" s="231"/>
      <c r="BL640" s="232"/>
      <c r="BM640" s="230"/>
      <c r="BN640" s="231"/>
      <c r="BO640" s="231"/>
      <c r="BP640" s="231"/>
      <c r="BQ640" s="231"/>
      <c r="BR640" s="231"/>
      <c r="BS640" s="232"/>
      <c r="BT640" s="230"/>
      <c r="BU640" s="231"/>
      <c r="BV640" s="231"/>
      <c r="BW640" s="231"/>
      <c r="BX640" s="231"/>
      <c r="BY640" s="231"/>
      <c r="BZ640" s="231"/>
      <c r="CA640" s="231"/>
      <c r="CB640" s="231"/>
      <c r="CC640" s="231"/>
      <c r="CD640" s="231"/>
      <c r="CE640" s="231"/>
      <c r="CF640" s="231"/>
      <c r="CG640" s="231"/>
      <c r="CH640" s="231"/>
      <c r="CI640" s="231"/>
      <c r="CJ640" s="231"/>
      <c r="CK640" s="231"/>
      <c r="CL640" s="231"/>
      <c r="CM640" s="231"/>
      <c r="CN640" s="232"/>
    </row>
    <row r="641" spans="4:146" ht="18.75" customHeight="1" x14ac:dyDescent="0.35">
      <c r="D641" s="230"/>
      <c r="E641" s="231"/>
      <c r="F641" s="231"/>
      <c r="G641" s="231"/>
      <c r="H641" s="231"/>
      <c r="I641" s="231"/>
      <c r="J641" s="231"/>
      <c r="K641" s="231"/>
      <c r="L641" s="231"/>
      <c r="M641" s="231"/>
      <c r="N641" s="231"/>
      <c r="O641" s="231"/>
      <c r="P641" s="231"/>
      <c r="Q641" s="231"/>
      <c r="R641" s="231"/>
      <c r="S641" s="231"/>
      <c r="T641" s="231"/>
      <c r="U641" s="232"/>
      <c r="V641" s="230"/>
      <c r="W641" s="231"/>
      <c r="X641" s="231"/>
      <c r="Y641" s="231"/>
      <c r="Z641" s="231"/>
      <c r="AA641" s="231"/>
      <c r="AB641" s="232"/>
      <c r="AC641" s="295"/>
      <c r="AD641" s="296"/>
      <c r="AE641" s="296"/>
      <c r="AF641" s="296"/>
      <c r="AG641" s="296"/>
      <c r="AH641" s="296"/>
      <c r="AI641" s="296"/>
      <c r="AJ641" s="296"/>
      <c r="AK641" s="296"/>
      <c r="AL641" s="296"/>
      <c r="AM641" s="296"/>
      <c r="AN641" s="296"/>
      <c r="AO641" s="296"/>
      <c r="AP641" s="296"/>
      <c r="AQ641" s="296"/>
      <c r="AR641" s="296"/>
      <c r="AS641" s="296"/>
      <c r="AT641" s="297"/>
      <c r="AU641" s="8"/>
      <c r="AV641" s="230" t="s">
        <v>959</v>
      </c>
      <c r="AW641" s="231"/>
      <c r="AX641" s="231"/>
      <c r="AY641" s="231"/>
      <c r="AZ641" s="231"/>
      <c r="BA641" s="231"/>
      <c r="BB641" s="231"/>
      <c r="BC641" s="231"/>
      <c r="BD641" s="231"/>
      <c r="BE641" s="232"/>
      <c r="BF641" s="230"/>
      <c r="BG641" s="231"/>
      <c r="BH641" s="231"/>
      <c r="BI641" s="231"/>
      <c r="BJ641" s="231"/>
      <c r="BK641" s="231"/>
      <c r="BL641" s="232"/>
      <c r="BM641" s="230"/>
      <c r="BN641" s="231"/>
      <c r="BO641" s="231"/>
      <c r="BP641" s="231"/>
      <c r="BQ641" s="231"/>
      <c r="BR641" s="231"/>
      <c r="BS641" s="232"/>
      <c r="BT641" s="230"/>
      <c r="BU641" s="231"/>
      <c r="BV641" s="231"/>
      <c r="BW641" s="231"/>
      <c r="BX641" s="231"/>
      <c r="BY641" s="231"/>
      <c r="BZ641" s="231"/>
      <c r="CA641" s="231"/>
      <c r="CB641" s="231"/>
      <c r="CC641" s="231"/>
      <c r="CD641" s="231"/>
      <c r="CE641" s="231"/>
      <c r="CF641" s="231"/>
      <c r="CG641" s="231"/>
      <c r="CH641" s="231"/>
      <c r="CI641" s="231"/>
      <c r="CJ641" s="231"/>
      <c r="CK641" s="231"/>
      <c r="CL641" s="231"/>
      <c r="CM641" s="231"/>
      <c r="CN641" s="232"/>
    </row>
    <row r="642" spans="4:146" ht="18" customHeight="1" x14ac:dyDescent="0.35">
      <c r="D642" s="230"/>
      <c r="E642" s="231"/>
      <c r="F642" s="231"/>
      <c r="G642" s="231"/>
      <c r="H642" s="231"/>
      <c r="I642" s="231"/>
      <c r="J642" s="231"/>
      <c r="K642" s="231"/>
      <c r="L642" s="231"/>
      <c r="M642" s="231"/>
      <c r="N642" s="231"/>
      <c r="O642" s="231"/>
      <c r="P642" s="231"/>
      <c r="Q642" s="231"/>
      <c r="R642" s="231"/>
      <c r="S642" s="231"/>
      <c r="T642" s="231"/>
      <c r="U642" s="232"/>
      <c r="V642" s="230"/>
      <c r="W642" s="231"/>
      <c r="X642" s="231"/>
      <c r="Y642" s="231"/>
      <c r="Z642" s="231"/>
      <c r="AA642" s="231"/>
      <c r="AB642" s="232"/>
      <c r="AC642" s="295"/>
      <c r="AD642" s="296"/>
      <c r="AE642" s="296"/>
      <c r="AF642" s="296"/>
      <c r="AG642" s="296"/>
      <c r="AH642" s="296"/>
      <c r="AI642" s="296"/>
      <c r="AJ642" s="296"/>
      <c r="AK642" s="296"/>
      <c r="AL642" s="296"/>
      <c r="AM642" s="296"/>
      <c r="AN642" s="296"/>
      <c r="AO642" s="296"/>
      <c r="AP642" s="296"/>
      <c r="AQ642" s="296"/>
      <c r="AR642" s="296"/>
      <c r="AS642" s="296"/>
      <c r="AT642" s="297"/>
      <c r="AU642" s="8"/>
      <c r="AV642" s="230" t="s">
        <v>960</v>
      </c>
      <c r="AW642" s="231"/>
      <c r="AX642" s="231"/>
      <c r="AY642" s="231"/>
      <c r="AZ642" s="231"/>
      <c r="BA642" s="231"/>
      <c r="BB642" s="231"/>
      <c r="BC642" s="231"/>
      <c r="BD642" s="231"/>
      <c r="BE642" s="232"/>
      <c r="BF642" s="230"/>
      <c r="BG642" s="231"/>
      <c r="BH642" s="231"/>
      <c r="BI642" s="231"/>
      <c r="BJ642" s="231"/>
      <c r="BK642" s="231"/>
      <c r="BL642" s="232"/>
      <c r="BM642" s="230"/>
      <c r="BN642" s="231"/>
      <c r="BO642" s="231"/>
      <c r="BP642" s="231"/>
      <c r="BQ642" s="231"/>
      <c r="BR642" s="231"/>
      <c r="BS642" s="232"/>
      <c r="BT642" s="230"/>
      <c r="BU642" s="231"/>
      <c r="BV642" s="231"/>
      <c r="BW642" s="231"/>
      <c r="BX642" s="231"/>
      <c r="BY642" s="231"/>
      <c r="BZ642" s="231"/>
      <c r="CA642" s="231"/>
      <c r="CB642" s="231"/>
      <c r="CC642" s="231"/>
      <c r="CD642" s="231"/>
      <c r="CE642" s="231"/>
      <c r="CF642" s="231"/>
      <c r="CG642" s="231"/>
      <c r="CH642" s="231"/>
      <c r="CI642" s="231"/>
      <c r="CJ642" s="231"/>
      <c r="CK642" s="231"/>
      <c r="CL642" s="231"/>
      <c r="CM642" s="231"/>
      <c r="CN642" s="232"/>
    </row>
    <row r="643" spans="4:146" ht="18" customHeight="1" x14ac:dyDescent="0.35">
      <c r="D643" s="230"/>
      <c r="E643" s="231"/>
      <c r="F643" s="231"/>
      <c r="G643" s="231"/>
      <c r="H643" s="231"/>
      <c r="I643" s="231"/>
      <c r="J643" s="231"/>
      <c r="K643" s="231"/>
      <c r="L643" s="231"/>
      <c r="M643" s="231"/>
      <c r="N643" s="231"/>
      <c r="O643" s="231"/>
      <c r="P643" s="231"/>
      <c r="Q643" s="231"/>
      <c r="R643" s="231"/>
      <c r="S643" s="231"/>
      <c r="T643" s="231"/>
      <c r="U643" s="232"/>
      <c r="V643" s="230"/>
      <c r="W643" s="231"/>
      <c r="X643" s="231"/>
      <c r="Y643" s="231"/>
      <c r="Z643" s="231"/>
      <c r="AA643" s="231"/>
      <c r="AB643" s="232"/>
      <c r="AC643" s="295"/>
      <c r="AD643" s="296"/>
      <c r="AE643" s="296"/>
      <c r="AF643" s="296"/>
      <c r="AG643" s="296"/>
      <c r="AH643" s="296"/>
      <c r="AI643" s="296"/>
      <c r="AJ643" s="296"/>
      <c r="AK643" s="296"/>
      <c r="AL643" s="296"/>
      <c r="AM643" s="296"/>
      <c r="AN643" s="296"/>
      <c r="AO643" s="296"/>
      <c r="AP643" s="296"/>
      <c r="AQ643" s="296"/>
      <c r="AR643" s="296"/>
      <c r="AS643" s="296"/>
      <c r="AT643" s="297"/>
      <c r="AU643" s="8"/>
      <c r="AV643" s="230" t="s">
        <v>961</v>
      </c>
      <c r="AW643" s="231"/>
      <c r="AX643" s="231"/>
      <c r="AY643" s="231"/>
      <c r="AZ643" s="231"/>
      <c r="BA643" s="231"/>
      <c r="BB643" s="231"/>
      <c r="BC643" s="231"/>
      <c r="BD643" s="231"/>
      <c r="BE643" s="231"/>
      <c r="BF643" s="228"/>
      <c r="BG643" s="228"/>
      <c r="BH643" s="228"/>
      <c r="BI643" s="228"/>
      <c r="BJ643" s="228"/>
      <c r="BK643" s="228"/>
      <c r="BL643" s="228"/>
      <c r="BM643" s="228"/>
      <c r="BN643" s="228"/>
      <c r="BO643" s="228"/>
      <c r="BP643" s="228"/>
      <c r="BQ643" s="228"/>
      <c r="BR643" s="228"/>
      <c r="BS643" s="228"/>
      <c r="BT643" s="228"/>
      <c r="BU643" s="228"/>
      <c r="BV643" s="228"/>
      <c r="BW643" s="228"/>
      <c r="BX643" s="228"/>
      <c r="BY643" s="228"/>
      <c r="BZ643" s="228"/>
      <c r="CA643" s="228"/>
      <c r="CB643" s="228"/>
      <c r="CC643" s="228"/>
      <c r="CD643" s="228"/>
      <c r="CE643" s="228"/>
      <c r="CF643" s="228"/>
      <c r="CG643" s="228"/>
      <c r="CH643" s="228"/>
      <c r="CI643" s="228"/>
      <c r="CJ643" s="228"/>
      <c r="CK643" s="228"/>
      <c r="CL643" s="228"/>
      <c r="CM643" s="228"/>
      <c r="CN643" s="228"/>
    </row>
    <row r="644" spans="4:146" ht="14.25" customHeight="1" x14ac:dyDescent="0.35">
      <c r="D644" s="230"/>
      <c r="E644" s="231"/>
      <c r="F644" s="231"/>
      <c r="G644" s="231"/>
      <c r="H644" s="231"/>
      <c r="I644" s="231"/>
      <c r="J644" s="231"/>
      <c r="K644" s="231"/>
      <c r="L644" s="231"/>
      <c r="M644" s="231"/>
      <c r="N644" s="231"/>
      <c r="O644" s="231"/>
      <c r="P644" s="231"/>
      <c r="Q644" s="231"/>
      <c r="R644" s="231"/>
      <c r="S644" s="231"/>
      <c r="T644" s="231"/>
      <c r="U644" s="232"/>
      <c r="V644" s="230"/>
      <c r="W644" s="231"/>
      <c r="X644" s="231"/>
      <c r="Y644" s="231"/>
      <c r="Z644" s="231"/>
      <c r="AA644" s="231"/>
      <c r="AB644" s="232"/>
      <c r="AC644" s="295"/>
      <c r="AD644" s="296"/>
      <c r="AE644" s="296"/>
      <c r="AF644" s="296"/>
      <c r="AG644" s="296"/>
      <c r="AH644" s="296"/>
      <c r="AI644" s="296"/>
      <c r="AJ644" s="296"/>
      <c r="AK644" s="296"/>
      <c r="AL644" s="296"/>
      <c r="AM644" s="296"/>
      <c r="AN644" s="296"/>
      <c r="AO644" s="296"/>
      <c r="AP644" s="296"/>
      <c r="AQ644" s="296"/>
      <c r="AR644" s="296"/>
      <c r="AS644" s="296"/>
      <c r="AT644" s="297"/>
      <c r="AU644" s="8"/>
      <c r="AV644" s="230"/>
      <c r="AW644" s="231"/>
      <c r="AX644" s="231"/>
      <c r="AY644" s="231"/>
      <c r="AZ644" s="231"/>
      <c r="BA644" s="231"/>
      <c r="BB644" s="231"/>
      <c r="BC644" s="231"/>
      <c r="BD644" s="231"/>
      <c r="BE644" s="231"/>
      <c r="BF644" s="228"/>
      <c r="BG644" s="228"/>
      <c r="BH644" s="228"/>
      <c r="BI644" s="228"/>
      <c r="BJ644" s="228"/>
      <c r="BK644" s="228"/>
      <c r="BL644" s="228"/>
      <c r="BM644" s="228"/>
      <c r="BN644" s="228"/>
      <c r="BO644" s="228"/>
      <c r="BP644" s="228"/>
      <c r="BQ644" s="228"/>
      <c r="BR644" s="228"/>
      <c r="BS644" s="228"/>
      <c r="BT644" s="228"/>
      <c r="BU644" s="228"/>
      <c r="BV644" s="228"/>
      <c r="BW644" s="228"/>
      <c r="BX644" s="228"/>
      <c r="BY644" s="228"/>
      <c r="BZ644" s="228"/>
      <c r="CA644" s="228"/>
      <c r="CB644" s="228"/>
      <c r="CC644" s="228"/>
      <c r="CD644" s="228"/>
      <c r="CE644" s="228"/>
      <c r="CF644" s="228"/>
      <c r="CG644" s="228"/>
      <c r="CH644" s="228"/>
      <c r="CI644" s="228"/>
      <c r="CJ644" s="228"/>
      <c r="CK644" s="228"/>
      <c r="CL644" s="228"/>
      <c r="CM644" s="228"/>
      <c r="CN644" s="228"/>
    </row>
    <row r="645" spans="4:146" ht="14.25" customHeight="1" x14ac:dyDescent="0.35">
      <c r="D645" s="230"/>
      <c r="E645" s="231"/>
      <c r="F645" s="231"/>
      <c r="G645" s="231"/>
      <c r="H645" s="231"/>
      <c r="I645" s="231"/>
      <c r="J645" s="231"/>
      <c r="K645" s="231"/>
      <c r="L645" s="231"/>
      <c r="M645" s="231"/>
      <c r="N645" s="231"/>
      <c r="O645" s="231"/>
      <c r="P645" s="231"/>
      <c r="Q645" s="231"/>
      <c r="R645" s="231"/>
      <c r="S645" s="231"/>
      <c r="T645" s="231"/>
      <c r="U645" s="232"/>
      <c r="V645" s="230"/>
      <c r="W645" s="231"/>
      <c r="X645" s="231"/>
      <c r="Y645" s="231"/>
      <c r="Z645" s="231"/>
      <c r="AA645" s="231"/>
      <c r="AB645" s="232"/>
      <c r="AC645" s="295"/>
      <c r="AD645" s="296"/>
      <c r="AE645" s="296"/>
      <c r="AF645" s="296"/>
      <c r="AG645" s="296"/>
      <c r="AH645" s="296"/>
      <c r="AI645" s="296"/>
      <c r="AJ645" s="296"/>
      <c r="AK645" s="296"/>
      <c r="AL645" s="296"/>
      <c r="AM645" s="296"/>
      <c r="AN645" s="296"/>
      <c r="AO645" s="296"/>
      <c r="AP645" s="296"/>
      <c r="AQ645" s="296"/>
      <c r="AR645" s="296"/>
      <c r="AS645" s="296"/>
      <c r="AT645" s="297"/>
      <c r="AU645" s="8"/>
      <c r="AV645" s="230"/>
      <c r="AW645" s="231"/>
      <c r="AX645" s="231"/>
      <c r="AY645" s="231"/>
      <c r="AZ645" s="231"/>
      <c r="BA645" s="231"/>
      <c r="BB645" s="231"/>
      <c r="BC645" s="231"/>
      <c r="BD645" s="231"/>
      <c r="BE645" s="231"/>
      <c r="BF645" s="228"/>
      <c r="BG645" s="228"/>
      <c r="BH645" s="228"/>
      <c r="BI645" s="228"/>
      <c r="BJ645" s="228"/>
      <c r="BK645" s="228"/>
      <c r="BL645" s="228"/>
      <c r="BM645" s="228"/>
      <c r="BN645" s="228"/>
      <c r="BO645" s="228"/>
      <c r="BP645" s="228"/>
      <c r="BQ645" s="228"/>
      <c r="BR645" s="228"/>
      <c r="BS645" s="228"/>
      <c r="BT645" s="228"/>
      <c r="BU645" s="228"/>
      <c r="BV645" s="228"/>
      <c r="BW645" s="228"/>
      <c r="BX645" s="228"/>
      <c r="BY645" s="228"/>
      <c r="BZ645" s="228"/>
      <c r="CA645" s="228"/>
      <c r="CB645" s="228"/>
      <c r="CC645" s="228"/>
      <c r="CD645" s="228"/>
      <c r="CE645" s="228"/>
      <c r="CF645" s="228"/>
      <c r="CG645" s="228"/>
      <c r="CH645" s="228"/>
      <c r="CI645" s="228"/>
      <c r="CJ645" s="228"/>
      <c r="CK645" s="228"/>
      <c r="CL645" s="228"/>
      <c r="CM645" s="228"/>
      <c r="CN645" s="228"/>
    </row>
    <row r="646" spans="4:146" ht="14.25" customHeight="1" x14ac:dyDescent="0.35">
      <c r="D646" s="230"/>
      <c r="E646" s="231"/>
      <c r="F646" s="231"/>
      <c r="G646" s="231"/>
      <c r="H646" s="231"/>
      <c r="I646" s="231"/>
      <c r="J646" s="231"/>
      <c r="K646" s="231"/>
      <c r="L646" s="231"/>
      <c r="M646" s="231"/>
      <c r="N646" s="231"/>
      <c r="O646" s="231"/>
      <c r="P646" s="231"/>
      <c r="Q646" s="231"/>
      <c r="R646" s="231"/>
      <c r="S646" s="231"/>
      <c r="T646" s="231"/>
      <c r="U646" s="232"/>
      <c r="V646" s="230"/>
      <c r="W646" s="231"/>
      <c r="X646" s="231"/>
      <c r="Y646" s="231"/>
      <c r="Z646" s="231"/>
      <c r="AA646" s="231"/>
      <c r="AB646" s="232"/>
      <c r="AC646" s="295"/>
      <c r="AD646" s="296"/>
      <c r="AE646" s="296"/>
      <c r="AF646" s="296"/>
      <c r="AG646" s="296"/>
      <c r="AH646" s="296"/>
      <c r="AI646" s="296"/>
      <c r="AJ646" s="296"/>
      <c r="AK646" s="296"/>
      <c r="AL646" s="296"/>
      <c r="AM646" s="296"/>
      <c r="AN646" s="296"/>
      <c r="AO646" s="296"/>
      <c r="AP646" s="296"/>
      <c r="AQ646" s="296"/>
      <c r="AR646" s="296"/>
      <c r="AS646" s="296"/>
      <c r="AT646" s="297"/>
      <c r="AU646" s="8"/>
      <c r="AV646" s="230"/>
      <c r="AW646" s="231"/>
      <c r="AX646" s="231"/>
      <c r="AY646" s="231"/>
      <c r="AZ646" s="231"/>
      <c r="BA646" s="231"/>
      <c r="BB646" s="231"/>
      <c r="BC646" s="231"/>
      <c r="BD646" s="231"/>
      <c r="BE646" s="231"/>
      <c r="BF646" s="228"/>
      <c r="BG646" s="228"/>
      <c r="BH646" s="228"/>
      <c r="BI646" s="228"/>
      <c r="BJ646" s="228"/>
      <c r="BK646" s="228"/>
      <c r="BL646" s="228"/>
      <c r="BM646" s="228"/>
      <c r="BN646" s="228"/>
      <c r="BO646" s="228"/>
      <c r="BP646" s="228"/>
      <c r="BQ646" s="228"/>
      <c r="BR646" s="228"/>
      <c r="BS646" s="228"/>
      <c r="BT646" s="228"/>
      <c r="BU646" s="228"/>
      <c r="BV646" s="228"/>
      <c r="BW646" s="228"/>
      <c r="BX646" s="228"/>
      <c r="BY646" s="228"/>
      <c r="BZ646" s="228"/>
      <c r="CA646" s="228"/>
      <c r="CB646" s="228"/>
      <c r="CC646" s="228"/>
      <c r="CD646" s="228"/>
      <c r="CE646" s="228"/>
      <c r="CF646" s="228"/>
      <c r="CG646" s="228"/>
      <c r="CH646" s="228"/>
      <c r="CI646" s="228"/>
      <c r="CJ646" s="228"/>
      <c r="CK646" s="228"/>
      <c r="CL646" s="228"/>
      <c r="CM646" s="228"/>
      <c r="CN646" s="228"/>
    </row>
    <row r="647" spans="4:146" ht="14.25" customHeight="1" x14ac:dyDescent="0.35">
      <c r="D647" s="114" t="s">
        <v>328</v>
      </c>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c r="AA647" s="114"/>
      <c r="AB647" s="114"/>
      <c r="AC647" s="114"/>
      <c r="AD647" s="114"/>
      <c r="AE647" s="114"/>
      <c r="AF647" s="114"/>
      <c r="AG647" s="114"/>
      <c r="AH647" s="114"/>
      <c r="AI647" s="114"/>
      <c r="AJ647" s="114"/>
      <c r="AK647" s="114"/>
      <c r="AL647" s="114"/>
      <c r="AM647" s="114"/>
      <c r="AN647" s="114"/>
      <c r="AO647" s="114"/>
      <c r="AP647" s="114"/>
      <c r="AQ647" s="114"/>
      <c r="AR647" s="114"/>
      <c r="AS647" s="114"/>
      <c r="AT647" s="114"/>
      <c r="AV647" s="388" t="s">
        <v>328</v>
      </c>
      <c r="AW647" s="388"/>
      <c r="AX647" s="388"/>
      <c r="AY647" s="388"/>
      <c r="AZ647" s="388"/>
      <c r="BA647" s="388"/>
      <c r="BB647" s="388"/>
      <c r="BC647" s="388"/>
      <c r="BD647" s="388"/>
      <c r="BE647" s="388"/>
      <c r="BF647" s="388"/>
      <c r="BG647" s="388"/>
      <c r="BH647" s="388"/>
      <c r="BI647" s="388"/>
      <c r="BJ647" s="388"/>
      <c r="BK647" s="388"/>
      <c r="BL647" s="388"/>
      <c r="BM647" s="388"/>
      <c r="BN647" s="388"/>
      <c r="BO647" s="388"/>
      <c r="BP647" s="388"/>
      <c r="BQ647" s="388"/>
      <c r="BR647" s="388"/>
      <c r="BS647" s="388"/>
      <c r="BT647" s="388"/>
      <c r="BU647" s="388"/>
      <c r="BV647" s="388"/>
      <c r="BW647" s="388"/>
      <c r="BX647" s="388"/>
      <c r="BY647" s="388"/>
      <c r="BZ647" s="388"/>
      <c r="CA647" s="388"/>
      <c r="CB647" s="388"/>
      <c r="CC647" s="388"/>
      <c r="CD647" s="388"/>
      <c r="CE647" s="388"/>
      <c r="CF647" s="388"/>
      <c r="CG647" s="388"/>
      <c r="CH647" s="388"/>
      <c r="CI647" s="388"/>
      <c r="CJ647" s="388"/>
      <c r="CK647" s="388"/>
      <c r="CL647" s="388"/>
      <c r="CM647" s="388"/>
      <c r="CN647" s="388"/>
      <c r="EI647" s="507" t="s">
        <v>651</v>
      </c>
      <c r="EJ647" s="507"/>
      <c r="EK647" s="507"/>
      <c r="EL647" s="507"/>
      <c r="EM647" s="507" t="s">
        <v>652</v>
      </c>
      <c r="EN647" s="507"/>
      <c r="EO647" s="507"/>
      <c r="EP647" s="507"/>
    </row>
    <row r="648" spans="4:146" ht="14.25" customHeight="1" x14ac:dyDescent="0.35">
      <c r="EI648" s="170" t="str">
        <f>+O651</f>
        <v>Obesidad</v>
      </c>
      <c r="EJ648" s="170" t="s">
        <v>649</v>
      </c>
      <c r="EK648" s="170" t="s">
        <v>671</v>
      </c>
      <c r="EL648" s="170" t="s">
        <v>672</v>
      </c>
      <c r="EM648" s="170" t="str">
        <f>+O658</f>
        <v>Adecuado</v>
      </c>
      <c r="EN648" s="170" t="str">
        <f>+Y658</f>
        <v>Riesgo Talla Baja</v>
      </c>
      <c r="EO648" s="170" t="str">
        <f>+AI658</f>
        <v>DNT Cronica</v>
      </c>
    </row>
    <row r="649" spans="4:146" ht="14.25" customHeight="1" x14ac:dyDescent="0.35">
      <c r="D649" s="115" t="s">
        <v>676</v>
      </c>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9"/>
      <c r="AV649" s="9"/>
      <c r="AW649" s="9"/>
      <c r="AX649" s="9"/>
      <c r="AY649" s="9"/>
      <c r="EI649" s="170">
        <f>+S653</f>
        <v>0.8</v>
      </c>
      <c r="EJ649" s="170">
        <f>+AA653</f>
        <v>78</v>
      </c>
      <c r="EK649" s="170">
        <f>+AI653</f>
        <v>18.2</v>
      </c>
      <c r="EL649" s="170">
        <f>+AQ653</f>
        <v>0</v>
      </c>
      <c r="EM649" s="170">
        <f>+T660</f>
        <v>69.7</v>
      </c>
      <c r="EN649" s="170">
        <f>+AD660</f>
        <v>22</v>
      </c>
      <c r="EO649" s="170">
        <f>+AO660</f>
        <v>8.4</v>
      </c>
    </row>
    <row r="650" spans="4:146" ht="14.25" customHeight="1" x14ac:dyDescent="0.35">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0"/>
      <c r="AL650" s="120"/>
      <c r="AM650" s="120"/>
      <c r="AN650" s="120"/>
      <c r="AO650" s="120"/>
      <c r="AP650" s="120"/>
      <c r="AQ650" s="120"/>
      <c r="AR650" s="120"/>
      <c r="AS650" s="120"/>
      <c r="AT650" s="120"/>
      <c r="AU650" s="14"/>
      <c r="AV650" s="14"/>
      <c r="AW650" s="14"/>
      <c r="AX650" s="14"/>
      <c r="AY650" s="14"/>
    </row>
    <row r="651" spans="4:146" ht="14.25" customHeight="1" x14ac:dyDescent="0.35">
      <c r="D651" s="325" t="s">
        <v>648</v>
      </c>
      <c r="E651" s="326"/>
      <c r="F651" s="326"/>
      <c r="G651" s="326"/>
      <c r="H651" s="326"/>
      <c r="I651" s="326"/>
      <c r="J651" s="326"/>
      <c r="K651" s="326"/>
      <c r="L651" s="326"/>
      <c r="M651" s="326"/>
      <c r="N651" s="327"/>
      <c r="O651" s="278" t="s">
        <v>669</v>
      </c>
      <c r="P651" s="279"/>
      <c r="Q651" s="279"/>
      <c r="R651" s="279"/>
      <c r="S651" s="279"/>
      <c r="T651" s="279"/>
      <c r="U651" s="279"/>
      <c r="V651" s="280"/>
      <c r="W651" s="279" t="s">
        <v>649</v>
      </c>
      <c r="X651" s="279"/>
      <c r="Y651" s="279"/>
      <c r="Z651" s="279"/>
      <c r="AA651" s="279"/>
      <c r="AB651" s="279"/>
      <c r="AC651" s="279"/>
      <c r="AD651" s="280"/>
      <c r="AE651" s="278" t="s">
        <v>671</v>
      </c>
      <c r="AF651" s="279"/>
      <c r="AG651" s="279"/>
      <c r="AH651" s="279"/>
      <c r="AI651" s="279"/>
      <c r="AJ651" s="279"/>
      <c r="AK651" s="279"/>
      <c r="AL651" s="280"/>
      <c r="AM651" s="278" t="s">
        <v>672</v>
      </c>
      <c r="AN651" s="279"/>
      <c r="AO651" s="279"/>
      <c r="AP651" s="279"/>
      <c r="AQ651" s="279"/>
      <c r="AR651" s="279"/>
      <c r="AS651" s="279"/>
      <c r="AT651" s="280"/>
      <c r="AU651" s="6"/>
      <c r="AV651" s="6"/>
      <c r="AW651" s="6"/>
      <c r="AX651" s="6"/>
      <c r="AY651" s="6"/>
    </row>
    <row r="652" spans="4:146" ht="14.25" customHeight="1" x14ac:dyDescent="0.35">
      <c r="D652" s="328"/>
      <c r="E652" s="329"/>
      <c r="F652" s="329"/>
      <c r="G652" s="329"/>
      <c r="H652" s="329"/>
      <c r="I652" s="329"/>
      <c r="J652" s="329"/>
      <c r="K652" s="329"/>
      <c r="L652" s="329"/>
      <c r="M652" s="329"/>
      <c r="N652" s="330"/>
      <c r="O652" s="278" t="s">
        <v>334</v>
      </c>
      <c r="P652" s="279"/>
      <c r="Q652" s="279"/>
      <c r="R652" s="280"/>
      <c r="S652" s="278" t="s">
        <v>182</v>
      </c>
      <c r="T652" s="279"/>
      <c r="U652" s="279"/>
      <c r="V652" s="280"/>
      <c r="W652" s="278" t="s">
        <v>334</v>
      </c>
      <c r="X652" s="279"/>
      <c r="Y652" s="279"/>
      <c r="Z652" s="280"/>
      <c r="AA652" s="278" t="s">
        <v>182</v>
      </c>
      <c r="AB652" s="279"/>
      <c r="AC652" s="279"/>
      <c r="AD652" s="280"/>
      <c r="AE652" s="278" t="s">
        <v>334</v>
      </c>
      <c r="AF652" s="279"/>
      <c r="AG652" s="279"/>
      <c r="AH652" s="280"/>
      <c r="AI652" s="278" t="s">
        <v>182</v>
      </c>
      <c r="AJ652" s="279"/>
      <c r="AK652" s="279"/>
      <c r="AL652" s="280"/>
      <c r="AM652" s="278" t="s">
        <v>334</v>
      </c>
      <c r="AN652" s="279"/>
      <c r="AO652" s="279"/>
      <c r="AP652" s="280"/>
      <c r="AQ652" s="278" t="s">
        <v>182</v>
      </c>
      <c r="AR652" s="279"/>
      <c r="AS652" s="279"/>
      <c r="AT652" s="280"/>
    </row>
    <row r="653" spans="4:146" ht="14.25" customHeight="1" x14ac:dyDescent="0.35">
      <c r="D653" s="377">
        <v>132</v>
      </c>
      <c r="E653" s="378"/>
      <c r="F653" s="378"/>
      <c r="G653" s="378"/>
      <c r="H653" s="378"/>
      <c r="I653" s="378"/>
      <c r="J653" s="378"/>
      <c r="K653" s="378"/>
      <c r="L653" s="378"/>
      <c r="M653" s="378"/>
      <c r="N653" s="379"/>
      <c r="O653" s="285">
        <v>1</v>
      </c>
      <c r="P653" s="237"/>
      <c r="Q653" s="237"/>
      <c r="R653" s="286"/>
      <c r="S653" s="480">
        <v>0.8</v>
      </c>
      <c r="T653" s="386"/>
      <c r="U653" s="386"/>
      <c r="V653" s="387"/>
      <c r="W653" s="285">
        <v>103</v>
      </c>
      <c r="X653" s="237"/>
      <c r="Y653" s="237"/>
      <c r="Z653" s="286"/>
      <c r="AA653" s="480">
        <v>78</v>
      </c>
      <c r="AB653" s="386"/>
      <c r="AC653" s="386"/>
      <c r="AD653" s="387"/>
      <c r="AE653" s="285">
        <v>24</v>
      </c>
      <c r="AF653" s="237"/>
      <c r="AG653" s="237"/>
      <c r="AH653" s="286"/>
      <c r="AI653" s="480">
        <v>18.2</v>
      </c>
      <c r="AJ653" s="386"/>
      <c r="AK653" s="386"/>
      <c r="AL653" s="387"/>
      <c r="AM653" s="285">
        <v>0</v>
      </c>
      <c r="AN653" s="237"/>
      <c r="AO653" s="237"/>
      <c r="AP653" s="286"/>
      <c r="AQ653" s="480">
        <v>0</v>
      </c>
      <c r="AR653" s="386"/>
      <c r="AS653" s="386"/>
      <c r="AT653" s="387"/>
    </row>
    <row r="654" spans="4:146" ht="14.25" customHeight="1" x14ac:dyDescent="0.35">
      <c r="D654" s="114" t="s">
        <v>646</v>
      </c>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c r="AD654" s="114"/>
      <c r="AE654" s="114"/>
      <c r="AF654" s="114"/>
      <c r="AG654" s="114"/>
      <c r="AH654" s="114"/>
      <c r="AI654" s="114"/>
      <c r="AJ654" s="114"/>
      <c r="AK654" s="114"/>
      <c r="AL654" s="114"/>
      <c r="AM654" s="114"/>
      <c r="AN654" s="114"/>
      <c r="AO654" s="114"/>
      <c r="AP654" s="114"/>
      <c r="AQ654" s="114"/>
      <c r="AR654" s="114"/>
      <c r="AS654" s="114"/>
      <c r="AT654" s="114"/>
    </row>
    <row r="655" spans="4:146" ht="14.25" customHeight="1" x14ac:dyDescent="0.35"/>
    <row r="656" spans="4:146" ht="14.25" customHeight="1" x14ac:dyDescent="0.35">
      <c r="D656" s="115" t="s">
        <v>675</v>
      </c>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Y656" s="9"/>
    </row>
    <row r="657" spans="4:145" ht="14.25" customHeight="1" x14ac:dyDescent="0.35">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0"/>
      <c r="AL657" s="120"/>
      <c r="AM657" s="120"/>
      <c r="AN657" s="120"/>
      <c r="AO657" s="120"/>
      <c r="AP657" s="120"/>
      <c r="AQ657" s="120"/>
      <c r="AR657" s="120"/>
      <c r="AS657" s="120"/>
      <c r="AT657" s="120"/>
      <c r="AY657" s="14"/>
      <c r="BD657" s="447"/>
      <c r="BE657" s="447"/>
      <c r="BF657" s="447"/>
      <c r="BG657" s="447"/>
      <c r="BH657" s="447"/>
      <c r="BI657" s="447"/>
      <c r="BJ657" s="447"/>
      <c r="BK657" s="447"/>
      <c r="BL657" s="447"/>
      <c r="BM657" s="447"/>
      <c r="BN657" s="447"/>
      <c r="BO657" s="447"/>
      <c r="BP657" s="447"/>
      <c r="BQ657" s="447"/>
      <c r="BR657" s="447"/>
      <c r="BS657" s="447"/>
    </row>
    <row r="658" spans="4:145" ht="14.25" customHeight="1" x14ac:dyDescent="0.35">
      <c r="D658" s="325" t="s">
        <v>648</v>
      </c>
      <c r="E658" s="326"/>
      <c r="F658" s="326"/>
      <c r="G658" s="326"/>
      <c r="H658" s="326"/>
      <c r="I658" s="326"/>
      <c r="J658" s="326"/>
      <c r="K658" s="326"/>
      <c r="L658" s="326"/>
      <c r="M658" s="326"/>
      <c r="N658" s="327"/>
      <c r="O658" s="278" t="s">
        <v>649</v>
      </c>
      <c r="P658" s="279"/>
      <c r="Q658" s="279"/>
      <c r="R658" s="279"/>
      <c r="S658" s="279"/>
      <c r="T658" s="279"/>
      <c r="U658" s="279"/>
      <c r="V658" s="279"/>
      <c r="W658" s="279"/>
      <c r="X658" s="280"/>
      <c r="Y658" s="278" t="s">
        <v>673</v>
      </c>
      <c r="Z658" s="279"/>
      <c r="AA658" s="279"/>
      <c r="AB658" s="279"/>
      <c r="AC658" s="279"/>
      <c r="AD658" s="279"/>
      <c r="AE658" s="279"/>
      <c r="AF658" s="279"/>
      <c r="AG658" s="279"/>
      <c r="AH658" s="280"/>
      <c r="AI658" s="278" t="s">
        <v>674</v>
      </c>
      <c r="AJ658" s="279"/>
      <c r="AK658" s="279"/>
      <c r="AL658" s="279"/>
      <c r="AM658" s="279"/>
      <c r="AN658" s="279"/>
      <c r="AO658" s="279"/>
      <c r="AP658" s="279"/>
      <c r="AQ658" s="279"/>
      <c r="AR658" s="279"/>
      <c r="AS658" s="279"/>
      <c r="AT658" s="280"/>
      <c r="AU658" s="6"/>
      <c r="AV658" s="6"/>
      <c r="AW658" s="6"/>
      <c r="AX658" s="6"/>
      <c r="AY658" s="6"/>
      <c r="BD658" s="447"/>
      <c r="BE658" s="447"/>
      <c r="BF658" s="447"/>
      <c r="BG658" s="447"/>
      <c r="BH658" s="447"/>
      <c r="BI658" s="447"/>
      <c r="BJ658" s="447"/>
      <c r="BK658" s="447"/>
      <c r="BL658" s="447"/>
      <c r="BM658" s="447"/>
      <c r="BN658" s="447"/>
      <c r="BO658" s="447"/>
      <c r="BP658" s="447"/>
      <c r="BQ658" s="447"/>
      <c r="BR658" s="447"/>
      <c r="BS658" s="447"/>
    </row>
    <row r="659" spans="4:145" ht="14.25" customHeight="1" x14ac:dyDescent="0.35">
      <c r="D659" s="111"/>
      <c r="E659" s="112"/>
      <c r="F659" s="112"/>
      <c r="G659" s="112"/>
      <c r="H659" s="112"/>
      <c r="I659" s="112"/>
      <c r="J659" s="112"/>
      <c r="K659" s="112"/>
      <c r="L659" s="112"/>
      <c r="M659" s="112"/>
      <c r="N659" s="113"/>
      <c r="O659" s="278" t="s">
        <v>334</v>
      </c>
      <c r="P659" s="279"/>
      <c r="Q659" s="279"/>
      <c r="R659" s="279"/>
      <c r="S659" s="280"/>
      <c r="T659" s="278" t="s">
        <v>182</v>
      </c>
      <c r="U659" s="279"/>
      <c r="V659" s="279"/>
      <c r="W659" s="279"/>
      <c r="X659" s="280"/>
      <c r="Y659" s="278" t="s">
        <v>334</v>
      </c>
      <c r="Z659" s="279"/>
      <c r="AA659" s="279"/>
      <c r="AB659" s="279"/>
      <c r="AC659" s="280"/>
      <c r="AD659" s="278" t="s">
        <v>182</v>
      </c>
      <c r="AE659" s="279"/>
      <c r="AF659" s="279"/>
      <c r="AG659" s="279"/>
      <c r="AH659" s="280"/>
      <c r="AI659" s="278" t="s">
        <v>334</v>
      </c>
      <c r="AJ659" s="279"/>
      <c r="AK659" s="279"/>
      <c r="AL659" s="279"/>
      <c r="AM659" s="279"/>
      <c r="AN659" s="280"/>
      <c r="AO659" s="278" t="s">
        <v>182</v>
      </c>
      <c r="AP659" s="279"/>
      <c r="AQ659" s="279"/>
      <c r="AR659" s="279"/>
      <c r="AS659" s="279"/>
      <c r="AT659" s="280"/>
      <c r="BD659" s="592"/>
      <c r="BE659" s="592"/>
      <c r="BF659" s="592"/>
      <c r="BG659" s="592"/>
      <c r="BH659" s="593"/>
      <c r="BI659" s="593"/>
      <c r="BJ659" s="593"/>
      <c r="BK659" s="593"/>
      <c r="BL659" s="592"/>
      <c r="BM659" s="592"/>
      <c r="BN659" s="592"/>
      <c r="BO659" s="592"/>
      <c r="BP659" s="593"/>
      <c r="BQ659" s="593"/>
      <c r="BR659" s="593"/>
      <c r="BS659" s="593"/>
    </row>
    <row r="660" spans="4:145" ht="14.25" customHeight="1" x14ac:dyDescent="0.35">
      <c r="D660" s="389">
        <v>1325</v>
      </c>
      <c r="E660" s="378"/>
      <c r="F660" s="378"/>
      <c r="G660" s="378"/>
      <c r="H660" s="378"/>
      <c r="I660" s="378"/>
      <c r="J660" s="378"/>
      <c r="K660" s="378"/>
      <c r="L660" s="378"/>
      <c r="M660" s="378"/>
      <c r="N660" s="379"/>
      <c r="O660" s="285">
        <v>923</v>
      </c>
      <c r="P660" s="237"/>
      <c r="Q660" s="237"/>
      <c r="R660" s="237"/>
      <c r="S660" s="286"/>
      <c r="T660" s="480">
        <v>69.7</v>
      </c>
      <c r="U660" s="386"/>
      <c r="V660" s="386"/>
      <c r="W660" s="386"/>
      <c r="X660" s="387"/>
      <c r="Y660" s="285">
        <v>291</v>
      </c>
      <c r="Z660" s="237"/>
      <c r="AA660" s="237"/>
      <c r="AB660" s="237"/>
      <c r="AC660" s="286"/>
      <c r="AD660" s="480">
        <v>22</v>
      </c>
      <c r="AE660" s="386"/>
      <c r="AF660" s="386"/>
      <c r="AG660" s="386"/>
      <c r="AH660" s="387"/>
      <c r="AI660" s="285">
        <v>111</v>
      </c>
      <c r="AJ660" s="237"/>
      <c r="AK660" s="237"/>
      <c r="AL660" s="237"/>
      <c r="AM660" s="237"/>
      <c r="AN660" s="286"/>
      <c r="AO660" s="377">
        <v>8.4</v>
      </c>
      <c r="AP660" s="378"/>
      <c r="AQ660" s="378"/>
      <c r="AR660" s="378"/>
      <c r="AS660" s="378"/>
      <c r="AT660" s="379"/>
    </row>
    <row r="661" spans="4:145" ht="14.25" customHeight="1" x14ac:dyDescent="0.35">
      <c r="D661" s="114" t="s">
        <v>646</v>
      </c>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c r="AI661" s="114"/>
      <c r="AJ661" s="114"/>
      <c r="AK661" s="114"/>
      <c r="AL661" s="114"/>
      <c r="AM661" s="114"/>
      <c r="AN661" s="114"/>
      <c r="AO661" s="114"/>
      <c r="AP661" s="114"/>
      <c r="AQ661" s="114"/>
      <c r="AR661" s="114"/>
      <c r="AS661" s="114"/>
      <c r="AT661" s="114"/>
    </row>
    <row r="662" spans="4:145" ht="14.25" customHeight="1" x14ac:dyDescent="0.35">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c r="AA662" s="130"/>
      <c r="AB662" s="130"/>
      <c r="AC662" s="130"/>
      <c r="AD662" s="130"/>
      <c r="AE662" s="130"/>
      <c r="AF662" s="130"/>
      <c r="AG662" s="130"/>
      <c r="AH662" s="130"/>
      <c r="AI662" s="130"/>
      <c r="AJ662" s="130"/>
      <c r="AK662" s="130"/>
      <c r="AL662" s="130"/>
      <c r="AM662" s="130"/>
      <c r="AN662" s="130"/>
      <c r="AO662" s="130"/>
      <c r="AP662" s="130"/>
      <c r="AQ662" s="130"/>
      <c r="AR662" s="130"/>
      <c r="AS662" s="130"/>
      <c r="AT662" s="130"/>
    </row>
    <row r="663" spans="4:145" ht="14.25" customHeight="1" x14ac:dyDescent="0.35"/>
    <row r="664" spans="4:145" ht="15.75" customHeight="1" x14ac:dyDescent="0.35">
      <c r="D664" s="542" t="s">
        <v>1372</v>
      </c>
      <c r="E664" s="542"/>
      <c r="F664" s="542"/>
      <c r="G664" s="542"/>
      <c r="H664" s="542"/>
      <c r="I664" s="542"/>
      <c r="J664" s="542"/>
      <c r="K664" s="542"/>
      <c r="L664" s="542"/>
      <c r="M664" s="542"/>
      <c r="N664" s="542"/>
      <c r="O664" s="542"/>
      <c r="P664" s="542"/>
      <c r="Q664" s="542"/>
      <c r="R664" s="542"/>
      <c r="S664" s="542"/>
      <c r="T664" s="542"/>
      <c r="U664" s="542"/>
      <c r="V664" s="542"/>
      <c r="W664" s="542"/>
      <c r="X664" s="542"/>
      <c r="Y664" s="542"/>
      <c r="Z664" s="542"/>
      <c r="AA664" s="542"/>
      <c r="AB664" s="542"/>
      <c r="AC664" s="542"/>
      <c r="AD664" s="542"/>
      <c r="AE664" s="542"/>
      <c r="AF664" s="542"/>
      <c r="AG664" s="542"/>
      <c r="AH664" s="542"/>
      <c r="AI664" s="542"/>
      <c r="AJ664" s="542"/>
      <c r="AK664" s="542"/>
      <c r="AL664" s="542"/>
      <c r="AM664" s="542"/>
      <c r="AN664" s="542"/>
      <c r="AO664" s="542"/>
      <c r="AP664" s="542"/>
      <c r="AQ664" s="542"/>
      <c r="AR664" s="542"/>
      <c r="AS664" s="542"/>
      <c r="AT664" s="542"/>
      <c r="AU664" s="542"/>
      <c r="AV664" s="542"/>
      <c r="AW664" s="542"/>
      <c r="AX664" s="542"/>
      <c r="AY664" s="542"/>
      <c r="AZ664" s="542"/>
      <c r="BA664" s="542"/>
      <c r="BB664" s="542"/>
      <c r="BC664" s="542"/>
      <c r="BD664" s="542"/>
      <c r="BE664" s="542"/>
      <c r="BF664" s="542"/>
      <c r="BG664" s="542"/>
      <c r="BH664" s="542"/>
      <c r="BI664" s="542"/>
      <c r="BJ664" s="542"/>
      <c r="BK664" s="542"/>
      <c r="BL664" s="542"/>
      <c r="BM664" s="542"/>
      <c r="BN664" s="542"/>
      <c r="BO664" s="542"/>
      <c r="BP664" s="542"/>
      <c r="BQ664" s="542"/>
      <c r="BR664" s="542"/>
      <c r="BS664" s="542"/>
      <c r="BT664" s="542"/>
      <c r="BU664" s="542"/>
      <c r="BV664" s="542"/>
      <c r="BW664" s="542"/>
      <c r="BX664" s="542"/>
      <c r="BY664" s="542"/>
      <c r="BZ664" s="542"/>
      <c r="CA664" s="542"/>
      <c r="CB664" s="542"/>
      <c r="CC664" s="542"/>
      <c r="CD664" s="542"/>
      <c r="CE664" s="542"/>
      <c r="CF664" s="542"/>
      <c r="CG664" s="542"/>
      <c r="CH664" s="542"/>
      <c r="CI664" s="542"/>
      <c r="CJ664" s="542"/>
      <c r="CK664" s="542"/>
      <c r="CL664" s="542"/>
      <c r="CM664" s="542"/>
      <c r="CN664" s="542"/>
      <c r="EI664" s="170">
        <f>+S672</f>
        <v>0</v>
      </c>
      <c r="EJ664" s="170">
        <f>+AA672</f>
        <v>0</v>
      </c>
      <c r="EK664" s="170">
        <f>+AI672</f>
        <v>1186</v>
      </c>
      <c r="EL664" s="170">
        <f>+AQ672</f>
        <v>0</v>
      </c>
      <c r="EM664" s="170">
        <f>+T680</f>
        <v>0</v>
      </c>
      <c r="EN664" s="170">
        <f>+AD680</f>
        <v>0</v>
      </c>
      <c r="EO664" s="170">
        <f>+AO680</f>
        <v>0</v>
      </c>
    </row>
    <row r="665" spans="4:145" ht="15.75" customHeight="1" x14ac:dyDescent="0.35">
      <c r="D665" s="542"/>
      <c r="E665" s="542"/>
      <c r="F665" s="542"/>
      <c r="G665" s="542"/>
      <c r="H665" s="542"/>
      <c r="I665" s="542"/>
      <c r="J665" s="542"/>
      <c r="K665" s="542"/>
      <c r="L665" s="542"/>
      <c r="M665" s="542"/>
      <c r="N665" s="542"/>
      <c r="O665" s="542"/>
      <c r="P665" s="542"/>
      <c r="Q665" s="542"/>
      <c r="R665" s="542"/>
      <c r="S665" s="542"/>
      <c r="T665" s="542"/>
      <c r="U665" s="542"/>
      <c r="V665" s="542"/>
      <c r="W665" s="542"/>
      <c r="X665" s="542"/>
      <c r="Y665" s="542"/>
      <c r="Z665" s="542"/>
      <c r="AA665" s="542"/>
      <c r="AB665" s="542"/>
      <c r="AC665" s="542"/>
      <c r="AD665" s="542"/>
      <c r="AE665" s="542"/>
      <c r="AF665" s="542"/>
      <c r="AG665" s="542"/>
      <c r="AH665" s="542"/>
      <c r="AI665" s="542"/>
      <c r="AJ665" s="542"/>
      <c r="AK665" s="542"/>
      <c r="AL665" s="542"/>
      <c r="AM665" s="542"/>
      <c r="AN665" s="542"/>
      <c r="AO665" s="542"/>
      <c r="AP665" s="542"/>
      <c r="AQ665" s="542"/>
      <c r="AR665" s="542"/>
      <c r="AS665" s="542"/>
      <c r="AT665" s="542"/>
      <c r="AU665" s="542"/>
      <c r="AV665" s="542"/>
      <c r="AW665" s="542"/>
      <c r="AX665" s="542"/>
      <c r="AY665" s="542"/>
      <c r="AZ665" s="542"/>
      <c r="BA665" s="542"/>
      <c r="BB665" s="542"/>
      <c r="BC665" s="542"/>
      <c r="BD665" s="542"/>
      <c r="BE665" s="542"/>
      <c r="BF665" s="542"/>
      <c r="BG665" s="542"/>
      <c r="BH665" s="542"/>
      <c r="BI665" s="542"/>
      <c r="BJ665" s="542"/>
      <c r="BK665" s="542"/>
      <c r="BL665" s="542"/>
      <c r="BM665" s="542"/>
      <c r="BN665" s="542"/>
      <c r="BO665" s="542"/>
      <c r="BP665" s="542"/>
      <c r="BQ665" s="542"/>
      <c r="BR665" s="542"/>
      <c r="BS665" s="542"/>
      <c r="BT665" s="542"/>
      <c r="BU665" s="542"/>
      <c r="BV665" s="542"/>
      <c r="BW665" s="542"/>
      <c r="BX665" s="542"/>
      <c r="BY665" s="542"/>
      <c r="BZ665" s="542"/>
      <c r="CA665" s="542"/>
      <c r="CB665" s="542"/>
      <c r="CC665" s="542"/>
      <c r="CD665" s="542"/>
      <c r="CE665" s="542"/>
      <c r="CF665" s="542"/>
      <c r="CG665" s="542"/>
      <c r="CH665" s="542"/>
      <c r="CI665" s="542"/>
      <c r="CJ665" s="542"/>
      <c r="CK665" s="542"/>
      <c r="CL665" s="542"/>
      <c r="CM665" s="542"/>
      <c r="CN665" s="542"/>
    </row>
    <row r="666" spans="4:145" ht="15.75" customHeight="1" x14ac:dyDescent="0.35">
      <c r="D666" s="116"/>
      <c r="E666" s="116"/>
      <c r="F666" s="116"/>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c r="BY666" s="116"/>
      <c r="BZ666" s="116"/>
      <c r="CA666" s="116"/>
      <c r="CB666" s="116"/>
      <c r="CC666" s="116"/>
      <c r="CD666" s="116"/>
      <c r="CE666" s="116"/>
      <c r="CF666" s="116"/>
      <c r="CG666" s="116"/>
      <c r="CH666" s="116"/>
      <c r="CI666" s="116"/>
      <c r="CJ666" s="116"/>
      <c r="CK666" s="116"/>
      <c r="CL666" s="116"/>
      <c r="CM666" s="116"/>
      <c r="CN666" s="116"/>
    </row>
    <row r="667" spans="4:145" ht="15.75" customHeight="1" x14ac:dyDescent="0.35">
      <c r="D667" s="541" t="s">
        <v>661</v>
      </c>
      <c r="E667" s="541"/>
      <c r="F667" s="541"/>
      <c r="G667" s="541"/>
      <c r="H667" s="541"/>
      <c r="I667" s="541"/>
      <c r="J667" s="541"/>
      <c r="K667" s="541"/>
      <c r="L667" s="541"/>
      <c r="M667" s="541"/>
      <c r="N667" s="541"/>
      <c r="O667" s="541"/>
      <c r="P667" s="541"/>
      <c r="Q667" s="541"/>
      <c r="R667" s="541"/>
      <c r="S667" s="541"/>
      <c r="T667" s="541"/>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541" t="s">
        <v>662</v>
      </c>
      <c r="AW667" s="541"/>
      <c r="AX667" s="541"/>
      <c r="AY667" s="541"/>
      <c r="AZ667" s="541"/>
      <c r="BA667" s="541"/>
      <c r="BB667" s="541"/>
      <c r="BC667" s="541"/>
      <c r="BD667" s="541"/>
      <c r="BE667" s="541"/>
      <c r="BF667" s="541"/>
      <c r="BG667" s="541"/>
      <c r="BH667" s="541"/>
      <c r="BI667" s="541"/>
      <c r="BJ667" s="116"/>
      <c r="BK667" s="116"/>
      <c r="BL667" s="116"/>
      <c r="BM667" s="116"/>
      <c r="BN667" s="116"/>
      <c r="BO667" s="116"/>
      <c r="BP667" s="116"/>
      <c r="BQ667" s="116"/>
      <c r="BR667" s="116"/>
      <c r="BS667" s="116"/>
      <c r="BT667" s="116"/>
      <c r="BU667" s="116"/>
      <c r="BV667" s="116"/>
      <c r="BW667" s="116"/>
      <c r="BX667" s="116"/>
      <c r="BY667" s="116"/>
      <c r="BZ667" s="116"/>
      <c r="CA667" s="116"/>
      <c r="CB667" s="116"/>
      <c r="CC667" s="116"/>
      <c r="CD667" s="116"/>
      <c r="CE667" s="116"/>
      <c r="CF667" s="116"/>
      <c r="CG667" s="116"/>
      <c r="CH667" s="116"/>
      <c r="CI667" s="116"/>
      <c r="CJ667" s="116"/>
      <c r="CK667" s="116"/>
      <c r="CL667" s="116"/>
      <c r="CM667" s="116"/>
      <c r="CN667" s="116"/>
    </row>
    <row r="668" spans="4:145" ht="15.75" customHeight="1" x14ac:dyDescent="0.35">
      <c r="D668" s="100"/>
      <c r="E668" s="100"/>
      <c r="F668" s="100"/>
      <c r="G668" s="100"/>
      <c r="H668" s="100"/>
      <c r="I668" s="100"/>
      <c r="J668" s="100"/>
      <c r="K668" s="100"/>
      <c r="L668" s="100"/>
      <c r="M668" s="100"/>
      <c r="N668" s="100"/>
      <c r="O668" s="100"/>
      <c r="P668" s="100"/>
      <c r="Q668" s="100"/>
      <c r="R668" s="100"/>
      <c r="S668" s="100"/>
      <c r="T668" s="100"/>
      <c r="U668" s="100"/>
      <c r="V668" s="100"/>
      <c r="W668" s="100"/>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4"/>
      <c r="AV668" s="14"/>
      <c r="AW668" s="14"/>
      <c r="AX668" s="14"/>
      <c r="AY668" s="14"/>
    </row>
    <row r="669" spans="4:145" ht="15.75" customHeight="1" x14ac:dyDescent="0.35">
      <c r="D669" s="234" t="s">
        <v>650</v>
      </c>
      <c r="E669" s="234"/>
      <c r="F669" s="234"/>
      <c r="G669" s="234"/>
      <c r="H669" s="234"/>
      <c r="I669" s="234"/>
      <c r="J669" s="234"/>
      <c r="K669" s="234"/>
      <c r="L669" s="234"/>
      <c r="M669" s="234"/>
      <c r="N669" s="234"/>
      <c r="O669" s="234"/>
      <c r="P669" s="234"/>
      <c r="Q669" s="234"/>
      <c r="R669" s="234"/>
      <c r="S669" s="234"/>
      <c r="T669" s="234"/>
      <c r="U669" s="234"/>
      <c r="V669" s="234"/>
      <c r="W669" s="253" t="s">
        <v>659</v>
      </c>
      <c r="X669" s="253"/>
      <c r="Y669" s="253"/>
      <c r="Z669" s="253"/>
      <c r="AA669" s="253"/>
      <c r="AB669" s="253"/>
      <c r="AC669" s="253"/>
      <c r="AD669" s="253"/>
      <c r="AE669" s="253"/>
      <c r="AF669" s="253"/>
      <c r="AG669" s="253"/>
      <c r="AH669" s="253"/>
      <c r="AI669" s="325" t="s">
        <v>660</v>
      </c>
      <c r="AJ669" s="326"/>
      <c r="AK669" s="326"/>
      <c r="AL669" s="326"/>
      <c r="AM669" s="326"/>
      <c r="AN669" s="326"/>
      <c r="AO669" s="326"/>
      <c r="AP669" s="326"/>
      <c r="AQ669" s="326"/>
      <c r="AR669" s="326"/>
      <c r="AS669" s="326"/>
      <c r="AT669" s="327"/>
      <c r="AU669" s="14"/>
      <c r="AV669" s="234" t="s">
        <v>665</v>
      </c>
      <c r="AW669" s="234"/>
      <c r="AX669" s="234"/>
      <c r="AY669" s="234"/>
      <c r="AZ669" s="234"/>
      <c r="BA669" s="234"/>
      <c r="BB669" s="234"/>
      <c r="BC669" s="234"/>
      <c r="BD669" s="234" t="s">
        <v>670</v>
      </c>
      <c r="BE669" s="234"/>
      <c r="BF669" s="234"/>
      <c r="BG669" s="234"/>
      <c r="BH669" s="234"/>
      <c r="BI669" s="234"/>
      <c r="BJ669" s="234"/>
      <c r="BK669" s="234"/>
      <c r="BL669" s="234"/>
      <c r="BM669" s="234"/>
      <c r="BN669" s="234" t="s">
        <v>667</v>
      </c>
      <c r="BO669" s="234"/>
      <c r="BP669" s="234"/>
      <c r="BQ669" s="234"/>
      <c r="BR669" s="234"/>
      <c r="BS669" s="234"/>
      <c r="BT669" s="234"/>
      <c r="BU669" s="234"/>
      <c r="BV669" s="234"/>
      <c r="BW669" s="234"/>
      <c r="BX669" s="234" t="s">
        <v>668</v>
      </c>
      <c r="BY669" s="234"/>
      <c r="BZ669" s="234"/>
      <c r="CA669" s="234"/>
      <c r="CB669" s="234"/>
      <c r="CC669" s="234"/>
      <c r="CD669" s="234"/>
      <c r="CE669" s="234"/>
      <c r="CF669" s="234"/>
      <c r="CG669" s="234" t="s">
        <v>669</v>
      </c>
      <c r="CH669" s="234"/>
      <c r="CI669" s="234"/>
      <c r="CJ669" s="234"/>
      <c r="CK669" s="234"/>
      <c r="CL669" s="234"/>
      <c r="CM669" s="234"/>
      <c r="CN669" s="234"/>
    </row>
    <row r="670" spans="4:145" ht="14.25" customHeight="1" x14ac:dyDescent="0.35">
      <c r="D670" s="234"/>
      <c r="E670" s="234"/>
      <c r="F670" s="234"/>
      <c r="G670" s="234"/>
      <c r="H670" s="234"/>
      <c r="I670" s="234"/>
      <c r="J670" s="234"/>
      <c r="K670" s="234"/>
      <c r="L670" s="234"/>
      <c r="M670" s="234"/>
      <c r="N670" s="234"/>
      <c r="O670" s="234"/>
      <c r="P670" s="234"/>
      <c r="Q670" s="234"/>
      <c r="R670" s="234"/>
      <c r="S670" s="234"/>
      <c r="T670" s="234"/>
      <c r="U670" s="234"/>
      <c r="V670" s="234"/>
      <c r="W670" s="253"/>
      <c r="X670" s="253"/>
      <c r="Y670" s="253"/>
      <c r="Z670" s="253"/>
      <c r="AA670" s="253"/>
      <c r="AB670" s="253"/>
      <c r="AC670" s="253"/>
      <c r="AD670" s="253"/>
      <c r="AE670" s="253"/>
      <c r="AF670" s="253"/>
      <c r="AG670" s="253"/>
      <c r="AH670" s="253"/>
      <c r="AI670" s="328"/>
      <c r="AJ670" s="329"/>
      <c r="AK670" s="329"/>
      <c r="AL670" s="329"/>
      <c r="AM670" s="329"/>
      <c r="AN670" s="329"/>
      <c r="AO670" s="329"/>
      <c r="AP670" s="329"/>
      <c r="AQ670" s="329"/>
      <c r="AR670" s="329"/>
      <c r="AS670" s="329"/>
      <c r="AT670" s="330"/>
      <c r="AU670" s="6"/>
      <c r="AV670" s="234"/>
      <c r="AW670" s="234"/>
      <c r="AX670" s="234"/>
      <c r="AY670" s="234"/>
      <c r="AZ670" s="234"/>
      <c r="BA670" s="234"/>
      <c r="BB670" s="234"/>
      <c r="BC670" s="234"/>
      <c r="BD670" s="234"/>
      <c r="BE670" s="234"/>
      <c r="BF670" s="234"/>
      <c r="BG670" s="234"/>
      <c r="BH670" s="234"/>
      <c r="BI670" s="234"/>
      <c r="BJ670" s="234"/>
      <c r="BK670" s="234"/>
      <c r="BL670" s="234"/>
      <c r="BM670" s="234"/>
      <c r="BN670" s="234"/>
      <c r="BO670" s="234"/>
      <c r="BP670" s="234"/>
      <c r="BQ670" s="234"/>
      <c r="BR670" s="234"/>
      <c r="BS670" s="234"/>
      <c r="BT670" s="234"/>
      <c r="BU670" s="234"/>
      <c r="BV670" s="234"/>
      <c r="BW670" s="234"/>
      <c r="BX670" s="234"/>
      <c r="BY670" s="234"/>
      <c r="BZ670" s="234"/>
      <c r="CA670" s="234"/>
      <c r="CB670" s="234"/>
      <c r="CC670" s="234"/>
      <c r="CD670" s="234"/>
      <c r="CE670" s="234"/>
      <c r="CF670" s="234"/>
      <c r="CG670" s="234"/>
      <c r="CH670" s="234"/>
      <c r="CI670" s="234"/>
      <c r="CJ670" s="234"/>
      <c r="CK670" s="234"/>
      <c r="CL670" s="234"/>
      <c r="CM670" s="234"/>
      <c r="CN670" s="234"/>
    </row>
    <row r="671" spans="4:145" ht="14.25" customHeight="1" x14ac:dyDescent="0.35">
      <c r="D671" s="380" t="s">
        <v>318</v>
      </c>
      <c r="E671" s="381"/>
      <c r="F671" s="381"/>
      <c r="G671" s="381"/>
      <c r="H671" s="381"/>
      <c r="I671" s="381"/>
      <c r="J671" s="381"/>
      <c r="K671" s="381"/>
      <c r="L671" s="381"/>
      <c r="M671" s="381"/>
      <c r="N671" s="382"/>
      <c r="O671" s="278" t="s">
        <v>658</v>
      </c>
      <c r="P671" s="279"/>
      <c r="Q671" s="279"/>
      <c r="R671" s="279"/>
      <c r="S671" s="279"/>
      <c r="T671" s="279"/>
      <c r="U671" s="279"/>
      <c r="V671" s="280"/>
      <c r="W671" s="278" t="s">
        <v>318</v>
      </c>
      <c r="X671" s="279"/>
      <c r="Y671" s="279"/>
      <c r="Z671" s="279"/>
      <c r="AA671" s="279"/>
      <c r="AB671" s="280"/>
      <c r="AC671" s="279" t="s">
        <v>658</v>
      </c>
      <c r="AD671" s="279"/>
      <c r="AE671" s="279"/>
      <c r="AF671" s="279"/>
      <c r="AG671" s="279"/>
      <c r="AH671" s="280"/>
      <c r="AI671" s="278" t="s">
        <v>318</v>
      </c>
      <c r="AJ671" s="279"/>
      <c r="AK671" s="279"/>
      <c r="AL671" s="279"/>
      <c r="AM671" s="279"/>
      <c r="AN671" s="280"/>
      <c r="AO671" s="279" t="s">
        <v>658</v>
      </c>
      <c r="AP671" s="279"/>
      <c r="AQ671" s="279"/>
      <c r="AR671" s="279"/>
      <c r="AS671" s="279"/>
      <c r="AT671" s="280"/>
      <c r="AV671" s="234" t="s">
        <v>666</v>
      </c>
      <c r="AW671" s="234"/>
      <c r="AX671" s="234"/>
      <c r="AY671" s="234"/>
      <c r="AZ671" s="234" t="s">
        <v>182</v>
      </c>
      <c r="BA671" s="234"/>
      <c r="BB671" s="234"/>
      <c r="BC671" s="234"/>
      <c r="BD671" s="234" t="s">
        <v>666</v>
      </c>
      <c r="BE671" s="234"/>
      <c r="BF671" s="234"/>
      <c r="BG671" s="234"/>
      <c r="BH671" s="234"/>
      <c r="BI671" s="253" t="s">
        <v>182</v>
      </c>
      <c r="BJ671" s="253"/>
      <c r="BK671" s="253"/>
      <c r="BL671" s="253"/>
      <c r="BM671" s="253"/>
      <c r="BN671" s="234" t="s">
        <v>666</v>
      </c>
      <c r="BO671" s="234"/>
      <c r="BP671" s="234"/>
      <c r="BQ671" s="234"/>
      <c r="BR671" s="234"/>
      <c r="BS671" s="253" t="s">
        <v>182</v>
      </c>
      <c r="BT671" s="253"/>
      <c r="BU671" s="253"/>
      <c r="BV671" s="253"/>
      <c r="BW671" s="253"/>
      <c r="BX671" s="253" t="s">
        <v>666</v>
      </c>
      <c r="BY671" s="253"/>
      <c r="BZ671" s="253"/>
      <c r="CA671" s="253"/>
      <c r="CB671" s="253"/>
      <c r="CC671" s="253" t="s">
        <v>182</v>
      </c>
      <c r="CD671" s="253"/>
      <c r="CE671" s="253"/>
      <c r="CF671" s="253"/>
      <c r="CG671" s="278" t="s">
        <v>666</v>
      </c>
      <c r="CH671" s="279"/>
      <c r="CI671" s="279"/>
      <c r="CJ671" s="279"/>
      <c r="CK671" s="280"/>
      <c r="CL671" s="253" t="s">
        <v>182</v>
      </c>
      <c r="CM671" s="253"/>
      <c r="CN671" s="253"/>
    </row>
    <row r="672" spans="4:145" ht="14.25" customHeight="1" x14ac:dyDescent="0.35">
      <c r="D672" s="377">
        <v>202</v>
      </c>
      <c r="E672" s="378"/>
      <c r="F672" s="378"/>
      <c r="G672" s="378"/>
      <c r="H672" s="378"/>
      <c r="I672" s="378"/>
      <c r="J672" s="378"/>
      <c r="K672" s="378"/>
      <c r="L672" s="378"/>
      <c r="M672" s="378"/>
      <c r="N672" s="379"/>
      <c r="O672" s="285">
        <v>10.199999999999999</v>
      </c>
      <c r="P672" s="237"/>
      <c r="Q672" s="237"/>
      <c r="R672" s="237"/>
      <c r="S672" s="237"/>
      <c r="T672" s="237"/>
      <c r="U672" s="237"/>
      <c r="V672" s="286"/>
      <c r="W672" s="285">
        <v>586</v>
      </c>
      <c r="X672" s="237"/>
      <c r="Y672" s="237"/>
      <c r="Z672" s="237"/>
      <c r="AA672" s="237"/>
      <c r="AB672" s="286"/>
      <c r="AC672" s="386">
        <v>29.7</v>
      </c>
      <c r="AD672" s="386"/>
      <c r="AE672" s="386"/>
      <c r="AF672" s="386"/>
      <c r="AG672" s="386"/>
      <c r="AH672" s="387"/>
      <c r="AI672" s="375">
        <v>1186</v>
      </c>
      <c r="AJ672" s="376"/>
      <c r="AK672" s="376"/>
      <c r="AL672" s="376"/>
      <c r="AM672" s="376"/>
      <c r="AN672" s="376"/>
      <c r="AO672" s="237">
        <v>60.1</v>
      </c>
      <c r="AP672" s="237"/>
      <c r="AQ672" s="237"/>
      <c r="AR672" s="237"/>
      <c r="AS672" s="237"/>
      <c r="AT672" s="286"/>
      <c r="AV672" s="511">
        <v>48</v>
      </c>
      <c r="AW672" s="511"/>
      <c r="AX672" s="511"/>
      <c r="AY672" s="511"/>
      <c r="AZ672" s="511">
        <v>2.4</v>
      </c>
      <c r="BA672" s="511"/>
      <c r="BB672" s="511"/>
      <c r="BC672" s="511"/>
      <c r="BD672" s="511">
        <v>284</v>
      </c>
      <c r="BE672" s="511"/>
      <c r="BF672" s="511"/>
      <c r="BG672" s="511"/>
      <c r="BH672" s="511"/>
      <c r="BI672" s="239">
        <v>14.4</v>
      </c>
      <c r="BJ672" s="239"/>
      <c r="BK672" s="239"/>
      <c r="BL672" s="239"/>
      <c r="BM672" s="239"/>
      <c r="BN672" s="594">
        <v>1443</v>
      </c>
      <c r="BO672" s="511"/>
      <c r="BP672" s="511"/>
      <c r="BQ672" s="511"/>
      <c r="BR672" s="511"/>
      <c r="BS672" s="239">
        <v>73.099999999999994</v>
      </c>
      <c r="BT672" s="239"/>
      <c r="BU672" s="239"/>
      <c r="BV672" s="239"/>
      <c r="BW672" s="239"/>
      <c r="BX672" s="376">
        <v>161</v>
      </c>
      <c r="BY672" s="376"/>
      <c r="BZ672" s="376"/>
      <c r="CA672" s="376"/>
      <c r="CB672" s="376"/>
      <c r="CC672" s="376">
        <v>8.1999999999999993</v>
      </c>
      <c r="CD672" s="376"/>
      <c r="CE672" s="376"/>
      <c r="CF672" s="376"/>
      <c r="CG672" s="376">
        <v>38</v>
      </c>
      <c r="CH672" s="376"/>
      <c r="CI672" s="376"/>
      <c r="CJ672" s="376"/>
      <c r="CK672" s="376"/>
      <c r="CL672" s="233">
        <v>1.9</v>
      </c>
      <c r="CM672" s="233"/>
      <c r="CN672" s="233"/>
    </row>
    <row r="673" spans="4:140" ht="14.25" customHeight="1" x14ac:dyDescent="0.35">
      <c r="D673" s="114" t="s">
        <v>663</v>
      </c>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c r="AA673" s="114"/>
      <c r="AB673" s="114"/>
      <c r="AC673" s="114"/>
      <c r="AD673" s="114"/>
      <c r="AE673" s="114"/>
      <c r="AF673" s="114"/>
      <c r="AG673" s="114"/>
      <c r="AH673" s="114"/>
      <c r="AI673" s="114"/>
      <c r="AJ673" s="114"/>
      <c r="AK673" s="114"/>
      <c r="AL673" s="114"/>
      <c r="AM673" s="114"/>
      <c r="AN673" s="114"/>
      <c r="AO673" s="114"/>
      <c r="AP673" s="114"/>
      <c r="AQ673" s="114"/>
      <c r="AR673" s="114"/>
      <c r="AS673" s="114"/>
      <c r="AT673" s="114"/>
      <c r="AV673" s="114" t="s">
        <v>663</v>
      </c>
    </row>
    <row r="674" spans="4:140" ht="14.25" customHeight="1" x14ac:dyDescent="0.35"/>
    <row r="675" spans="4:140" ht="14.25" customHeight="1" x14ac:dyDescent="0.35">
      <c r="D675" s="188" t="s">
        <v>664</v>
      </c>
      <c r="E675" s="188"/>
      <c r="F675" s="188"/>
      <c r="G675" s="188"/>
      <c r="H675" s="188"/>
      <c r="I675" s="188"/>
      <c r="J675" s="188"/>
      <c r="K675" s="188"/>
      <c r="L675" s="188"/>
      <c r="M675" s="188"/>
      <c r="N675" s="188"/>
      <c r="O675" s="188"/>
      <c r="P675" s="188"/>
      <c r="Q675" s="188"/>
      <c r="R675" s="188"/>
      <c r="S675" s="188"/>
      <c r="T675" s="188"/>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Y675" s="9"/>
    </row>
    <row r="676" spans="4:140" ht="14.25" customHeight="1" x14ac:dyDescent="0.35">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c r="AY676" s="14"/>
      <c r="BD676" s="447"/>
      <c r="BE676" s="447"/>
      <c r="BF676" s="447"/>
      <c r="BG676" s="447"/>
      <c r="BH676" s="447"/>
      <c r="BI676" s="447"/>
      <c r="BJ676" s="447"/>
      <c r="BK676" s="447"/>
      <c r="BL676" s="447"/>
      <c r="BM676" s="447"/>
      <c r="BN676" s="447"/>
      <c r="BO676" s="447"/>
      <c r="BP676" s="447"/>
      <c r="BQ676" s="447"/>
      <c r="BR676" s="447"/>
      <c r="BS676" s="447"/>
    </row>
    <row r="677" spans="4:140" ht="14.25" customHeight="1" x14ac:dyDescent="0.35">
      <c r="D677" s="234" t="s">
        <v>677</v>
      </c>
      <c r="E677" s="234"/>
      <c r="F677" s="234"/>
      <c r="G677" s="234"/>
      <c r="H677" s="234"/>
      <c r="I677" s="234"/>
      <c r="J677" s="234"/>
      <c r="K677" s="234"/>
      <c r="L677" s="234"/>
      <c r="M677" s="234"/>
      <c r="N677" s="234"/>
      <c r="O677" s="234"/>
      <c r="P677" s="234"/>
      <c r="Q677" s="234"/>
      <c r="R677" s="234"/>
      <c r="S677" s="234"/>
      <c r="T677" s="234"/>
      <c r="U677" s="234"/>
      <c r="V677" s="234"/>
      <c r="W677" s="234" t="s">
        <v>670</v>
      </c>
      <c r="X677" s="234"/>
      <c r="Y677" s="234"/>
      <c r="Z677" s="234"/>
      <c r="AA677" s="234"/>
      <c r="AB677" s="234"/>
      <c r="AC677" s="234"/>
      <c r="AD677" s="234"/>
      <c r="AE677" s="234"/>
      <c r="AF677" s="234"/>
      <c r="AG677" s="234"/>
      <c r="AH677" s="234"/>
      <c r="AI677" s="234"/>
      <c r="AJ677" s="234"/>
      <c r="AK677" s="234"/>
      <c r="AL677" s="234"/>
      <c r="AM677" s="234"/>
      <c r="AN677" s="234"/>
      <c r="AO677" s="234"/>
      <c r="AP677" s="325" t="s">
        <v>678</v>
      </c>
      <c r="AQ677" s="326"/>
      <c r="AR677" s="326"/>
      <c r="AS677" s="326"/>
      <c r="AT677" s="326"/>
      <c r="AU677" s="326"/>
      <c r="AV677" s="326"/>
      <c r="AW677" s="326"/>
      <c r="AX677" s="326"/>
      <c r="AY677" s="326"/>
      <c r="AZ677" s="326"/>
      <c r="BA677" s="326"/>
      <c r="BB677" s="326"/>
      <c r="BC677" s="326"/>
      <c r="BD677" s="326"/>
      <c r="BE677" s="326"/>
      <c r="BF677" s="326"/>
      <c r="BG677" s="326"/>
      <c r="BH677" s="327"/>
      <c r="BI677" s="325" t="s">
        <v>668</v>
      </c>
      <c r="BJ677" s="326"/>
      <c r="BK677" s="326"/>
      <c r="BL677" s="326"/>
      <c r="BM677" s="326"/>
      <c r="BN677" s="326"/>
      <c r="BO677" s="326"/>
      <c r="BP677" s="326"/>
      <c r="BQ677" s="326"/>
      <c r="BR677" s="326"/>
      <c r="BS677" s="326"/>
      <c r="BT677" s="326"/>
      <c r="BU677" s="326"/>
      <c r="BV677" s="326"/>
      <c r="BW677" s="326"/>
      <c r="BX677" s="326"/>
      <c r="BY677" s="234" t="s">
        <v>669</v>
      </c>
      <c r="BZ677" s="234"/>
      <c r="CA677" s="234"/>
      <c r="CB677" s="234"/>
      <c r="CC677" s="234"/>
      <c r="CD677" s="234"/>
      <c r="CE677" s="234"/>
      <c r="CF677" s="234"/>
      <c r="CG677" s="234"/>
      <c r="CH677" s="234"/>
      <c r="CI677" s="234"/>
      <c r="CJ677" s="234"/>
      <c r="CK677" s="234"/>
      <c r="CL677" s="234"/>
      <c r="CM677" s="234"/>
      <c r="CN677" s="234"/>
    </row>
    <row r="678" spans="4:140" ht="14.25" customHeight="1" x14ac:dyDescent="0.35">
      <c r="D678" s="234"/>
      <c r="E678" s="234"/>
      <c r="F678" s="234"/>
      <c r="G678" s="234"/>
      <c r="H678" s="234"/>
      <c r="I678" s="234"/>
      <c r="J678" s="234"/>
      <c r="K678" s="234"/>
      <c r="L678" s="234"/>
      <c r="M678" s="234"/>
      <c r="N678" s="234"/>
      <c r="O678" s="234"/>
      <c r="P678" s="234"/>
      <c r="Q678" s="234"/>
      <c r="R678" s="234"/>
      <c r="S678" s="234"/>
      <c r="T678" s="234"/>
      <c r="U678" s="234"/>
      <c r="V678" s="234"/>
      <c r="W678" s="234"/>
      <c r="X678" s="234"/>
      <c r="Y678" s="234"/>
      <c r="Z678" s="234"/>
      <c r="AA678" s="234"/>
      <c r="AB678" s="234"/>
      <c r="AC678" s="234"/>
      <c r="AD678" s="234"/>
      <c r="AE678" s="234"/>
      <c r="AF678" s="234"/>
      <c r="AG678" s="234"/>
      <c r="AH678" s="234"/>
      <c r="AI678" s="234"/>
      <c r="AJ678" s="234"/>
      <c r="AK678" s="234"/>
      <c r="AL678" s="234"/>
      <c r="AM678" s="234"/>
      <c r="AN678" s="234"/>
      <c r="AO678" s="234"/>
      <c r="AP678" s="328"/>
      <c r="AQ678" s="329"/>
      <c r="AR678" s="329"/>
      <c r="AS678" s="329"/>
      <c r="AT678" s="329"/>
      <c r="AU678" s="329"/>
      <c r="AV678" s="329"/>
      <c r="AW678" s="329"/>
      <c r="AX678" s="329"/>
      <c r="AY678" s="329"/>
      <c r="AZ678" s="329"/>
      <c r="BA678" s="329"/>
      <c r="BB678" s="329"/>
      <c r="BC678" s="329"/>
      <c r="BD678" s="329"/>
      <c r="BE678" s="329"/>
      <c r="BF678" s="329"/>
      <c r="BG678" s="329"/>
      <c r="BH678" s="330"/>
      <c r="BI678" s="328"/>
      <c r="BJ678" s="329"/>
      <c r="BK678" s="329"/>
      <c r="BL678" s="329"/>
      <c r="BM678" s="329"/>
      <c r="BN678" s="329"/>
      <c r="BO678" s="329"/>
      <c r="BP678" s="329"/>
      <c r="BQ678" s="329"/>
      <c r="BR678" s="329"/>
      <c r="BS678" s="329"/>
      <c r="BT678" s="329"/>
      <c r="BU678" s="329"/>
      <c r="BV678" s="329"/>
      <c r="BW678" s="329"/>
      <c r="BX678" s="329"/>
      <c r="BY678" s="234"/>
      <c r="BZ678" s="234"/>
      <c r="CA678" s="234"/>
      <c r="CB678" s="234"/>
      <c r="CC678" s="234"/>
      <c r="CD678" s="234"/>
      <c r="CE678" s="234"/>
      <c r="CF678" s="234"/>
      <c r="CG678" s="234"/>
      <c r="CH678" s="234"/>
      <c r="CI678" s="234"/>
      <c r="CJ678" s="234"/>
      <c r="CK678" s="234"/>
      <c r="CL678" s="234"/>
      <c r="CM678" s="234"/>
      <c r="CN678" s="234"/>
    </row>
    <row r="679" spans="4:140" ht="14.25" customHeight="1" x14ac:dyDescent="0.35">
      <c r="D679" s="380" t="s">
        <v>318</v>
      </c>
      <c r="E679" s="381"/>
      <c r="F679" s="381"/>
      <c r="G679" s="381"/>
      <c r="H679" s="381"/>
      <c r="I679" s="381"/>
      <c r="J679" s="381"/>
      <c r="K679" s="381"/>
      <c r="L679" s="381"/>
      <c r="M679" s="381"/>
      <c r="N679" s="382"/>
      <c r="O679" s="278" t="s">
        <v>658</v>
      </c>
      <c r="P679" s="279"/>
      <c r="Q679" s="279"/>
      <c r="R679" s="279"/>
      <c r="S679" s="279"/>
      <c r="T679" s="279"/>
      <c r="U679" s="279"/>
      <c r="V679" s="280"/>
      <c r="W679" s="380" t="s">
        <v>318</v>
      </c>
      <c r="X679" s="381"/>
      <c r="Y679" s="381"/>
      <c r="Z679" s="381"/>
      <c r="AA679" s="381"/>
      <c r="AB679" s="381"/>
      <c r="AC679" s="381"/>
      <c r="AD679" s="381"/>
      <c r="AE679" s="381"/>
      <c r="AF679" s="381"/>
      <c r="AG679" s="382"/>
      <c r="AH679" s="278" t="s">
        <v>658</v>
      </c>
      <c r="AI679" s="279"/>
      <c r="AJ679" s="279"/>
      <c r="AK679" s="279"/>
      <c r="AL679" s="279"/>
      <c r="AM679" s="279"/>
      <c r="AN679" s="279"/>
      <c r="AO679" s="280"/>
      <c r="AP679" s="380" t="s">
        <v>318</v>
      </c>
      <c r="AQ679" s="381"/>
      <c r="AR679" s="381"/>
      <c r="AS679" s="381"/>
      <c r="AT679" s="381"/>
      <c r="AU679" s="381"/>
      <c r="AV679" s="381"/>
      <c r="AW679" s="381"/>
      <c r="AX679" s="381"/>
      <c r="AY679" s="381"/>
      <c r="AZ679" s="382"/>
      <c r="BA679" s="278" t="s">
        <v>658</v>
      </c>
      <c r="BB679" s="279"/>
      <c r="BC679" s="279"/>
      <c r="BD679" s="279"/>
      <c r="BE679" s="279"/>
      <c r="BF679" s="279"/>
      <c r="BG679" s="279"/>
      <c r="BH679" s="280"/>
      <c r="BI679" s="380" t="s">
        <v>318</v>
      </c>
      <c r="BJ679" s="381"/>
      <c r="BK679" s="381"/>
      <c r="BL679" s="381"/>
      <c r="BM679" s="381"/>
      <c r="BN679" s="381"/>
      <c r="BO679" s="381"/>
      <c r="BP679" s="381"/>
      <c r="BQ679" s="253" t="s">
        <v>658</v>
      </c>
      <c r="BR679" s="253"/>
      <c r="BS679" s="253"/>
      <c r="BT679" s="253"/>
      <c r="BU679" s="253"/>
      <c r="BV679" s="253"/>
      <c r="BW679" s="253"/>
      <c r="BX679" s="253"/>
      <c r="BY679" s="380" t="s">
        <v>318</v>
      </c>
      <c r="BZ679" s="381"/>
      <c r="CA679" s="381"/>
      <c r="CB679" s="381"/>
      <c r="CC679" s="381"/>
      <c r="CD679" s="381"/>
      <c r="CE679" s="381"/>
      <c r="CF679" s="381"/>
      <c r="CG679" s="253" t="s">
        <v>658</v>
      </c>
      <c r="CH679" s="253"/>
      <c r="CI679" s="253"/>
      <c r="CJ679" s="253"/>
      <c r="CK679" s="253"/>
      <c r="CL679" s="253"/>
      <c r="CM679" s="253"/>
      <c r="CN679" s="253"/>
    </row>
    <row r="680" spans="4:140" ht="14.25" customHeight="1" x14ac:dyDescent="0.35">
      <c r="D680" s="377">
        <v>24</v>
      </c>
      <c r="E680" s="378"/>
      <c r="F680" s="378"/>
      <c r="G680" s="378"/>
      <c r="H680" s="378"/>
      <c r="I680" s="378"/>
      <c r="J680" s="378"/>
      <c r="K680" s="378"/>
      <c r="L680" s="378"/>
      <c r="M680" s="378"/>
      <c r="N680" s="379"/>
      <c r="O680" s="239">
        <v>1.3</v>
      </c>
      <c r="P680" s="239"/>
      <c r="Q680" s="239"/>
      <c r="R680" s="239"/>
      <c r="S680" s="239"/>
      <c r="T680" s="239"/>
      <c r="U680" s="239"/>
      <c r="V680" s="239"/>
      <c r="W680" s="377">
        <v>83</v>
      </c>
      <c r="X680" s="378"/>
      <c r="Y680" s="378"/>
      <c r="Z680" s="378"/>
      <c r="AA680" s="378"/>
      <c r="AB680" s="378"/>
      <c r="AC680" s="378"/>
      <c r="AD680" s="378"/>
      <c r="AE680" s="378"/>
      <c r="AF680" s="378"/>
      <c r="AG680" s="379"/>
      <c r="AH680" s="239">
        <v>4.2</v>
      </c>
      <c r="AI680" s="239"/>
      <c r="AJ680" s="239"/>
      <c r="AK680" s="239"/>
      <c r="AL680" s="239"/>
      <c r="AM680" s="239"/>
      <c r="AN680" s="239"/>
      <c r="AO680" s="239"/>
      <c r="AP680" s="389">
        <v>1359</v>
      </c>
      <c r="AQ680" s="378"/>
      <c r="AR680" s="378"/>
      <c r="AS680" s="378"/>
      <c r="AT680" s="378"/>
      <c r="AU680" s="378"/>
      <c r="AV680" s="378"/>
      <c r="AW680" s="378"/>
      <c r="AX680" s="378"/>
      <c r="AY680" s="378"/>
      <c r="AZ680" s="379"/>
      <c r="BA680" s="239">
        <v>68.8</v>
      </c>
      <c r="BB680" s="239"/>
      <c r="BC680" s="239"/>
      <c r="BD680" s="239"/>
      <c r="BE680" s="239"/>
      <c r="BF680" s="239"/>
      <c r="BG680" s="239"/>
      <c r="BH680" s="239"/>
      <c r="BI680" s="233">
        <v>63</v>
      </c>
      <c r="BJ680" s="233"/>
      <c r="BK680" s="233"/>
      <c r="BL680" s="233"/>
      <c r="BM680" s="233"/>
      <c r="BN680" s="233"/>
      <c r="BO680" s="233"/>
      <c r="BP680" s="233"/>
      <c r="BQ680" s="233">
        <v>3.2</v>
      </c>
      <c r="BR680" s="233"/>
      <c r="BS680" s="233"/>
      <c r="BT680" s="233"/>
      <c r="BU680" s="233"/>
      <c r="BV680" s="233"/>
      <c r="BW680" s="233"/>
      <c r="BX680" s="233"/>
      <c r="BY680" s="233">
        <v>17</v>
      </c>
      <c r="BZ680" s="233"/>
      <c r="CA680" s="233"/>
      <c r="CB680" s="233"/>
      <c r="CC680" s="233"/>
      <c r="CD680" s="233"/>
      <c r="CE680" s="233"/>
      <c r="CF680" s="233"/>
      <c r="CG680" s="233">
        <v>1.7</v>
      </c>
      <c r="CH680" s="233"/>
      <c r="CI680" s="233"/>
      <c r="CJ680" s="233"/>
      <c r="CK680" s="233"/>
      <c r="CL680" s="233"/>
      <c r="CM680" s="233"/>
      <c r="CN680" s="233"/>
    </row>
    <row r="681" spans="4:140" ht="14.25" customHeight="1" x14ac:dyDescent="0.35">
      <c r="D681" s="114" t="s">
        <v>663</v>
      </c>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c r="AD681" s="114"/>
      <c r="AE681" s="114"/>
      <c r="AF681" s="114"/>
      <c r="AG681" s="114"/>
      <c r="AH681" s="114"/>
      <c r="AI681" s="114"/>
      <c r="AJ681" s="114"/>
      <c r="AK681" s="114"/>
      <c r="AL681" s="114"/>
      <c r="AM681" s="114"/>
      <c r="AN681" s="114"/>
      <c r="AO681" s="114"/>
      <c r="AP681" s="114"/>
      <c r="AQ681" s="114"/>
      <c r="AR681" s="114"/>
      <c r="AS681" s="114"/>
      <c r="AT681" s="114"/>
    </row>
    <row r="682" spans="4:140" ht="14.25" customHeight="1" x14ac:dyDescent="0.35"/>
    <row r="683" spans="4:140" ht="14.25" customHeight="1" x14ac:dyDescent="0.35"/>
    <row r="684" spans="4:140" ht="14.25" customHeight="1" x14ac:dyDescent="0.35">
      <c r="D684" s="213" t="s">
        <v>335</v>
      </c>
      <c r="E684" s="213"/>
      <c r="F684" s="213"/>
      <c r="G684" s="213"/>
      <c r="H684" s="213"/>
      <c r="I684" s="213"/>
      <c r="J684" s="213"/>
      <c r="K684" s="213"/>
      <c r="L684" s="213"/>
      <c r="M684" s="213"/>
      <c r="N684" s="213"/>
      <c r="O684" s="213"/>
      <c r="P684" s="213"/>
      <c r="Q684" s="213"/>
      <c r="R684" s="213"/>
      <c r="S684" s="213"/>
      <c r="T684" s="213"/>
      <c r="U684" s="213"/>
      <c r="V684" s="213"/>
      <c r="W684" s="213"/>
      <c r="X684" s="213"/>
      <c r="Y684" s="213"/>
      <c r="Z684" s="213"/>
      <c r="AA684" s="213"/>
      <c r="AB684" s="213"/>
      <c r="AC684" s="213"/>
      <c r="AD684" s="213"/>
      <c r="AE684" s="213"/>
      <c r="AF684" s="213"/>
      <c r="AG684" s="213"/>
      <c r="AH684" s="213"/>
      <c r="AI684" s="213"/>
      <c r="AJ684" s="213"/>
      <c r="AK684" s="213"/>
      <c r="AL684" s="213"/>
      <c r="AM684" s="213"/>
      <c r="AN684" s="213"/>
      <c r="AO684" s="213"/>
      <c r="AP684" s="213"/>
      <c r="AQ684" s="213"/>
      <c r="AR684" s="213"/>
      <c r="AS684" s="213"/>
      <c r="AT684" s="213"/>
      <c r="AU684" s="213"/>
      <c r="AV684" s="213"/>
      <c r="AW684" s="213"/>
      <c r="AX684" s="213"/>
      <c r="AY684" s="213"/>
      <c r="AZ684" s="213"/>
      <c r="BA684" s="213"/>
      <c r="BB684" s="213"/>
      <c r="BC684" s="213"/>
      <c r="BD684" s="213"/>
      <c r="BE684" s="213"/>
      <c r="BF684" s="213"/>
      <c r="BG684" s="213"/>
      <c r="BH684" s="213"/>
      <c r="BI684" s="213"/>
      <c r="BJ684" s="213"/>
      <c r="BK684" s="213"/>
      <c r="BL684" s="213"/>
      <c r="BM684" s="213"/>
      <c r="BN684" s="213"/>
      <c r="BO684" s="213"/>
      <c r="BP684" s="213"/>
      <c r="BQ684" s="213"/>
      <c r="BR684" s="213"/>
      <c r="BS684" s="213"/>
      <c r="BT684" s="213"/>
      <c r="BU684" s="213"/>
      <c r="BV684" s="213"/>
      <c r="BW684" s="213"/>
      <c r="BX684" s="213"/>
      <c r="BY684" s="213"/>
      <c r="BZ684" s="213"/>
      <c r="CA684" s="213"/>
      <c r="CB684" s="213"/>
      <c r="CC684" s="213"/>
      <c r="CD684" s="213"/>
      <c r="CE684" s="213"/>
      <c r="CF684" s="213"/>
      <c r="CG684" s="213"/>
      <c r="CH684" s="213"/>
      <c r="CI684" s="213"/>
      <c r="CJ684" s="213"/>
      <c r="CK684" s="213"/>
      <c r="CL684" s="213"/>
      <c r="CM684" s="213"/>
      <c r="CN684" s="213"/>
    </row>
    <row r="685" spans="4:140" ht="14.25" customHeight="1" x14ac:dyDescent="0.35">
      <c r="D685" s="213"/>
      <c r="E685" s="213"/>
      <c r="F685" s="213"/>
      <c r="G685" s="213"/>
      <c r="H685" s="213"/>
      <c r="I685" s="213"/>
      <c r="J685" s="213"/>
      <c r="K685" s="213"/>
      <c r="L685" s="213"/>
      <c r="M685" s="213"/>
      <c r="N685" s="213"/>
      <c r="O685" s="213"/>
      <c r="P685" s="213"/>
      <c r="Q685" s="213"/>
      <c r="R685" s="213"/>
      <c r="S685" s="213"/>
      <c r="T685" s="213"/>
      <c r="U685" s="213"/>
      <c r="V685" s="213"/>
      <c r="W685" s="213"/>
      <c r="X685" s="213"/>
      <c r="Y685" s="213"/>
      <c r="Z685" s="213"/>
      <c r="AA685" s="213"/>
      <c r="AB685" s="213"/>
      <c r="AC685" s="213"/>
      <c r="AD685" s="213"/>
      <c r="AE685" s="213"/>
      <c r="AF685" s="213"/>
      <c r="AG685" s="213"/>
      <c r="AH685" s="213"/>
      <c r="AI685" s="213"/>
      <c r="AJ685" s="213"/>
      <c r="AK685" s="213"/>
      <c r="AL685" s="213"/>
      <c r="AM685" s="213"/>
      <c r="AN685" s="213"/>
      <c r="AO685" s="213"/>
      <c r="AP685" s="213"/>
      <c r="AQ685" s="213"/>
      <c r="AR685" s="213"/>
      <c r="AS685" s="213"/>
      <c r="AT685" s="213"/>
      <c r="AU685" s="213"/>
      <c r="AV685" s="213"/>
      <c r="AW685" s="213"/>
      <c r="AX685" s="213"/>
      <c r="AY685" s="213"/>
      <c r="AZ685" s="213"/>
      <c r="BA685" s="213"/>
      <c r="BB685" s="213"/>
      <c r="BC685" s="213"/>
      <c r="BD685" s="213"/>
      <c r="BE685" s="213"/>
      <c r="BF685" s="213"/>
      <c r="BG685" s="213"/>
      <c r="BH685" s="213"/>
      <c r="BI685" s="213"/>
      <c r="BJ685" s="213"/>
      <c r="BK685" s="213"/>
      <c r="BL685" s="213"/>
      <c r="BM685" s="213"/>
      <c r="BN685" s="213"/>
      <c r="BO685" s="213"/>
      <c r="BP685" s="213"/>
      <c r="BQ685" s="213"/>
      <c r="BR685" s="213"/>
      <c r="BS685" s="213"/>
      <c r="BT685" s="213"/>
      <c r="BU685" s="213"/>
      <c r="BV685" s="213"/>
      <c r="BW685" s="213"/>
      <c r="BX685" s="213"/>
      <c r="BY685" s="213"/>
      <c r="BZ685" s="213"/>
      <c r="CA685" s="213"/>
      <c r="CB685" s="213"/>
      <c r="CC685" s="213"/>
      <c r="CD685" s="213"/>
      <c r="CE685" s="213"/>
      <c r="CF685" s="213"/>
      <c r="CG685" s="213"/>
      <c r="CH685" s="213"/>
      <c r="CI685" s="213"/>
      <c r="CJ685" s="213"/>
      <c r="CK685" s="213"/>
      <c r="CL685" s="213"/>
      <c r="CM685" s="213"/>
      <c r="CN685" s="213"/>
    </row>
    <row r="686" spans="4:140" ht="14.25" customHeight="1" x14ac:dyDescent="0.35"/>
    <row r="687" spans="4:140" ht="14.25" customHeight="1" x14ac:dyDescent="0.35">
      <c r="D687" s="119" t="s">
        <v>336</v>
      </c>
      <c r="E687" s="119"/>
      <c r="F687" s="119"/>
      <c r="G687" s="119"/>
      <c r="H687" s="119"/>
      <c r="I687" s="119"/>
      <c r="J687" s="119"/>
      <c r="K687" s="119"/>
      <c r="L687" s="119"/>
      <c r="M687" s="119"/>
      <c r="N687" s="119"/>
      <c r="O687" s="119"/>
      <c r="P687" s="119"/>
      <c r="Q687" s="119"/>
      <c r="R687" s="119"/>
      <c r="S687" s="119"/>
      <c r="T687" s="119"/>
      <c r="U687" s="119"/>
      <c r="V687" s="119"/>
      <c r="W687" s="119"/>
      <c r="X687" s="119"/>
      <c r="Y687" s="119"/>
      <c r="Z687" s="119"/>
      <c r="AA687" s="119"/>
      <c r="AB687" s="119"/>
      <c r="AC687" s="119"/>
      <c r="AD687" s="119"/>
      <c r="AE687" s="119"/>
      <c r="AF687" s="119"/>
      <c r="AG687" s="119"/>
      <c r="AH687" s="119"/>
      <c r="AI687" s="119"/>
      <c r="AJ687" s="119"/>
      <c r="AK687" s="119"/>
      <c r="AL687" s="119"/>
      <c r="AM687" s="119"/>
      <c r="AN687" s="119"/>
      <c r="AO687" s="119"/>
      <c r="AP687" s="119"/>
      <c r="AQ687" s="119"/>
      <c r="AR687" s="119"/>
      <c r="AS687" s="119"/>
      <c r="AT687" s="119"/>
    </row>
    <row r="688" spans="4:140" ht="14.25" customHeight="1" x14ac:dyDescent="0.35">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0"/>
      <c r="AL688" s="120"/>
      <c r="AM688" s="120"/>
      <c r="AN688" s="120"/>
      <c r="AO688" s="120"/>
      <c r="AP688" s="120"/>
      <c r="AQ688" s="120"/>
      <c r="AR688" s="120"/>
      <c r="AS688" s="120"/>
      <c r="AT688" s="120"/>
      <c r="EH688" s="507" t="s">
        <v>342</v>
      </c>
      <c r="EI688" s="507"/>
      <c r="EJ688" s="507"/>
    </row>
    <row r="689" spans="4:140" ht="14.25" customHeight="1" x14ac:dyDescent="0.35">
      <c r="D689" s="219" t="s">
        <v>340</v>
      </c>
      <c r="E689" s="220"/>
      <c r="F689" s="220"/>
      <c r="G689" s="220"/>
      <c r="H689" s="220"/>
      <c r="I689" s="220"/>
      <c r="J689" s="220"/>
      <c r="K689" s="220"/>
      <c r="L689" s="220"/>
      <c r="M689" s="220"/>
      <c r="N689" s="220"/>
      <c r="O689" s="220"/>
      <c r="P689" s="220"/>
      <c r="Q689" s="220"/>
      <c r="R689" s="220"/>
      <c r="S689" s="220"/>
      <c r="T689" s="220"/>
      <c r="U689" s="220"/>
      <c r="V689" s="220"/>
      <c r="W689" s="220"/>
      <c r="X689" s="220"/>
      <c r="Y689" s="220"/>
      <c r="Z689" s="221"/>
      <c r="AA689" s="342">
        <v>42705</v>
      </c>
      <c r="AB689" s="343"/>
      <c r="AC689" s="343"/>
      <c r="AD689" s="343"/>
      <c r="AE689" s="343"/>
      <c r="AF689" s="343"/>
      <c r="AG689" s="343"/>
      <c r="AH689" s="343"/>
      <c r="AI689" s="343"/>
      <c r="AJ689" s="344"/>
      <c r="AK689" s="342">
        <v>43070</v>
      </c>
      <c r="AL689" s="343"/>
      <c r="AM689" s="343"/>
      <c r="AN689" s="343"/>
      <c r="AO689" s="343"/>
      <c r="AP689" s="343"/>
      <c r="AQ689" s="343"/>
      <c r="AR689" s="343"/>
      <c r="AS689" s="343"/>
      <c r="AT689" s="344"/>
      <c r="EH689" s="180" t="s">
        <v>343</v>
      </c>
      <c r="EI689" s="180">
        <v>2016</v>
      </c>
      <c r="EJ689" s="180">
        <v>2017</v>
      </c>
    </row>
    <row r="690" spans="4:140" ht="14.25" customHeight="1" x14ac:dyDescent="0.35">
      <c r="D690" s="222"/>
      <c r="E690" s="223"/>
      <c r="F690" s="223"/>
      <c r="G690" s="223"/>
      <c r="H690" s="223"/>
      <c r="I690" s="223"/>
      <c r="J690" s="223"/>
      <c r="K690" s="223"/>
      <c r="L690" s="223"/>
      <c r="M690" s="223"/>
      <c r="N690" s="223"/>
      <c r="O690" s="223"/>
      <c r="P690" s="223"/>
      <c r="Q690" s="223"/>
      <c r="R690" s="223"/>
      <c r="S690" s="223"/>
      <c r="T690" s="223"/>
      <c r="U690" s="223"/>
      <c r="V690" s="223"/>
      <c r="W690" s="223"/>
      <c r="X690" s="223"/>
      <c r="Y690" s="223"/>
      <c r="Z690" s="224"/>
      <c r="AA690" s="345"/>
      <c r="AB690" s="346"/>
      <c r="AC690" s="346"/>
      <c r="AD690" s="346"/>
      <c r="AE690" s="346"/>
      <c r="AF690" s="346"/>
      <c r="AG690" s="346"/>
      <c r="AH690" s="346"/>
      <c r="AI690" s="346"/>
      <c r="AJ690" s="347"/>
      <c r="AK690" s="345"/>
      <c r="AL690" s="346"/>
      <c r="AM690" s="346"/>
      <c r="AN690" s="346"/>
      <c r="AO690" s="346"/>
      <c r="AP690" s="346"/>
      <c r="AQ690" s="346"/>
      <c r="AR690" s="346"/>
      <c r="AS690" s="346"/>
      <c r="AT690" s="347"/>
      <c r="EH690" s="170" t="s">
        <v>134</v>
      </c>
      <c r="EI690" s="170">
        <f>+AA701</f>
        <v>88.4</v>
      </c>
      <c r="EJ690" s="170">
        <f>+AK701</f>
        <v>87.7</v>
      </c>
    </row>
    <row r="691" spans="4:140" ht="14.25" customHeight="1" x14ac:dyDescent="0.35">
      <c r="D691" s="230" t="s">
        <v>338</v>
      </c>
      <c r="E691" s="231"/>
      <c r="F691" s="231"/>
      <c r="G691" s="231"/>
      <c r="H691" s="231"/>
      <c r="I691" s="231"/>
      <c r="J691" s="231"/>
      <c r="K691" s="231"/>
      <c r="L691" s="231"/>
      <c r="M691" s="231"/>
      <c r="N691" s="231"/>
      <c r="O691" s="231"/>
      <c r="P691" s="231"/>
      <c r="Q691" s="231"/>
      <c r="R691" s="231"/>
      <c r="S691" s="231"/>
      <c r="T691" s="231"/>
      <c r="U691" s="231"/>
      <c r="V691" s="231"/>
      <c r="W691" s="231"/>
      <c r="X691" s="231"/>
      <c r="Y691" s="231"/>
      <c r="Z691" s="232"/>
      <c r="AA691" s="283">
        <v>25284</v>
      </c>
      <c r="AB691" s="315"/>
      <c r="AC691" s="315"/>
      <c r="AD691" s="315"/>
      <c r="AE691" s="315"/>
      <c r="AF691" s="315"/>
      <c r="AG691" s="315"/>
      <c r="AH691" s="315"/>
      <c r="AI691" s="315"/>
      <c r="AJ691" s="316"/>
      <c r="AK691" s="283">
        <v>22480</v>
      </c>
      <c r="AL691" s="315"/>
      <c r="AM691" s="315"/>
      <c r="AN691" s="315"/>
      <c r="AO691" s="315"/>
      <c r="AP691" s="315"/>
      <c r="AQ691" s="315"/>
      <c r="AR691" s="315"/>
      <c r="AS691" s="315"/>
      <c r="AT691" s="316"/>
      <c r="EH691" s="170" t="s">
        <v>717</v>
      </c>
      <c r="EI691" s="170">
        <f>+AA702</f>
        <v>74.900000000000006</v>
      </c>
      <c r="EJ691" s="170">
        <f>+AK702</f>
        <v>70.64</v>
      </c>
    </row>
    <row r="692" spans="4:140" ht="14.25" customHeight="1" x14ac:dyDescent="0.35">
      <c r="D692" s="230" t="s">
        <v>339</v>
      </c>
      <c r="E692" s="231"/>
      <c r="F692" s="231"/>
      <c r="G692" s="231"/>
      <c r="H692" s="231"/>
      <c r="I692" s="231"/>
      <c r="J692" s="231"/>
      <c r="K692" s="231"/>
      <c r="L692" s="231"/>
      <c r="M692" s="231"/>
      <c r="N692" s="231"/>
      <c r="O692" s="231"/>
      <c r="P692" s="231"/>
      <c r="Q692" s="231"/>
      <c r="R692" s="231"/>
      <c r="S692" s="231"/>
      <c r="T692" s="231"/>
      <c r="U692" s="231"/>
      <c r="V692" s="231"/>
      <c r="W692" s="231"/>
      <c r="X692" s="231"/>
      <c r="Y692" s="231"/>
      <c r="Z692" s="232"/>
      <c r="AA692" s="283">
        <v>32518</v>
      </c>
      <c r="AB692" s="315"/>
      <c r="AC692" s="315"/>
      <c r="AD692" s="315"/>
      <c r="AE692" s="315"/>
      <c r="AF692" s="315"/>
      <c r="AG692" s="315"/>
      <c r="AH692" s="315"/>
      <c r="AI692" s="315"/>
      <c r="AJ692" s="316"/>
      <c r="AK692" s="283">
        <v>32225</v>
      </c>
      <c r="AL692" s="315"/>
      <c r="AM692" s="315"/>
      <c r="AN692" s="315"/>
      <c r="AO692" s="315"/>
      <c r="AP692" s="315"/>
      <c r="AQ692" s="315"/>
      <c r="AR692" s="315"/>
      <c r="AS692" s="315"/>
      <c r="AT692" s="316"/>
    </row>
    <row r="693" spans="4:140" ht="14.25" customHeight="1" x14ac:dyDescent="0.35">
      <c r="D693" s="230" t="s">
        <v>341</v>
      </c>
      <c r="E693" s="231"/>
      <c r="F693" s="231"/>
      <c r="G693" s="231"/>
      <c r="H693" s="231"/>
      <c r="I693" s="231"/>
      <c r="J693" s="231"/>
      <c r="K693" s="231"/>
      <c r="L693" s="231"/>
      <c r="M693" s="231"/>
      <c r="N693" s="231"/>
      <c r="O693" s="231"/>
      <c r="P693" s="231"/>
      <c r="Q693" s="231"/>
      <c r="R693" s="231"/>
      <c r="S693" s="231"/>
      <c r="T693" s="231"/>
      <c r="U693" s="231"/>
      <c r="V693" s="231"/>
      <c r="W693" s="231"/>
      <c r="X693" s="231"/>
      <c r="Y693" s="231"/>
      <c r="Z693" s="232"/>
      <c r="AA693" s="283">
        <v>678</v>
      </c>
      <c r="AB693" s="315"/>
      <c r="AC693" s="315"/>
      <c r="AD693" s="315"/>
      <c r="AE693" s="315"/>
      <c r="AF693" s="315"/>
      <c r="AG693" s="315"/>
      <c r="AH693" s="315"/>
      <c r="AI693" s="315"/>
      <c r="AJ693" s="316"/>
      <c r="AK693" s="283">
        <v>667</v>
      </c>
      <c r="AL693" s="315"/>
      <c r="AM693" s="315"/>
      <c r="AN693" s="315"/>
      <c r="AO693" s="315"/>
      <c r="AP693" s="315"/>
      <c r="AQ693" s="315"/>
      <c r="AR693" s="315"/>
      <c r="AS693" s="315"/>
      <c r="AT693" s="316"/>
    </row>
    <row r="694" spans="4:140" ht="14.25" customHeight="1" x14ac:dyDescent="0.35">
      <c r="D694" s="230" t="s">
        <v>337</v>
      </c>
      <c r="E694" s="231"/>
      <c r="F694" s="231"/>
      <c r="G694" s="231"/>
      <c r="H694" s="231"/>
      <c r="I694" s="231"/>
      <c r="J694" s="231"/>
      <c r="K694" s="231"/>
      <c r="L694" s="231"/>
      <c r="M694" s="231"/>
      <c r="N694" s="231"/>
      <c r="O694" s="231"/>
      <c r="P694" s="231"/>
      <c r="Q694" s="231"/>
      <c r="R694" s="231"/>
      <c r="S694" s="231"/>
      <c r="T694" s="231"/>
      <c r="U694" s="231"/>
      <c r="V694" s="231"/>
      <c r="W694" s="231"/>
      <c r="X694" s="231"/>
      <c r="Y694" s="231"/>
      <c r="Z694" s="232"/>
      <c r="AA694" s="283">
        <v>58480</v>
      </c>
      <c r="AB694" s="315"/>
      <c r="AC694" s="315"/>
      <c r="AD694" s="315"/>
      <c r="AE694" s="315"/>
      <c r="AF694" s="315"/>
      <c r="AG694" s="315"/>
      <c r="AH694" s="315"/>
      <c r="AI694" s="315"/>
      <c r="AJ694" s="316"/>
      <c r="AK694" s="283">
        <v>55372</v>
      </c>
      <c r="AL694" s="315"/>
      <c r="AM694" s="315"/>
      <c r="AN694" s="315"/>
      <c r="AO694" s="315"/>
      <c r="AP694" s="315"/>
      <c r="AQ694" s="315"/>
      <c r="AR694" s="315"/>
      <c r="AS694" s="315"/>
      <c r="AT694" s="316"/>
    </row>
    <row r="695" spans="4:140" ht="14.25" customHeight="1" x14ac:dyDescent="0.35">
      <c r="D695" s="114" t="s">
        <v>345</v>
      </c>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c r="AA695" s="114"/>
      <c r="AB695" s="114"/>
      <c r="AC695" s="114"/>
      <c r="AD695" s="114"/>
      <c r="AE695" s="114"/>
      <c r="AF695" s="114"/>
      <c r="AG695" s="114"/>
      <c r="AH695" s="114"/>
      <c r="AI695" s="114"/>
      <c r="AJ695" s="114"/>
      <c r="AK695" s="114"/>
      <c r="AL695" s="114"/>
      <c r="AM695" s="114"/>
      <c r="AN695" s="114"/>
      <c r="AO695" s="114"/>
      <c r="AP695" s="114"/>
      <c r="AQ695" s="114"/>
      <c r="AR695" s="114"/>
      <c r="AS695" s="114"/>
      <c r="AT695" s="114"/>
    </row>
    <row r="696" spans="4:140" ht="14.25" customHeight="1" x14ac:dyDescent="0.35"/>
    <row r="697" spans="4:140" ht="14.25" customHeight="1" x14ac:dyDescent="0.35">
      <c r="D697" s="119" t="s">
        <v>344</v>
      </c>
      <c r="E697" s="119"/>
      <c r="F697" s="119"/>
      <c r="G697" s="119"/>
      <c r="H697" s="119"/>
      <c r="I697" s="119"/>
      <c r="J697" s="119"/>
      <c r="K697" s="119"/>
      <c r="L697" s="119"/>
      <c r="M697" s="119"/>
      <c r="N697" s="119"/>
      <c r="O697" s="119"/>
      <c r="P697" s="119"/>
      <c r="Q697" s="119"/>
      <c r="R697" s="119"/>
      <c r="S697" s="119"/>
      <c r="T697" s="119"/>
      <c r="U697" s="119"/>
      <c r="V697" s="119"/>
      <c r="W697" s="119"/>
      <c r="X697" s="119"/>
      <c r="Y697" s="119"/>
      <c r="Z697" s="119"/>
      <c r="AA697" s="119"/>
      <c r="AB697" s="119"/>
      <c r="AC697" s="119"/>
      <c r="AD697" s="119"/>
      <c r="AE697" s="119"/>
      <c r="AF697" s="119"/>
      <c r="AG697" s="119"/>
      <c r="AH697" s="119"/>
      <c r="AI697" s="119"/>
      <c r="AJ697" s="119"/>
      <c r="AK697" s="119"/>
      <c r="AL697" s="119"/>
      <c r="AM697" s="119"/>
      <c r="AN697" s="119"/>
      <c r="AO697" s="119"/>
      <c r="AP697" s="119"/>
      <c r="AQ697" s="119"/>
      <c r="AR697" s="119"/>
      <c r="AS697" s="119"/>
      <c r="AT697" s="119"/>
    </row>
    <row r="698" spans="4:140" ht="14.25" customHeight="1" x14ac:dyDescent="0.35">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row>
    <row r="699" spans="4:140" ht="14.25" customHeight="1" x14ac:dyDescent="0.35">
      <c r="D699" s="219" t="s">
        <v>343</v>
      </c>
      <c r="E699" s="220"/>
      <c r="F699" s="220"/>
      <c r="G699" s="220"/>
      <c r="H699" s="220"/>
      <c r="I699" s="220"/>
      <c r="J699" s="220"/>
      <c r="K699" s="220"/>
      <c r="L699" s="220"/>
      <c r="M699" s="220"/>
      <c r="N699" s="220"/>
      <c r="O699" s="220"/>
      <c r="P699" s="220"/>
      <c r="Q699" s="220"/>
      <c r="R699" s="220"/>
      <c r="S699" s="220"/>
      <c r="T699" s="220"/>
      <c r="U699" s="220"/>
      <c r="V699" s="220"/>
      <c r="W699" s="220"/>
      <c r="X699" s="220"/>
      <c r="Y699" s="220"/>
      <c r="Z699" s="221"/>
      <c r="AA699" s="342">
        <v>42705</v>
      </c>
      <c r="AB699" s="343"/>
      <c r="AC699" s="343"/>
      <c r="AD699" s="343"/>
      <c r="AE699" s="343"/>
      <c r="AF699" s="343"/>
      <c r="AG699" s="343"/>
      <c r="AH699" s="343"/>
      <c r="AI699" s="343"/>
      <c r="AJ699" s="344"/>
      <c r="AK699" s="342">
        <v>43070</v>
      </c>
      <c r="AL699" s="343"/>
      <c r="AM699" s="343"/>
      <c r="AN699" s="343"/>
      <c r="AO699" s="343"/>
      <c r="AP699" s="343"/>
      <c r="AQ699" s="343"/>
      <c r="AR699" s="343"/>
      <c r="AS699" s="343"/>
      <c r="AT699" s="344"/>
    </row>
    <row r="700" spans="4:140" ht="14.25" customHeight="1" x14ac:dyDescent="0.35">
      <c r="D700" s="222"/>
      <c r="E700" s="223"/>
      <c r="F700" s="223"/>
      <c r="G700" s="223"/>
      <c r="H700" s="223"/>
      <c r="I700" s="223"/>
      <c r="J700" s="223"/>
      <c r="K700" s="223"/>
      <c r="L700" s="223"/>
      <c r="M700" s="223"/>
      <c r="N700" s="223"/>
      <c r="O700" s="223"/>
      <c r="P700" s="223"/>
      <c r="Q700" s="223"/>
      <c r="R700" s="223"/>
      <c r="S700" s="223"/>
      <c r="T700" s="223"/>
      <c r="U700" s="223"/>
      <c r="V700" s="223"/>
      <c r="W700" s="223"/>
      <c r="X700" s="223"/>
      <c r="Y700" s="223"/>
      <c r="Z700" s="224"/>
      <c r="AA700" s="345"/>
      <c r="AB700" s="346"/>
      <c r="AC700" s="346"/>
      <c r="AD700" s="346"/>
      <c r="AE700" s="346"/>
      <c r="AF700" s="346"/>
      <c r="AG700" s="346"/>
      <c r="AH700" s="346"/>
      <c r="AI700" s="346"/>
      <c r="AJ700" s="347"/>
      <c r="AK700" s="345"/>
      <c r="AL700" s="346"/>
      <c r="AM700" s="346"/>
      <c r="AN700" s="346"/>
      <c r="AO700" s="346"/>
      <c r="AP700" s="346"/>
      <c r="AQ700" s="346"/>
      <c r="AR700" s="346"/>
      <c r="AS700" s="346"/>
      <c r="AT700" s="347"/>
    </row>
    <row r="701" spans="4:140" ht="14.25" customHeight="1" x14ac:dyDescent="0.35">
      <c r="D701" s="383" t="s">
        <v>134</v>
      </c>
      <c r="E701" s="384"/>
      <c r="F701" s="384"/>
      <c r="G701" s="384"/>
      <c r="H701" s="384"/>
      <c r="I701" s="384"/>
      <c r="J701" s="384"/>
      <c r="K701" s="384"/>
      <c r="L701" s="384"/>
      <c r="M701" s="384"/>
      <c r="N701" s="384"/>
      <c r="O701" s="384"/>
      <c r="P701" s="384"/>
      <c r="Q701" s="384"/>
      <c r="R701" s="384"/>
      <c r="S701" s="384"/>
      <c r="T701" s="384"/>
      <c r="U701" s="384"/>
      <c r="V701" s="384"/>
      <c r="W701" s="384"/>
      <c r="X701" s="384"/>
      <c r="Y701" s="384"/>
      <c r="Z701" s="385"/>
      <c r="AA701" s="230">
        <v>88.4</v>
      </c>
      <c r="AB701" s="231"/>
      <c r="AC701" s="231"/>
      <c r="AD701" s="231"/>
      <c r="AE701" s="231"/>
      <c r="AF701" s="231"/>
      <c r="AG701" s="231"/>
      <c r="AH701" s="231"/>
      <c r="AI701" s="231"/>
      <c r="AJ701" s="232"/>
      <c r="AK701" s="230">
        <v>87.7</v>
      </c>
      <c r="AL701" s="231"/>
      <c r="AM701" s="231"/>
      <c r="AN701" s="231"/>
      <c r="AO701" s="231"/>
      <c r="AP701" s="231"/>
      <c r="AQ701" s="231"/>
      <c r="AR701" s="231"/>
      <c r="AS701" s="231"/>
      <c r="AT701" s="232"/>
    </row>
    <row r="702" spans="4:140" ht="14.25" customHeight="1" x14ac:dyDescent="0.35">
      <c r="D702" s="383" t="s">
        <v>1371</v>
      </c>
      <c r="E702" s="384"/>
      <c r="F702" s="384"/>
      <c r="G702" s="384"/>
      <c r="H702" s="384"/>
      <c r="I702" s="384"/>
      <c r="J702" s="384"/>
      <c r="K702" s="384"/>
      <c r="L702" s="384"/>
      <c r="M702" s="384"/>
      <c r="N702" s="384"/>
      <c r="O702" s="384"/>
      <c r="P702" s="384"/>
      <c r="Q702" s="384"/>
      <c r="R702" s="384"/>
      <c r="S702" s="384"/>
      <c r="T702" s="384"/>
      <c r="U702" s="384"/>
      <c r="V702" s="384"/>
      <c r="W702" s="384"/>
      <c r="X702" s="384"/>
      <c r="Y702" s="384"/>
      <c r="Z702" s="385"/>
      <c r="AA702" s="230">
        <v>74.900000000000006</v>
      </c>
      <c r="AB702" s="231"/>
      <c r="AC702" s="231"/>
      <c r="AD702" s="231"/>
      <c r="AE702" s="231"/>
      <c r="AF702" s="231"/>
      <c r="AG702" s="231"/>
      <c r="AH702" s="231"/>
      <c r="AI702" s="231"/>
      <c r="AJ702" s="232"/>
      <c r="AK702" s="230">
        <v>70.64</v>
      </c>
      <c r="AL702" s="231"/>
      <c r="AM702" s="231"/>
      <c r="AN702" s="231"/>
      <c r="AO702" s="231"/>
      <c r="AP702" s="231"/>
      <c r="AQ702" s="231"/>
      <c r="AR702" s="231"/>
      <c r="AS702" s="231"/>
      <c r="AT702" s="232"/>
    </row>
    <row r="703" spans="4:140" ht="14.25" customHeight="1" x14ac:dyDescent="0.35">
      <c r="D703" s="114" t="s">
        <v>346</v>
      </c>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c r="AA703" s="114"/>
      <c r="AB703" s="114"/>
      <c r="AC703" s="114"/>
      <c r="AD703" s="114"/>
      <c r="AE703" s="114"/>
      <c r="AF703" s="114"/>
      <c r="AG703" s="114"/>
      <c r="AH703" s="114"/>
      <c r="AI703" s="114"/>
      <c r="AJ703" s="114"/>
      <c r="AK703" s="114"/>
      <c r="AL703" s="114"/>
      <c r="AM703" s="114"/>
      <c r="AN703" s="114"/>
      <c r="AO703" s="114"/>
      <c r="AP703" s="114"/>
      <c r="AQ703" s="114"/>
      <c r="AR703" s="114"/>
      <c r="AS703" s="114"/>
      <c r="AT703" s="114"/>
    </row>
    <row r="704" spans="4:140" ht="14.25" customHeight="1" x14ac:dyDescent="0.35"/>
    <row r="705" spans="1:142" ht="14.25" customHeight="1" x14ac:dyDescent="0.35">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27"/>
      <c r="BC705" s="127"/>
      <c r="BD705" s="127"/>
      <c r="BE705" s="127"/>
      <c r="BF705" s="127"/>
      <c r="BG705" s="127"/>
      <c r="BH705" s="127"/>
      <c r="BI705" s="127"/>
      <c r="BJ705" s="127"/>
      <c r="BK705" s="127"/>
      <c r="BL705" s="127"/>
      <c r="BM705" s="127"/>
      <c r="BN705" s="127"/>
      <c r="BO705" s="127"/>
      <c r="BP705" s="127"/>
      <c r="BQ705" s="127"/>
      <c r="BR705" s="127"/>
      <c r="BS705" s="127"/>
      <c r="BT705" s="127"/>
      <c r="BU705" s="127"/>
      <c r="BV705" s="127"/>
      <c r="BW705" s="127"/>
      <c r="BX705" s="127"/>
      <c r="BY705" s="127"/>
      <c r="BZ705" s="127"/>
      <c r="CA705" s="127"/>
      <c r="CB705" s="127"/>
      <c r="CC705" s="127"/>
      <c r="CD705" s="127"/>
      <c r="CE705" s="127"/>
      <c r="CF705" s="127"/>
      <c r="CG705" s="127"/>
      <c r="CH705" s="127"/>
      <c r="CI705" s="127"/>
      <c r="CJ705" s="127"/>
      <c r="CK705" s="127"/>
      <c r="CL705" s="127"/>
      <c r="CM705" s="127"/>
      <c r="CN705" s="127"/>
    </row>
    <row r="706" spans="1:142" ht="14.25" customHeight="1" x14ac:dyDescent="0.35">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27"/>
      <c r="BC706" s="127"/>
      <c r="BD706" s="127"/>
      <c r="BE706" s="127"/>
      <c r="BF706" s="127"/>
      <c r="BG706" s="127"/>
      <c r="BH706" s="127"/>
      <c r="BI706" s="127"/>
      <c r="BJ706" s="127"/>
      <c r="BK706" s="127"/>
      <c r="BL706" s="127"/>
      <c r="BM706" s="127"/>
      <c r="BN706" s="127"/>
      <c r="BO706" s="127"/>
      <c r="BP706" s="127"/>
      <c r="BQ706" s="127"/>
      <c r="BR706" s="127"/>
      <c r="BS706" s="127"/>
      <c r="BT706" s="127"/>
      <c r="BU706" s="127"/>
      <c r="BV706" s="127"/>
      <c r="BW706" s="127"/>
      <c r="BX706" s="127"/>
      <c r="BY706" s="127"/>
      <c r="BZ706" s="127"/>
      <c r="CA706" s="127"/>
      <c r="CB706" s="127"/>
      <c r="CC706" s="127"/>
      <c r="CD706" s="127"/>
      <c r="CE706" s="127"/>
      <c r="CF706" s="127"/>
      <c r="CG706" s="127"/>
      <c r="CH706" s="127"/>
      <c r="CI706" s="127"/>
      <c r="CJ706" s="127"/>
      <c r="CK706" s="127"/>
      <c r="CL706" s="127"/>
      <c r="CM706" s="127"/>
      <c r="CN706" s="127"/>
    </row>
    <row r="707" spans="1:142" ht="14.25" customHeight="1" x14ac:dyDescent="0.35"/>
    <row r="708" spans="1:142" ht="14.25" customHeight="1" x14ac:dyDescent="0.35">
      <c r="D708" s="216" t="s">
        <v>362</v>
      </c>
      <c r="E708" s="216"/>
      <c r="F708" s="216"/>
      <c r="G708" s="216"/>
      <c r="H708" s="216"/>
      <c r="I708" s="216"/>
      <c r="J708" s="216"/>
      <c r="K708" s="216"/>
      <c r="L708" s="216"/>
      <c r="M708" s="216"/>
      <c r="N708" s="216"/>
      <c r="O708" s="216"/>
      <c r="P708" s="216"/>
      <c r="Q708" s="216"/>
      <c r="R708" s="216"/>
      <c r="S708" s="216"/>
      <c r="T708" s="216"/>
      <c r="U708" s="216"/>
      <c r="V708" s="216"/>
      <c r="W708" s="216"/>
      <c r="X708" s="216"/>
      <c r="Y708" s="216"/>
      <c r="Z708" s="216"/>
      <c r="AA708" s="216"/>
      <c r="AB708" s="216"/>
      <c r="AC708" s="216"/>
      <c r="AD708" s="216"/>
      <c r="AE708" s="216"/>
      <c r="AF708" s="216"/>
      <c r="AG708" s="216"/>
      <c r="AH708" s="216"/>
      <c r="AI708" s="216"/>
      <c r="AJ708" s="216"/>
      <c r="AK708" s="216"/>
      <c r="AL708" s="216"/>
      <c r="AM708" s="216"/>
      <c r="AN708" s="216"/>
      <c r="AO708" s="216"/>
      <c r="AP708" s="216"/>
      <c r="AQ708" s="216"/>
      <c r="AR708" s="216"/>
      <c r="AS708" s="216"/>
      <c r="AT708" s="216"/>
      <c r="AU708" s="216"/>
      <c r="AV708" s="216"/>
      <c r="AW708" s="216"/>
      <c r="AX708" s="216"/>
      <c r="AY708" s="216"/>
      <c r="AZ708" s="216"/>
      <c r="BA708" s="216"/>
      <c r="BB708" s="216"/>
      <c r="BC708" s="216"/>
      <c r="BD708" s="216"/>
      <c r="BE708" s="216"/>
    </row>
    <row r="709" spans="1:142" ht="14.25" customHeight="1" x14ac:dyDescent="0.35">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c r="Z709" s="216"/>
      <c r="AA709" s="216"/>
      <c r="AB709" s="216"/>
      <c r="AC709" s="216"/>
      <c r="AD709" s="216"/>
      <c r="AE709" s="216"/>
      <c r="AF709" s="216"/>
      <c r="AG709" s="216"/>
      <c r="AH709" s="216"/>
      <c r="AI709" s="216"/>
      <c r="AJ709" s="216"/>
      <c r="AK709" s="216"/>
      <c r="AL709" s="216"/>
      <c r="AM709" s="216"/>
      <c r="AN709" s="216"/>
      <c r="AO709" s="216"/>
      <c r="AP709" s="216"/>
      <c r="AQ709" s="216"/>
      <c r="AR709" s="216"/>
      <c r="AS709" s="216"/>
      <c r="AT709" s="216"/>
      <c r="AU709" s="216"/>
      <c r="AV709" s="216"/>
      <c r="AW709" s="216"/>
      <c r="AX709" s="216"/>
      <c r="AY709" s="216"/>
      <c r="AZ709" s="216"/>
      <c r="BA709" s="216"/>
      <c r="BB709" s="216"/>
      <c r="BC709" s="216"/>
      <c r="BD709" s="216"/>
      <c r="BE709" s="216"/>
    </row>
    <row r="710" spans="1:142" ht="14.25" customHeight="1" x14ac:dyDescent="0.35">
      <c r="D710" s="366" t="s">
        <v>363</v>
      </c>
      <c r="E710" s="367"/>
      <c r="F710" s="367"/>
      <c r="G710" s="367"/>
      <c r="H710" s="367"/>
      <c r="I710" s="367"/>
      <c r="J710" s="367"/>
      <c r="K710" s="367"/>
      <c r="L710" s="367"/>
      <c r="M710" s="367"/>
      <c r="N710" s="367"/>
      <c r="O710" s="367"/>
      <c r="P710" s="367"/>
      <c r="Q710" s="368"/>
      <c r="R710" s="390" t="s">
        <v>366</v>
      </c>
      <c r="S710" s="391"/>
      <c r="T710" s="391"/>
      <c r="U710" s="391"/>
      <c r="V710" s="391"/>
      <c r="W710" s="391"/>
      <c r="X710" s="391"/>
      <c r="Y710" s="392"/>
      <c r="Z710" s="393" t="s">
        <v>370</v>
      </c>
      <c r="AA710" s="394"/>
      <c r="AB710" s="394"/>
      <c r="AC710" s="394"/>
      <c r="AD710" s="394"/>
      <c r="AE710" s="394"/>
      <c r="AF710" s="394"/>
      <c r="AG710" s="394"/>
      <c r="AH710" s="394"/>
      <c r="AI710" s="394"/>
      <c r="AJ710" s="394"/>
      <c r="AK710" s="394"/>
      <c r="AL710" s="395"/>
      <c r="AM710" s="393" t="s">
        <v>42</v>
      </c>
      <c r="AN710" s="394"/>
      <c r="AO710" s="394"/>
      <c r="AP710" s="394"/>
      <c r="AQ710" s="394"/>
      <c r="AR710" s="394"/>
      <c r="AS710" s="394"/>
      <c r="AT710" s="395"/>
      <c r="AV710" s="493" t="s">
        <v>363</v>
      </c>
      <c r="AW710" s="493"/>
      <c r="AX710" s="493"/>
      <c r="AY710" s="493"/>
      <c r="AZ710" s="493"/>
      <c r="BA710" s="493"/>
      <c r="BB710" s="493"/>
      <c r="BC710" s="493"/>
      <c r="BD710" s="493"/>
      <c r="BE710" s="493"/>
      <c r="BF710" s="493"/>
      <c r="BG710" s="493"/>
      <c r="BH710" s="493"/>
      <c r="BI710" s="493"/>
      <c r="BJ710" s="493"/>
      <c r="BK710" s="493"/>
      <c r="BL710" s="493" t="s">
        <v>366</v>
      </c>
      <c r="BM710" s="493"/>
      <c r="BN710" s="493"/>
      <c r="BO710" s="493"/>
      <c r="BP710" s="493"/>
      <c r="BQ710" s="493"/>
      <c r="BR710" s="493"/>
      <c r="BS710" s="493"/>
      <c r="BT710" s="548" t="s">
        <v>370</v>
      </c>
      <c r="BU710" s="548"/>
      <c r="BV710" s="548"/>
      <c r="BW710" s="548"/>
      <c r="BX710" s="548"/>
      <c r="BY710" s="548"/>
      <c r="BZ710" s="548"/>
      <c r="CA710" s="548"/>
      <c r="CB710" s="548"/>
      <c r="CC710" s="548"/>
      <c r="CD710" s="548"/>
      <c r="CE710" s="548"/>
      <c r="CF710" s="548"/>
      <c r="CG710" s="548" t="s">
        <v>42</v>
      </c>
      <c r="CH710" s="548"/>
      <c r="CI710" s="548"/>
      <c r="CJ710" s="548"/>
      <c r="CK710" s="548"/>
      <c r="CL710" s="548"/>
      <c r="CM710" s="548"/>
      <c r="CN710" s="548"/>
    </row>
    <row r="711" spans="1:142" ht="14.25" customHeight="1" x14ac:dyDescent="0.35">
      <c r="D711" s="369"/>
      <c r="E711" s="370"/>
      <c r="F711" s="370"/>
      <c r="G711" s="370"/>
      <c r="H711" s="370"/>
      <c r="I711" s="370"/>
      <c r="J711" s="370"/>
      <c r="K711" s="370"/>
      <c r="L711" s="370"/>
      <c r="M711" s="370"/>
      <c r="N711" s="370"/>
      <c r="O711" s="370"/>
      <c r="P711" s="370"/>
      <c r="Q711" s="371"/>
      <c r="R711" s="390" t="s">
        <v>365</v>
      </c>
      <c r="S711" s="391"/>
      <c r="T711" s="391"/>
      <c r="U711" s="392"/>
      <c r="V711" s="390" t="s">
        <v>679</v>
      </c>
      <c r="W711" s="391"/>
      <c r="X711" s="391"/>
      <c r="Y711" s="392"/>
      <c r="Z711" s="390" t="s">
        <v>380</v>
      </c>
      <c r="AA711" s="391"/>
      <c r="AB711" s="391"/>
      <c r="AC711" s="392"/>
      <c r="AD711" s="390" t="s">
        <v>367</v>
      </c>
      <c r="AE711" s="391"/>
      <c r="AF711" s="392"/>
      <c r="AG711" s="390" t="s">
        <v>368</v>
      </c>
      <c r="AH711" s="391"/>
      <c r="AI711" s="392"/>
      <c r="AJ711" s="390" t="s">
        <v>369</v>
      </c>
      <c r="AK711" s="391"/>
      <c r="AL711" s="392"/>
      <c r="AM711" s="390" t="s">
        <v>120</v>
      </c>
      <c r="AN711" s="391"/>
      <c r="AO711" s="391"/>
      <c r="AP711" s="392"/>
      <c r="AQ711" s="390" t="s">
        <v>121</v>
      </c>
      <c r="AR711" s="391"/>
      <c r="AS711" s="391"/>
      <c r="AT711" s="392"/>
      <c r="AV711" s="493"/>
      <c r="AW711" s="493"/>
      <c r="AX711" s="493"/>
      <c r="AY711" s="493"/>
      <c r="AZ711" s="493"/>
      <c r="BA711" s="493"/>
      <c r="BB711" s="493"/>
      <c r="BC711" s="493"/>
      <c r="BD711" s="493"/>
      <c r="BE711" s="493"/>
      <c r="BF711" s="493"/>
      <c r="BG711" s="493"/>
      <c r="BH711" s="493"/>
      <c r="BI711" s="493"/>
      <c r="BJ711" s="493"/>
      <c r="BK711" s="493"/>
      <c r="BL711" s="493" t="s">
        <v>365</v>
      </c>
      <c r="BM711" s="493"/>
      <c r="BN711" s="493"/>
      <c r="BO711" s="493"/>
      <c r="BP711" s="493" t="s">
        <v>679</v>
      </c>
      <c r="BQ711" s="493"/>
      <c r="BR711" s="493"/>
      <c r="BS711" s="493"/>
      <c r="BT711" s="493" t="s">
        <v>380</v>
      </c>
      <c r="BU711" s="493"/>
      <c r="BV711" s="493"/>
      <c r="BW711" s="493"/>
      <c r="BX711" s="493" t="s">
        <v>367</v>
      </c>
      <c r="BY711" s="493"/>
      <c r="BZ711" s="493"/>
      <c r="CA711" s="493" t="s">
        <v>368</v>
      </c>
      <c r="CB711" s="493"/>
      <c r="CC711" s="493"/>
      <c r="CD711" s="493" t="s">
        <v>369</v>
      </c>
      <c r="CE711" s="493"/>
      <c r="CF711" s="493"/>
      <c r="CG711" s="493" t="s">
        <v>120</v>
      </c>
      <c r="CH711" s="493"/>
      <c r="CI711" s="493"/>
      <c r="CJ711" s="493"/>
      <c r="CK711" s="493" t="s">
        <v>121</v>
      </c>
      <c r="CL711" s="493"/>
      <c r="CM711" s="493"/>
      <c r="CN711" s="493"/>
    </row>
    <row r="712" spans="1:142" ht="14.25" customHeight="1" x14ac:dyDescent="0.35">
      <c r="D712" s="363" t="s">
        <v>1040</v>
      </c>
      <c r="E712" s="364"/>
      <c r="F712" s="364"/>
      <c r="G712" s="364"/>
      <c r="H712" s="364"/>
      <c r="I712" s="364"/>
      <c r="J712" s="364"/>
      <c r="K712" s="364"/>
      <c r="L712" s="364"/>
      <c r="M712" s="364"/>
      <c r="N712" s="364"/>
      <c r="O712" s="364"/>
      <c r="P712" s="364"/>
      <c r="Q712" s="365"/>
      <c r="R712" s="360"/>
      <c r="S712" s="361"/>
      <c r="T712" s="361"/>
      <c r="U712" s="362"/>
      <c r="V712" s="360" t="s">
        <v>1054</v>
      </c>
      <c r="W712" s="361"/>
      <c r="X712" s="361"/>
      <c r="Y712" s="362"/>
      <c r="Z712" s="360"/>
      <c r="AA712" s="361"/>
      <c r="AB712" s="361"/>
      <c r="AC712" s="362"/>
      <c r="AD712" s="360"/>
      <c r="AE712" s="361"/>
      <c r="AF712" s="362"/>
      <c r="AG712" s="360"/>
      <c r="AH712" s="361"/>
      <c r="AI712" s="362"/>
      <c r="AJ712" s="360"/>
      <c r="AK712" s="361"/>
      <c r="AL712" s="362"/>
      <c r="AM712" s="360" t="s">
        <v>1054</v>
      </c>
      <c r="AN712" s="361"/>
      <c r="AO712" s="361"/>
      <c r="AP712" s="362"/>
      <c r="AQ712" s="360"/>
      <c r="AR712" s="361"/>
      <c r="AS712" s="361"/>
      <c r="AT712" s="362"/>
      <c r="AV712" s="478"/>
      <c r="AW712" s="478"/>
      <c r="AX712" s="478"/>
      <c r="AY712" s="478"/>
      <c r="AZ712" s="478"/>
      <c r="BA712" s="478"/>
      <c r="BB712" s="478"/>
      <c r="BC712" s="478"/>
      <c r="BD712" s="478"/>
      <c r="BE712" s="478"/>
      <c r="BF712" s="478"/>
      <c r="BG712" s="478"/>
      <c r="BH712" s="478"/>
      <c r="BI712" s="478"/>
      <c r="BJ712" s="478"/>
      <c r="BK712" s="478"/>
      <c r="BL712" s="251"/>
      <c r="BM712" s="251"/>
      <c r="BN712" s="251"/>
      <c r="BO712" s="251"/>
      <c r="BP712" s="251"/>
      <c r="BQ712" s="251"/>
      <c r="BR712" s="251"/>
      <c r="BS712" s="251"/>
      <c r="BT712" s="251"/>
      <c r="BU712" s="251"/>
      <c r="BV712" s="251"/>
      <c r="BW712" s="251"/>
      <c r="BX712" s="251"/>
      <c r="BY712" s="251"/>
      <c r="BZ712" s="251"/>
      <c r="CA712" s="251"/>
      <c r="CB712" s="251"/>
      <c r="CC712" s="251"/>
      <c r="CD712" s="251"/>
      <c r="CE712" s="251"/>
      <c r="CF712" s="251"/>
      <c r="CG712" s="251"/>
      <c r="CH712" s="251"/>
      <c r="CI712" s="251"/>
      <c r="CJ712" s="251"/>
      <c r="CK712" s="251"/>
      <c r="CL712" s="251"/>
      <c r="CM712" s="251"/>
      <c r="CN712" s="251"/>
    </row>
    <row r="713" spans="1:142" ht="14.25" customHeight="1" x14ac:dyDescent="0.35">
      <c r="D713" s="363" t="s">
        <v>1041</v>
      </c>
      <c r="E713" s="364"/>
      <c r="F713" s="364"/>
      <c r="G713" s="364"/>
      <c r="H713" s="364"/>
      <c r="I713" s="364"/>
      <c r="J713" s="364"/>
      <c r="K713" s="364"/>
      <c r="L713" s="364"/>
      <c r="M713" s="364"/>
      <c r="N713" s="364"/>
      <c r="O713" s="364"/>
      <c r="P713" s="364"/>
      <c r="Q713" s="365"/>
      <c r="R713" s="360"/>
      <c r="S713" s="361"/>
      <c r="T713" s="361"/>
      <c r="U713" s="362"/>
      <c r="V713" s="360" t="s">
        <v>1054</v>
      </c>
      <c r="W713" s="361"/>
      <c r="X713" s="361"/>
      <c r="Y713" s="362"/>
      <c r="Z713" s="360"/>
      <c r="AA713" s="361"/>
      <c r="AB713" s="361"/>
      <c r="AC713" s="362"/>
      <c r="AD713" s="360"/>
      <c r="AE713" s="361"/>
      <c r="AF713" s="362"/>
      <c r="AG713" s="360"/>
      <c r="AH713" s="361"/>
      <c r="AI713" s="362"/>
      <c r="AJ713" s="360"/>
      <c r="AK713" s="361"/>
      <c r="AL713" s="362"/>
      <c r="AM713" s="360"/>
      <c r="AN713" s="361"/>
      <c r="AO713" s="361"/>
      <c r="AP713" s="362"/>
      <c r="AQ713" s="360" t="s">
        <v>1054</v>
      </c>
      <c r="AR713" s="361"/>
      <c r="AS713" s="361"/>
      <c r="AT713" s="362"/>
      <c r="AV713" s="478"/>
      <c r="AW713" s="478"/>
      <c r="AX713" s="478"/>
      <c r="AY713" s="478"/>
      <c r="AZ713" s="478"/>
      <c r="BA713" s="478"/>
      <c r="BB713" s="478"/>
      <c r="BC713" s="478"/>
      <c r="BD713" s="478"/>
      <c r="BE713" s="478"/>
      <c r="BF713" s="478"/>
      <c r="BG713" s="478"/>
      <c r="BH713" s="478"/>
      <c r="BI713" s="478"/>
      <c r="BJ713" s="478"/>
      <c r="BK713" s="478"/>
      <c r="BL713" s="251"/>
      <c r="BM713" s="251"/>
      <c r="BN713" s="251"/>
      <c r="BO713" s="251"/>
      <c r="BP713" s="251"/>
      <c r="BQ713" s="251"/>
      <c r="BR713" s="251"/>
      <c r="BS713" s="251"/>
      <c r="BT713" s="251"/>
      <c r="BU713" s="251"/>
      <c r="BV713" s="251"/>
      <c r="BW713" s="251"/>
      <c r="BX713" s="251"/>
      <c r="BY713" s="251"/>
      <c r="BZ713" s="251"/>
      <c r="CA713" s="251"/>
      <c r="CB713" s="251"/>
      <c r="CC713" s="251"/>
      <c r="CD713" s="251"/>
      <c r="CE713" s="251"/>
      <c r="CF713" s="251"/>
      <c r="CG713" s="251"/>
      <c r="CH713" s="251"/>
      <c r="CI713" s="251"/>
      <c r="CJ713" s="251"/>
      <c r="CK713" s="251"/>
      <c r="CL713" s="251"/>
      <c r="CM713" s="251"/>
      <c r="CN713" s="251"/>
      <c r="EH713" s="191" t="s">
        <v>375</v>
      </c>
      <c r="EI713" s="191" t="s">
        <v>373</v>
      </c>
      <c r="EJ713" s="191" t="s">
        <v>374</v>
      </c>
      <c r="EK713" s="191" t="s">
        <v>369</v>
      </c>
      <c r="EL713" s="191" t="s">
        <v>118</v>
      </c>
    </row>
    <row r="714" spans="1:142" ht="14.25" customHeight="1" x14ac:dyDescent="0.35">
      <c r="D714" s="363" t="s">
        <v>1042</v>
      </c>
      <c r="E714" s="364"/>
      <c r="F714" s="364"/>
      <c r="G714" s="364"/>
      <c r="H714" s="364"/>
      <c r="I714" s="364"/>
      <c r="J714" s="364"/>
      <c r="K714" s="364"/>
      <c r="L714" s="364"/>
      <c r="M714" s="364"/>
      <c r="N714" s="364"/>
      <c r="O714" s="364"/>
      <c r="P714" s="364"/>
      <c r="Q714" s="365"/>
      <c r="R714" s="360"/>
      <c r="S714" s="361"/>
      <c r="T714" s="361"/>
      <c r="U714" s="362"/>
      <c r="V714" s="360" t="s">
        <v>1054</v>
      </c>
      <c r="W714" s="361"/>
      <c r="X714" s="361"/>
      <c r="Y714" s="362"/>
      <c r="Z714" s="360"/>
      <c r="AA714" s="361"/>
      <c r="AB714" s="361"/>
      <c r="AC714" s="362"/>
      <c r="AD714" s="360"/>
      <c r="AE714" s="361"/>
      <c r="AF714" s="362"/>
      <c r="AG714" s="360"/>
      <c r="AH714" s="361"/>
      <c r="AI714" s="362"/>
      <c r="AJ714" s="360"/>
      <c r="AK714" s="361"/>
      <c r="AL714" s="362"/>
      <c r="AM714" s="360" t="s">
        <v>1054</v>
      </c>
      <c r="AN714" s="361"/>
      <c r="AO714" s="361"/>
      <c r="AP714" s="362"/>
      <c r="AQ714" s="360"/>
      <c r="AR714" s="361"/>
      <c r="AS714" s="361"/>
      <c r="AT714" s="362"/>
      <c r="AV714" s="478"/>
      <c r="AW714" s="478"/>
      <c r="AX714" s="478"/>
      <c r="AY714" s="478"/>
      <c r="AZ714" s="478"/>
      <c r="BA714" s="478"/>
      <c r="BB714" s="478"/>
      <c r="BC714" s="478"/>
      <c r="BD714" s="478"/>
      <c r="BE714" s="478"/>
      <c r="BF714" s="478"/>
      <c r="BG714" s="478"/>
      <c r="BH714" s="478"/>
      <c r="BI714" s="478"/>
      <c r="BJ714" s="478"/>
      <c r="BK714" s="478"/>
      <c r="BL714" s="251"/>
      <c r="BM714" s="251"/>
      <c r="BN714" s="251"/>
      <c r="BO714" s="251"/>
      <c r="BP714" s="251"/>
      <c r="BQ714" s="251"/>
      <c r="BR714" s="251"/>
      <c r="BS714" s="251"/>
      <c r="BT714" s="251"/>
      <c r="BU714" s="251"/>
      <c r="BV714" s="251"/>
      <c r="BW714" s="251"/>
      <c r="BX714" s="251"/>
      <c r="BY714" s="251"/>
      <c r="BZ714" s="251"/>
      <c r="CA714" s="251"/>
      <c r="CB714" s="251"/>
      <c r="CC714" s="251"/>
      <c r="CD714" s="251"/>
      <c r="CE714" s="251"/>
      <c r="CF714" s="251"/>
      <c r="CG714" s="251"/>
      <c r="CH714" s="251"/>
      <c r="CI714" s="251"/>
      <c r="CJ714" s="251"/>
      <c r="CK714" s="251"/>
      <c r="CL714" s="251"/>
      <c r="CM714" s="251"/>
      <c r="CN714" s="251"/>
      <c r="EH714" s="207">
        <f>+BT746</f>
        <v>834</v>
      </c>
      <c r="EI714" s="207">
        <f>+BX746</f>
        <v>5157</v>
      </c>
      <c r="EJ714" s="207">
        <f>+CA746</f>
        <v>4327</v>
      </c>
      <c r="EK714" s="207">
        <f>+CD746</f>
        <v>1676</v>
      </c>
      <c r="EL714" s="207">
        <f>SUM(EH714:EK714)</f>
        <v>11994</v>
      </c>
    </row>
    <row r="715" spans="1:142" ht="14.25" customHeight="1" x14ac:dyDescent="0.35">
      <c r="D715" s="363" t="s">
        <v>1043</v>
      </c>
      <c r="E715" s="364"/>
      <c r="F715" s="364"/>
      <c r="G715" s="364"/>
      <c r="H715" s="364"/>
      <c r="I715" s="364"/>
      <c r="J715" s="364"/>
      <c r="K715" s="364"/>
      <c r="L715" s="364"/>
      <c r="M715" s="364"/>
      <c r="N715" s="364"/>
      <c r="O715" s="364"/>
      <c r="P715" s="364"/>
      <c r="Q715" s="365"/>
      <c r="R715" s="360"/>
      <c r="S715" s="361"/>
      <c r="T715" s="361"/>
      <c r="U715" s="362"/>
      <c r="V715" s="360" t="s">
        <v>1054</v>
      </c>
      <c r="W715" s="361"/>
      <c r="X715" s="361"/>
      <c r="Y715" s="362"/>
      <c r="Z715" s="360"/>
      <c r="AA715" s="361"/>
      <c r="AB715" s="361"/>
      <c r="AC715" s="362"/>
      <c r="AD715" s="360"/>
      <c r="AE715" s="361"/>
      <c r="AF715" s="362"/>
      <c r="AG715" s="360"/>
      <c r="AH715" s="361"/>
      <c r="AI715" s="362"/>
      <c r="AJ715" s="360"/>
      <c r="AK715" s="361"/>
      <c r="AL715" s="362"/>
      <c r="AM715" s="360" t="s">
        <v>1054</v>
      </c>
      <c r="AN715" s="361"/>
      <c r="AO715" s="361"/>
      <c r="AP715" s="362"/>
      <c r="AQ715" s="360"/>
      <c r="AR715" s="361"/>
      <c r="AS715" s="361"/>
      <c r="AT715" s="362"/>
      <c r="AV715" s="478"/>
      <c r="AW715" s="478"/>
      <c r="AX715" s="478"/>
      <c r="AY715" s="478"/>
      <c r="AZ715" s="478"/>
      <c r="BA715" s="478"/>
      <c r="BB715" s="478"/>
      <c r="BC715" s="478"/>
      <c r="BD715" s="478"/>
      <c r="BE715" s="478"/>
      <c r="BF715" s="478"/>
      <c r="BG715" s="478"/>
      <c r="BH715" s="478"/>
      <c r="BI715" s="478"/>
      <c r="BJ715" s="478"/>
      <c r="BK715" s="478"/>
      <c r="BL715" s="251"/>
      <c r="BM715" s="251"/>
      <c r="BN715" s="251"/>
      <c r="BO715" s="251"/>
      <c r="BP715" s="251"/>
      <c r="BQ715" s="251"/>
      <c r="BR715" s="251"/>
      <c r="BS715" s="251"/>
      <c r="BT715" s="251"/>
      <c r="BU715" s="251"/>
      <c r="BV715" s="251"/>
      <c r="BW715" s="251"/>
      <c r="BX715" s="251"/>
      <c r="BY715" s="251"/>
      <c r="BZ715" s="251"/>
      <c r="CA715" s="251"/>
      <c r="CB715" s="251"/>
      <c r="CC715" s="251"/>
      <c r="CD715" s="251"/>
      <c r="CE715" s="251"/>
      <c r="CF715" s="251"/>
      <c r="CG715" s="251"/>
      <c r="CH715" s="251"/>
      <c r="CI715" s="251"/>
      <c r="CJ715" s="251"/>
      <c r="CK715" s="251"/>
      <c r="CL715" s="251"/>
      <c r="CM715" s="251"/>
      <c r="CN715" s="251"/>
      <c r="EH715" s="208">
        <f>+EH714/$EL$714</f>
        <v>6.953476738369184E-2</v>
      </c>
      <c r="EI715" s="208">
        <f>+EI714/$EL$714</f>
        <v>0.4299649824912456</v>
      </c>
      <c r="EJ715" s="208">
        <f>+EJ714/$EL$714</f>
        <v>0.36076371519092881</v>
      </c>
      <c r="EK715" s="208">
        <f>+EK714/$EL$714</f>
        <v>0.13973653493413374</v>
      </c>
      <c r="EL715" s="208"/>
    </row>
    <row r="716" spans="1:142" ht="14.25" customHeight="1" x14ac:dyDescent="0.35">
      <c r="D716" s="363" t="s">
        <v>1044</v>
      </c>
      <c r="E716" s="364"/>
      <c r="F716" s="364"/>
      <c r="G716" s="364"/>
      <c r="H716" s="364"/>
      <c r="I716" s="364"/>
      <c r="J716" s="364"/>
      <c r="K716" s="364"/>
      <c r="L716" s="364"/>
      <c r="M716" s="364"/>
      <c r="N716" s="364"/>
      <c r="O716" s="364"/>
      <c r="P716" s="364"/>
      <c r="Q716" s="365"/>
      <c r="R716" s="360"/>
      <c r="S716" s="361"/>
      <c r="T716" s="361"/>
      <c r="U716" s="362"/>
      <c r="V716" s="360" t="s">
        <v>1054</v>
      </c>
      <c r="W716" s="361"/>
      <c r="X716" s="361"/>
      <c r="Y716" s="362"/>
      <c r="Z716" s="360"/>
      <c r="AA716" s="361"/>
      <c r="AB716" s="361"/>
      <c r="AC716" s="362"/>
      <c r="AD716" s="360"/>
      <c r="AE716" s="361"/>
      <c r="AF716" s="362"/>
      <c r="AG716" s="360"/>
      <c r="AH716" s="361"/>
      <c r="AI716" s="362"/>
      <c r="AJ716" s="360"/>
      <c r="AK716" s="361"/>
      <c r="AL716" s="362"/>
      <c r="AM716" s="360"/>
      <c r="AN716" s="361"/>
      <c r="AO716" s="361"/>
      <c r="AP716" s="362"/>
      <c r="AQ716" s="360" t="s">
        <v>1054</v>
      </c>
      <c r="AR716" s="361"/>
      <c r="AS716" s="361"/>
      <c r="AT716" s="362"/>
      <c r="AV716" s="478"/>
      <c r="AW716" s="478"/>
      <c r="AX716" s="478"/>
      <c r="AY716" s="478"/>
      <c r="AZ716" s="478"/>
      <c r="BA716" s="478"/>
      <c r="BB716" s="478"/>
      <c r="BC716" s="478"/>
      <c r="BD716" s="478"/>
      <c r="BE716" s="478"/>
      <c r="BF716" s="478"/>
      <c r="BG716" s="478"/>
      <c r="BH716" s="478"/>
      <c r="BI716" s="478"/>
      <c r="BJ716" s="478"/>
      <c r="BK716" s="478"/>
      <c r="BL716" s="251"/>
      <c r="BM716" s="251"/>
      <c r="BN716" s="251"/>
      <c r="BO716" s="251"/>
      <c r="BP716" s="251"/>
      <c r="BQ716" s="251"/>
      <c r="BR716" s="251"/>
      <c r="BS716" s="251"/>
      <c r="BT716" s="251"/>
      <c r="BU716" s="251"/>
      <c r="BV716" s="251"/>
      <c r="BW716" s="251"/>
      <c r="BX716" s="251"/>
      <c r="BY716" s="251"/>
      <c r="BZ716" s="251"/>
      <c r="CA716" s="251"/>
      <c r="CB716" s="251"/>
      <c r="CC716" s="251"/>
      <c r="CD716" s="251"/>
      <c r="CE716" s="251"/>
      <c r="CF716" s="251"/>
      <c r="CG716" s="251"/>
      <c r="CH716" s="251"/>
      <c r="CI716" s="251"/>
      <c r="CJ716" s="251"/>
      <c r="CK716" s="251"/>
      <c r="CL716" s="251"/>
      <c r="CM716" s="251"/>
      <c r="CN716" s="251"/>
    </row>
    <row r="717" spans="1:142" ht="14.25" customHeight="1" x14ac:dyDescent="0.35">
      <c r="D717" s="363" t="s">
        <v>1045</v>
      </c>
      <c r="E717" s="364"/>
      <c r="F717" s="364"/>
      <c r="G717" s="364"/>
      <c r="H717" s="364"/>
      <c r="I717" s="364"/>
      <c r="J717" s="364"/>
      <c r="K717" s="364"/>
      <c r="L717" s="364"/>
      <c r="M717" s="364"/>
      <c r="N717" s="364"/>
      <c r="O717" s="364"/>
      <c r="P717" s="364"/>
      <c r="Q717" s="365"/>
      <c r="R717" s="360"/>
      <c r="S717" s="361"/>
      <c r="T717" s="361"/>
      <c r="U717" s="362"/>
      <c r="V717" s="360" t="s">
        <v>1054</v>
      </c>
      <c r="W717" s="361"/>
      <c r="X717" s="361"/>
      <c r="Y717" s="362"/>
      <c r="Z717" s="360"/>
      <c r="AA717" s="361"/>
      <c r="AB717" s="361"/>
      <c r="AC717" s="362"/>
      <c r="AD717" s="360"/>
      <c r="AE717" s="361"/>
      <c r="AF717" s="362"/>
      <c r="AG717" s="360"/>
      <c r="AH717" s="361"/>
      <c r="AI717" s="362"/>
      <c r="AJ717" s="360"/>
      <c r="AK717" s="361"/>
      <c r="AL717" s="362"/>
      <c r="AM717" s="360" t="s">
        <v>1054</v>
      </c>
      <c r="AN717" s="361"/>
      <c r="AO717" s="361"/>
      <c r="AP717" s="362"/>
      <c r="AQ717" s="360"/>
      <c r="AR717" s="361"/>
      <c r="AS717" s="361"/>
      <c r="AT717" s="362"/>
      <c r="AV717" s="478"/>
      <c r="AW717" s="478"/>
      <c r="AX717" s="478"/>
      <c r="AY717" s="478"/>
      <c r="AZ717" s="478"/>
      <c r="BA717" s="478"/>
      <c r="BB717" s="478"/>
      <c r="BC717" s="478"/>
      <c r="BD717" s="478"/>
      <c r="BE717" s="478"/>
      <c r="BF717" s="478"/>
      <c r="BG717" s="478"/>
      <c r="BH717" s="478"/>
      <c r="BI717" s="478"/>
      <c r="BJ717" s="478"/>
      <c r="BK717" s="478"/>
      <c r="BL717" s="251"/>
      <c r="BM717" s="251"/>
      <c r="BN717" s="251"/>
      <c r="BO717" s="251"/>
      <c r="BP717" s="251"/>
      <c r="BQ717" s="251"/>
      <c r="BR717" s="251"/>
      <c r="BS717" s="251"/>
      <c r="BT717" s="251"/>
      <c r="BU717" s="251"/>
      <c r="BV717" s="251"/>
      <c r="BW717" s="251"/>
      <c r="BX717" s="251"/>
      <c r="BY717" s="251"/>
      <c r="BZ717" s="251"/>
      <c r="CA717" s="251"/>
      <c r="CB717" s="251"/>
      <c r="CC717" s="251"/>
      <c r="CD717" s="251"/>
      <c r="CE717" s="251"/>
      <c r="CF717" s="251"/>
      <c r="CG717" s="251"/>
      <c r="CH717" s="251"/>
      <c r="CI717" s="251"/>
      <c r="CJ717" s="251"/>
      <c r="CK717" s="251"/>
      <c r="CL717" s="251"/>
      <c r="CM717" s="251"/>
      <c r="CN717" s="251"/>
    </row>
    <row r="718" spans="1:142" ht="14.25" customHeight="1" x14ac:dyDescent="0.35">
      <c r="D718" s="363" t="s">
        <v>1046</v>
      </c>
      <c r="E718" s="364"/>
      <c r="F718" s="364"/>
      <c r="G718" s="364"/>
      <c r="H718" s="364"/>
      <c r="I718" s="364"/>
      <c r="J718" s="364"/>
      <c r="K718" s="364"/>
      <c r="L718" s="364"/>
      <c r="M718" s="364"/>
      <c r="N718" s="364"/>
      <c r="O718" s="364"/>
      <c r="P718" s="364"/>
      <c r="Q718" s="365"/>
      <c r="R718" s="360"/>
      <c r="S718" s="361"/>
      <c r="T718" s="361"/>
      <c r="U718" s="362"/>
      <c r="V718" s="360" t="s">
        <v>1054</v>
      </c>
      <c r="W718" s="361"/>
      <c r="X718" s="361"/>
      <c r="Y718" s="362"/>
      <c r="Z718" s="360"/>
      <c r="AA718" s="361"/>
      <c r="AB718" s="361"/>
      <c r="AC718" s="362"/>
      <c r="AD718" s="360"/>
      <c r="AE718" s="361"/>
      <c r="AF718" s="362"/>
      <c r="AG718" s="360"/>
      <c r="AH718" s="361"/>
      <c r="AI718" s="362"/>
      <c r="AJ718" s="360"/>
      <c r="AK718" s="361"/>
      <c r="AL718" s="362"/>
      <c r="AM718" s="360" t="s">
        <v>1054</v>
      </c>
      <c r="AN718" s="361"/>
      <c r="AO718" s="361"/>
      <c r="AP718" s="362"/>
      <c r="AQ718" s="360"/>
      <c r="AR718" s="361"/>
      <c r="AS718" s="361"/>
      <c r="AT718" s="362"/>
      <c r="AV718" s="478"/>
      <c r="AW718" s="478"/>
      <c r="AX718" s="478"/>
      <c r="AY718" s="478"/>
      <c r="AZ718" s="478"/>
      <c r="BA718" s="478"/>
      <c r="BB718" s="478"/>
      <c r="BC718" s="478"/>
      <c r="BD718" s="478"/>
      <c r="BE718" s="478"/>
      <c r="BF718" s="478"/>
      <c r="BG718" s="478"/>
      <c r="BH718" s="478"/>
      <c r="BI718" s="478"/>
      <c r="BJ718" s="478"/>
      <c r="BK718" s="478"/>
      <c r="BL718" s="251"/>
      <c r="BM718" s="251"/>
      <c r="BN718" s="251"/>
      <c r="BO718" s="251"/>
      <c r="BP718" s="251"/>
      <c r="BQ718" s="251"/>
      <c r="BR718" s="251"/>
      <c r="BS718" s="251"/>
      <c r="BT718" s="251"/>
      <c r="BU718" s="251"/>
      <c r="BV718" s="251"/>
      <c r="BW718" s="251"/>
      <c r="BX718" s="251"/>
      <c r="BY718" s="251"/>
      <c r="BZ718" s="251"/>
      <c r="CA718" s="251"/>
      <c r="CB718" s="251"/>
      <c r="CC718" s="251"/>
      <c r="CD718" s="251"/>
      <c r="CE718" s="251"/>
      <c r="CF718" s="251"/>
      <c r="CG718" s="251"/>
      <c r="CH718" s="251"/>
      <c r="CI718" s="251"/>
      <c r="CJ718" s="251"/>
      <c r="CK718" s="251"/>
      <c r="CL718" s="251"/>
      <c r="CM718" s="251"/>
      <c r="CN718" s="251"/>
      <c r="EH718" s="191" t="s">
        <v>365</v>
      </c>
      <c r="EI718" s="191" t="s">
        <v>376</v>
      </c>
      <c r="EJ718" s="191" t="s">
        <v>181</v>
      </c>
      <c r="EK718" s="191" t="s">
        <v>121</v>
      </c>
      <c r="EL718" s="191" t="s">
        <v>118</v>
      </c>
    </row>
    <row r="719" spans="1:142" ht="14.25" customHeight="1" x14ac:dyDescent="0.35">
      <c r="D719" s="363" t="s">
        <v>1047</v>
      </c>
      <c r="E719" s="364"/>
      <c r="F719" s="364"/>
      <c r="G719" s="364"/>
      <c r="H719" s="364"/>
      <c r="I719" s="364"/>
      <c r="J719" s="364"/>
      <c r="K719" s="364"/>
      <c r="L719" s="364"/>
      <c r="M719" s="364"/>
      <c r="N719" s="364"/>
      <c r="O719" s="364"/>
      <c r="P719" s="364"/>
      <c r="Q719" s="365"/>
      <c r="R719" s="360"/>
      <c r="S719" s="361"/>
      <c r="T719" s="361"/>
      <c r="U719" s="362"/>
      <c r="V719" s="360" t="s">
        <v>1054</v>
      </c>
      <c r="W719" s="361"/>
      <c r="X719" s="361"/>
      <c r="Y719" s="362"/>
      <c r="Z719" s="360"/>
      <c r="AA719" s="361"/>
      <c r="AB719" s="361"/>
      <c r="AC719" s="362"/>
      <c r="AD719" s="360"/>
      <c r="AE719" s="361"/>
      <c r="AF719" s="362"/>
      <c r="AG719" s="360"/>
      <c r="AH719" s="361"/>
      <c r="AI719" s="362"/>
      <c r="AJ719" s="360"/>
      <c r="AK719" s="361"/>
      <c r="AL719" s="362"/>
      <c r="AM719" s="360" t="s">
        <v>1054</v>
      </c>
      <c r="AN719" s="361"/>
      <c r="AO719" s="361"/>
      <c r="AP719" s="362"/>
      <c r="AQ719" s="360"/>
      <c r="AR719" s="361"/>
      <c r="AS719" s="361"/>
      <c r="AT719" s="362"/>
      <c r="AV719" s="478"/>
      <c r="AW719" s="478"/>
      <c r="AX719" s="478"/>
      <c r="AY719" s="478"/>
      <c r="AZ719" s="478"/>
      <c r="BA719" s="478"/>
      <c r="BB719" s="478"/>
      <c r="BC719" s="478"/>
      <c r="BD719" s="478"/>
      <c r="BE719" s="478"/>
      <c r="BF719" s="478"/>
      <c r="BG719" s="478"/>
      <c r="BH719" s="478"/>
      <c r="BI719" s="478"/>
      <c r="BJ719" s="478"/>
      <c r="BK719" s="478"/>
      <c r="BL719" s="251"/>
      <c r="BM719" s="251"/>
      <c r="BN719" s="251"/>
      <c r="BO719" s="251"/>
      <c r="BP719" s="251"/>
      <c r="BQ719" s="251"/>
      <c r="BR719" s="251"/>
      <c r="BS719" s="251"/>
      <c r="BT719" s="251"/>
      <c r="BU719" s="251"/>
      <c r="BV719" s="251"/>
      <c r="BW719" s="251"/>
      <c r="BX719" s="251"/>
      <c r="BY719" s="251"/>
      <c r="BZ719" s="251"/>
      <c r="CA719" s="251"/>
      <c r="CB719" s="251"/>
      <c r="CC719" s="251"/>
      <c r="CD719" s="251"/>
      <c r="CE719" s="251"/>
      <c r="CF719" s="251"/>
      <c r="CG719" s="251"/>
      <c r="CH719" s="251"/>
      <c r="CI719" s="251"/>
      <c r="CJ719" s="251"/>
      <c r="CK719" s="251"/>
      <c r="CL719" s="251"/>
      <c r="CM719" s="251"/>
      <c r="CN719" s="251"/>
      <c r="EH719" s="207">
        <f>+BL746</f>
        <v>6</v>
      </c>
      <c r="EI719" s="207">
        <f>+BP746</f>
        <v>14</v>
      </c>
      <c r="EJ719" s="207">
        <f>+CG746</f>
        <v>14</v>
      </c>
      <c r="EK719" s="207">
        <f>+CK746</f>
        <v>6</v>
      </c>
      <c r="EL719" s="207">
        <f>+EH719+EI719</f>
        <v>20</v>
      </c>
    </row>
    <row r="720" spans="1:142" ht="14.25" customHeight="1" x14ac:dyDescent="0.35">
      <c r="D720" s="363" t="s">
        <v>1048</v>
      </c>
      <c r="E720" s="364"/>
      <c r="F720" s="364"/>
      <c r="G720" s="364"/>
      <c r="H720" s="364"/>
      <c r="I720" s="364"/>
      <c r="J720" s="364"/>
      <c r="K720" s="364"/>
      <c r="L720" s="364"/>
      <c r="M720" s="364"/>
      <c r="N720" s="364"/>
      <c r="O720" s="364"/>
      <c r="P720" s="364"/>
      <c r="Q720" s="365"/>
      <c r="R720" s="360"/>
      <c r="S720" s="361"/>
      <c r="T720" s="361"/>
      <c r="U720" s="362"/>
      <c r="V720" s="360" t="s">
        <v>1054</v>
      </c>
      <c r="W720" s="361"/>
      <c r="X720" s="361"/>
      <c r="Y720" s="362"/>
      <c r="Z720" s="360"/>
      <c r="AA720" s="361"/>
      <c r="AB720" s="361"/>
      <c r="AC720" s="362"/>
      <c r="AD720" s="360"/>
      <c r="AE720" s="361"/>
      <c r="AF720" s="362"/>
      <c r="AG720" s="360"/>
      <c r="AH720" s="361"/>
      <c r="AI720" s="362"/>
      <c r="AJ720" s="360"/>
      <c r="AK720" s="361"/>
      <c r="AL720" s="362"/>
      <c r="AM720" s="360" t="s">
        <v>1054</v>
      </c>
      <c r="AN720" s="361"/>
      <c r="AO720" s="361"/>
      <c r="AP720" s="362"/>
      <c r="AQ720" s="360"/>
      <c r="AR720" s="361"/>
      <c r="AS720" s="361"/>
      <c r="AT720" s="362"/>
      <c r="AV720" s="478"/>
      <c r="AW720" s="478"/>
      <c r="AX720" s="478"/>
      <c r="AY720" s="478"/>
      <c r="AZ720" s="478"/>
      <c r="BA720" s="478"/>
      <c r="BB720" s="478"/>
      <c r="BC720" s="478"/>
      <c r="BD720" s="478"/>
      <c r="BE720" s="478"/>
      <c r="BF720" s="478"/>
      <c r="BG720" s="478"/>
      <c r="BH720" s="478"/>
      <c r="BI720" s="478"/>
      <c r="BJ720" s="478"/>
      <c r="BK720" s="478"/>
      <c r="BL720" s="251"/>
      <c r="BM720" s="251"/>
      <c r="BN720" s="251"/>
      <c r="BO720" s="251"/>
      <c r="BP720" s="251"/>
      <c r="BQ720" s="251"/>
      <c r="BR720" s="251"/>
      <c r="BS720" s="251"/>
      <c r="BT720" s="251"/>
      <c r="BU720" s="251"/>
      <c r="BV720" s="251"/>
      <c r="BW720" s="251"/>
      <c r="BX720" s="251"/>
      <c r="BY720" s="251"/>
      <c r="BZ720" s="251"/>
      <c r="CA720" s="251"/>
      <c r="CB720" s="251"/>
      <c r="CC720" s="251"/>
      <c r="CD720" s="251"/>
      <c r="CE720" s="251"/>
      <c r="CF720" s="251"/>
      <c r="CG720" s="251"/>
      <c r="CH720" s="251"/>
      <c r="CI720" s="251"/>
      <c r="CJ720" s="251"/>
      <c r="CK720" s="251"/>
      <c r="CL720" s="251"/>
      <c r="CM720" s="251"/>
      <c r="CN720" s="251"/>
      <c r="EH720" s="208">
        <f>+EH719/$EL$719</f>
        <v>0.3</v>
      </c>
      <c r="EI720" s="208">
        <f>+EI719/$EL$719</f>
        <v>0.7</v>
      </c>
      <c r="EJ720" s="208">
        <f>+EJ719/$EL$719</f>
        <v>0.7</v>
      </c>
      <c r="EK720" s="208">
        <f>+EK719/$EL$719</f>
        <v>0.3</v>
      </c>
      <c r="EL720" s="208"/>
    </row>
    <row r="721" spans="4:92" ht="14.25" customHeight="1" x14ac:dyDescent="0.35">
      <c r="D721" s="363" t="s">
        <v>1049</v>
      </c>
      <c r="E721" s="364"/>
      <c r="F721" s="364"/>
      <c r="G721" s="364"/>
      <c r="H721" s="364"/>
      <c r="I721" s="364"/>
      <c r="J721" s="364"/>
      <c r="K721" s="364"/>
      <c r="L721" s="364"/>
      <c r="M721" s="364"/>
      <c r="N721" s="364"/>
      <c r="O721" s="364"/>
      <c r="P721" s="364"/>
      <c r="Q721" s="365"/>
      <c r="R721" s="360"/>
      <c r="S721" s="361"/>
      <c r="T721" s="361"/>
      <c r="U721" s="362"/>
      <c r="V721" s="360" t="s">
        <v>1054</v>
      </c>
      <c r="W721" s="361"/>
      <c r="X721" s="361"/>
      <c r="Y721" s="362"/>
      <c r="Z721" s="360"/>
      <c r="AA721" s="361"/>
      <c r="AB721" s="361"/>
      <c r="AC721" s="362"/>
      <c r="AD721" s="360"/>
      <c r="AE721" s="361"/>
      <c r="AF721" s="362"/>
      <c r="AG721" s="360"/>
      <c r="AH721" s="361"/>
      <c r="AI721" s="362"/>
      <c r="AJ721" s="360"/>
      <c r="AK721" s="361"/>
      <c r="AL721" s="362"/>
      <c r="AM721" s="360"/>
      <c r="AN721" s="361"/>
      <c r="AO721" s="361"/>
      <c r="AP721" s="362"/>
      <c r="AQ721" s="360" t="s">
        <v>1054</v>
      </c>
      <c r="AR721" s="361"/>
      <c r="AS721" s="361"/>
      <c r="AT721" s="362"/>
      <c r="AV721" s="478"/>
      <c r="AW721" s="478"/>
      <c r="AX721" s="478"/>
      <c r="AY721" s="478"/>
      <c r="AZ721" s="478"/>
      <c r="BA721" s="478"/>
      <c r="BB721" s="478"/>
      <c r="BC721" s="478"/>
      <c r="BD721" s="478"/>
      <c r="BE721" s="478"/>
      <c r="BF721" s="478"/>
      <c r="BG721" s="478"/>
      <c r="BH721" s="478"/>
      <c r="BI721" s="478"/>
      <c r="BJ721" s="478"/>
      <c r="BK721" s="478"/>
      <c r="BL721" s="251"/>
      <c r="BM721" s="251"/>
      <c r="BN721" s="251"/>
      <c r="BO721" s="251"/>
      <c r="BP721" s="251"/>
      <c r="BQ721" s="251"/>
      <c r="BR721" s="251"/>
      <c r="BS721" s="251"/>
      <c r="BT721" s="251"/>
      <c r="BU721" s="251"/>
      <c r="BV721" s="251"/>
      <c r="BW721" s="251"/>
      <c r="BX721" s="251"/>
      <c r="BY721" s="251"/>
      <c r="BZ721" s="251"/>
      <c r="CA721" s="251"/>
      <c r="CB721" s="251"/>
      <c r="CC721" s="251"/>
      <c r="CD721" s="251"/>
      <c r="CE721" s="251"/>
      <c r="CF721" s="251"/>
      <c r="CG721" s="251"/>
      <c r="CH721" s="251"/>
      <c r="CI721" s="251"/>
      <c r="CJ721" s="251"/>
      <c r="CK721" s="251"/>
      <c r="CL721" s="251"/>
      <c r="CM721" s="251"/>
      <c r="CN721" s="251"/>
    </row>
    <row r="722" spans="4:92" ht="14.25" customHeight="1" x14ac:dyDescent="0.35">
      <c r="D722" s="363" t="s">
        <v>1050</v>
      </c>
      <c r="E722" s="364"/>
      <c r="F722" s="364"/>
      <c r="G722" s="364"/>
      <c r="H722" s="364"/>
      <c r="I722" s="364"/>
      <c r="J722" s="364"/>
      <c r="K722" s="364"/>
      <c r="L722" s="364"/>
      <c r="M722" s="364"/>
      <c r="N722" s="364"/>
      <c r="O722" s="364"/>
      <c r="P722" s="364"/>
      <c r="Q722" s="365"/>
      <c r="R722" s="360"/>
      <c r="S722" s="361"/>
      <c r="T722" s="361"/>
      <c r="U722" s="362"/>
      <c r="V722" s="360" t="s">
        <v>1054</v>
      </c>
      <c r="W722" s="361"/>
      <c r="X722" s="361"/>
      <c r="Y722" s="362"/>
      <c r="Z722" s="360"/>
      <c r="AA722" s="361"/>
      <c r="AB722" s="361"/>
      <c r="AC722" s="362"/>
      <c r="AD722" s="360"/>
      <c r="AE722" s="361"/>
      <c r="AF722" s="362"/>
      <c r="AG722" s="360"/>
      <c r="AH722" s="361"/>
      <c r="AI722" s="362"/>
      <c r="AJ722" s="360"/>
      <c r="AK722" s="361"/>
      <c r="AL722" s="362"/>
      <c r="AM722" s="360" t="s">
        <v>1054</v>
      </c>
      <c r="AN722" s="361"/>
      <c r="AO722" s="361"/>
      <c r="AP722" s="362"/>
      <c r="AQ722" s="360"/>
      <c r="AR722" s="361"/>
      <c r="AS722" s="361"/>
      <c r="AT722" s="362"/>
      <c r="AV722" s="478"/>
      <c r="AW722" s="478"/>
      <c r="AX722" s="478"/>
      <c r="AY722" s="478"/>
      <c r="AZ722" s="478"/>
      <c r="BA722" s="478"/>
      <c r="BB722" s="478"/>
      <c r="BC722" s="478"/>
      <c r="BD722" s="478"/>
      <c r="BE722" s="478"/>
      <c r="BF722" s="478"/>
      <c r="BG722" s="478"/>
      <c r="BH722" s="478"/>
      <c r="BI722" s="478"/>
      <c r="BJ722" s="478"/>
      <c r="BK722" s="478"/>
      <c r="BL722" s="251"/>
      <c r="BM722" s="251"/>
      <c r="BN722" s="251"/>
      <c r="BO722" s="251"/>
      <c r="BP722" s="251"/>
      <c r="BQ722" s="251"/>
      <c r="BR722" s="251"/>
      <c r="BS722" s="251"/>
      <c r="BT722" s="251"/>
      <c r="BU722" s="251"/>
      <c r="BV722" s="251"/>
      <c r="BW722" s="251"/>
      <c r="BX722" s="251"/>
      <c r="BY722" s="251"/>
      <c r="BZ722" s="251"/>
      <c r="CA722" s="251"/>
      <c r="CB722" s="251"/>
      <c r="CC722" s="251"/>
      <c r="CD722" s="251"/>
      <c r="CE722" s="251"/>
      <c r="CF722" s="251"/>
      <c r="CG722" s="251"/>
      <c r="CH722" s="251"/>
      <c r="CI722" s="251"/>
      <c r="CJ722" s="251"/>
      <c r="CK722" s="251"/>
      <c r="CL722" s="251"/>
      <c r="CM722" s="251"/>
      <c r="CN722" s="251"/>
    </row>
    <row r="723" spans="4:92" ht="14.25" customHeight="1" x14ac:dyDescent="0.35">
      <c r="D723" s="363" t="s">
        <v>1051</v>
      </c>
      <c r="E723" s="364"/>
      <c r="F723" s="364"/>
      <c r="G723" s="364"/>
      <c r="H723" s="364"/>
      <c r="I723" s="364"/>
      <c r="J723" s="364"/>
      <c r="K723" s="364"/>
      <c r="L723" s="364"/>
      <c r="M723" s="364"/>
      <c r="N723" s="364"/>
      <c r="O723" s="364"/>
      <c r="P723" s="364"/>
      <c r="Q723" s="365"/>
      <c r="R723" s="360"/>
      <c r="S723" s="361"/>
      <c r="T723" s="361"/>
      <c r="U723" s="362"/>
      <c r="V723" s="360" t="s">
        <v>1054</v>
      </c>
      <c r="W723" s="361"/>
      <c r="X723" s="361"/>
      <c r="Y723" s="362"/>
      <c r="Z723" s="360"/>
      <c r="AA723" s="361"/>
      <c r="AB723" s="361"/>
      <c r="AC723" s="362"/>
      <c r="AD723" s="360"/>
      <c r="AE723" s="361"/>
      <c r="AF723" s="362"/>
      <c r="AG723" s="360"/>
      <c r="AH723" s="361"/>
      <c r="AI723" s="362"/>
      <c r="AJ723" s="360"/>
      <c r="AK723" s="361"/>
      <c r="AL723" s="362"/>
      <c r="AM723" s="360"/>
      <c r="AN723" s="361"/>
      <c r="AO723" s="361"/>
      <c r="AP723" s="362"/>
      <c r="AQ723" s="360" t="s">
        <v>1054</v>
      </c>
      <c r="AR723" s="361"/>
      <c r="AS723" s="361"/>
      <c r="AT723" s="362"/>
      <c r="AV723" s="478"/>
      <c r="AW723" s="478"/>
      <c r="AX723" s="478"/>
      <c r="AY723" s="478"/>
      <c r="AZ723" s="478"/>
      <c r="BA723" s="478"/>
      <c r="BB723" s="478"/>
      <c r="BC723" s="478"/>
      <c r="BD723" s="478"/>
      <c r="BE723" s="478"/>
      <c r="BF723" s="478"/>
      <c r="BG723" s="478"/>
      <c r="BH723" s="478"/>
      <c r="BI723" s="478"/>
      <c r="BJ723" s="478"/>
      <c r="BK723" s="478"/>
      <c r="BL723" s="251"/>
      <c r="BM723" s="251"/>
      <c r="BN723" s="251"/>
      <c r="BO723" s="251"/>
      <c r="BP723" s="251"/>
      <c r="BQ723" s="251"/>
      <c r="BR723" s="251"/>
      <c r="BS723" s="251"/>
      <c r="BT723" s="251"/>
      <c r="BU723" s="251"/>
      <c r="BV723" s="251"/>
      <c r="BW723" s="251"/>
      <c r="BX723" s="251"/>
      <c r="BY723" s="251"/>
      <c r="BZ723" s="251"/>
      <c r="CA723" s="251"/>
      <c r="CB723" s="251"/>
      <c r="CC723" s="251"/>
      <c r="CD723" s="251"/>
      <c r="CE723" s="251"/>
      <c r="CF723" s="251"/>
      <c r="CG723" s="251"/>
      <c r="CH723" s="251"/>
      <c r="CI723" s="251"/>
      <c r="CJ723" s="251"/>
      <c r="CK723" s="251"/>
      <c r="CL723" s="251"/>
      <c r="CM723" s="251"/>
      <c r="CN723" s="251"/>
    </row>
    <row r="724" spans="4:92" ht="14.25" customHeight="1" x14ac:dyDescent="0.35">
      <c r="D724" s="363" t="s">
        <v>1052</v>
      </c>
      <c r="E724" s="364"/>
      <c r="F724" s="364"/>
      <c r="G724" s="364"/>
      <c r="H724" s="364"/>
      <c r="I724" s="364"/>
      <c r="J724" s="364"/>
      <c r="K724" s="364"/>
      <c r="L724" s="364"/>
      <c r="M724" s="364"/>
      <c r="N724" s="364"/>
      <c r="O724" s="364"/>
      <c r="P724" s="364"/>
      <c r="Q724" s="365"/>
      <c r="R724" s="360"/>
      <c r="S724" s="361"/>
      <c r="T724" s="361"/>
      <c r="U724" s="362"/>
      <c r="V724" s="360" t="s">
        <v>1054</v>
      </c>
      <c r="W724" s="361"/>
      <c r="X724" s="361"/>
      <c r="Y724" s="362"/>
      <c r="Z724" s="360"/>
      <c r="AA724" s="361"/>
      <c r="AB724" s="361"/>
      <c r="AC724" s="362"/>
      <c r="AD724" s="360"/>
      <c r="AE724" s="361"/>
      <c r="AF724" s="362"/>
      <c r="AG724" s="360"/>
      <c r="AH724" s="361"/>
      <c r="AI724" s="362"/>
      <c r="AJ724" s="360"/>
      <c r="AK724" s="361"/>
      <c r="AL724" s="362"/>
      <c r="AM724" s="360" t="s">
        <v>1054</v>
      </c>
      <c r="AN724" s="361"/>
      <c r="AO724" s="361"/>
      <c r="AP724" s="362"/>
      <c r="AQ724" s="360"/>
      <c r="AR724" s="361"/>
      <c r="AS724" s="361"/>
      <c r="AT724" s="362"/>
      <c r="AV724" s="478"/>
      <c r="AW724" s="478"/>
      <c r="AX724" s="478"/>
      <c r="AY724" s="478"/>
      <c r="AZ724" s="478"/>
      <c r="BA724" s="478"/>
      <c r="BB724" s="478"/>
      <c r="BC724" s="478"/>
      <c r="BD724" s="478"/>
      <c r="BE724" s="478"/>
      <c r="BF724" s="478"/>
      <c r="BG724" s="478"/>
      <c r="BH724" s="478"/>
      <c r="BI724" s="478"/>
      <c r="BJ724" s="478"/>
      <c r="BK724" s="478"/>
      <c r="BL724" s="251"/>
      <c r="BM724" s="251"/>
      <c r="BN724" s="251"/>
      <c r="BO724" s="251"/>
      <c r="BP724" s="251"/>
      <c r="BQ724" s="251"/>
      <c r="BR724" s="251"/>
      <c r="BS724" s="251"/>
      <c r="BT724" s="251"/>
      <c r="BU724" s="251"/>
      <c r="BV724" s="251"/>
      <c r="BW724" s="251"/>
      <c r="BX724" s="251"/>
      <c r="BY724" s="251"/>
      <c r="BZ724" s="251"/>
      <c r="CA724" s="251"/>
      <c r="CB724" s="251"/>
      <c r="CC724" s="251"/>
      <c r="CD724" s="251"/>
      <c r="CE724" s="251"/>
      <c r="CF724" s="251"/>
      <c r="CG724" s="251"/>
      <c r="CH724" s="251"/>
      <c r="CI724" s="251"/>
      <c r="CJ724" s="251"/>
      <c r="CK724" s="251"/>
      <c r="CL724" s="251"/>
      <c r="CM724" s="251"/>
      <c r="CN724" s="251"/>
    </row>
    <row r="725" spans="4:92" ht="14.25" customHeight="1" x14ac:dyDescent="0.35">
      <c r="D725" s="363" t="s">
        <v>1053</v>
      </c>
      <c r="E725" s="364"/>
      <c r="F725" s="364"/>
      <c r="G725" s="364"/>
      <c r="H725" s="364"/>
      <c r="I725" s="364"/>
      <c r="J725" s="364"/>
      <c r="K725" s="364"/>
      <c r="L725" s="364"/>
      <c r="M725" s="364"/>
      <c r="N725" s="364"/>
      <c r="O725" s="364"/>
      <c r="P725" s="364"/>
      <c r="Q725" s="365"/>
      <c r="R725" s="360"/>
      <c r="S725" s="361"/>
      <c r="T725" s="361"/>
      <c r="U725" s="362"/>
      <c r="V725" s="360" t="s">
        <v>1054</v>
      </c>
      <c r="W725" s="361"/>
      <c r="X725" s="361"/>
      <c r="Y725" s="362"/>
      <c r="Z725" s="360"/>
      <c r="AA725" s="361"/>
      <c r="AB725" s="361"/>
      <c r="AC725" s="362"/>
      <c r="AD725" s="360"/>
      <c r="AE725" s="361"/>
      <c r="AF725" s="362"/>
      <c r="AG725" s="360"/>
      <c r="AH725" s="361"/>
      <c r="AI725" s="362"/>
      <c r="AJ725" s="360"/>
      <c r="AK725" s="361"/>
      <c r="AL725" s="362"/>
      <c r="AM725" s="360" t="s">
        <v>1054</v>
      </c>
      <c r="AN725" s="361"/>
      <c r="AO725" s="361"/>
      <c r="AP725" s="362"/>
      <c r="AQ725" s="360"/>
      <c r="AR725" s="361"/>
      <c r="AS725" s="361"/>
      <c r="AT725" s="362"/>
      <c r="AV725" s="478"/>
      <c r="AW725" s="478"/>
      <c r="AX725" s="478"/>
      <c r="AY725" s="478"/>
      <c r="AZ725" s="478"/>
      <c r="BA725" s="478"/>
      <c r="BB725" s="478"/>
      <c r="BC725" s="478"/>
      <c r="BD725" s="478"/>
      <c r="BE725" s="478"/>
      <c r="BF725" s="478"/>
      <c r="BG725" s="478"/>
      <c r="BH725" s="478"/>
      <c r="BI725" s="478"/>
      <c r="BJ725" s="478"/>
      <c r="BK725" s="478"/>
      <c r="BL725" s="251"/>
      <c r="BM725" s="251"/>
      <c r="BN725" s="251"/>
      <c r="BO725" s="251"/>
      <c r="BP725" s="251"/>
      <c r="BQ725" s="251"/>
      <c r="BR725" s="251"/>
      <c r="BS725" s="251"/>
      <c r="BT725" s="251"/>
      <c r="BU725" s="251"/>
      <c r="BV725" s="251"/>
      <c r="BW725" s="251"/>
      <c r="BX725" s="251"/>
      <c r="BY725" s="251"/>
      <c r="BZ725" s="251"/>
      <c r="CA725" s="251"/>
      <c r="CB725" s="251"/>
      <c r="CC725" s="251"/>
      <c r="CD725" s="251"/>
      <c r="CE725" s="251"/>
      <c r="CF725" s="251"/>
      <c r="CG725" s="251"/>
      <c r="CH725" s="251"/>
      <c r="CI725" s="251"/>
      <c r="CJ725" s="251"/>
      <c r="CK725" s="251"/>
      <c r="CL725" s="251"/>
      <c r="CM725" s="251"/>
      <c r="CN725" s="251"/>
    </row>
    <row r="726" spans="4:92" ht="14.25" customHeight="1" x14ac:dyDescent="0.35">
      <c r="D726" s="363" t="s">
        <v>1055</v>
      </c>
      <c r="E726" s="364"/>
      <c r="F726" s="364"/>
      <c r="G726" s="364"/>
      <c r="H726" s="364"/>
      <c r="I726" s="364"/>
      <c r="J726" s="364"/>
      <c r="K726" s="364"/>
      <c r="L726" s="364"/>
      <c r="M726" s="364"/>
      <c r="N726" s="364"/>
      <c r="O726" s="364"/>
      <c r="P726" s="364"/>
      <c r="Q726" s="365"/>
      <c r="R726" s="360" t="s">
        <v>1054</v>
      </c>
      <c r="S726" s="361"/>
      <c r="T726" s="361"/>
      <c r="U726" s="362"/>
      <c r="V726" s="360"/>
      <c r="W726" s="361"/>
      <c r="X726" s="361"/>
      <c r="Y726" s="362"/>
      <c r="Z726" s="360"/>
      <c r="AA726" s="361"/>
      <c r="AB726" s="361"/>
      <c r="AC726" s="362"/>
      <c r="AD726" s="360"/>
      <c r="AE726" s="361"/>
      <c r="AF726" s="362"/>
      <c r="AG726" s="360"/>
      <c r="AH726" s="361"/>
      <c r="AI726" s="362"/>
      <c r="AJ726" s="360"/>
      <c r="AK726" s="361"/>
      <c r="AL726" s="362"/>
      <c r="AM726" s="360"/>
      <c r="AN726" s="361"/>
      <c r="AO726" s="361"/>
      <c r="AP726" s="362"/>
      <c r="AQ726" s="360" t="s">
        <v>1054</v>
      </c>
      <c r="AR726" s="361"/>
      <c r="AS726" s="361"/>
      <c r="AT726" s="362"/>
      <c r="AV726" s="478"/>
      <c r="AW726" s="478"/>
      <c r="AX726" s="478"/>
      <c r="AY726" s="478"/>
      <c r="AZ726" s="478"/>
      <c r="BA726" s="478"/>
      <c r="BB726" s="478"/>
      <c r="BC726" s="478"/>
      <c r="BD726" s="478"/>
      <c r="BE726" s="478"/>
      <c r="BF726" s="478"/>
      <c r="BG726" s="478"/>
      <c r="BH726" s="478"/>
      <c r="BI726" s="478"/>
      <c r="BJ726" s="478"/>
      <c r="BK726" s="478"/>
      <c r="BL726" s="251"/>
      <c r="BM726" s="251"/>
      <c r="BN726" s="251"/>
      <c r="BO726" s="251"/>
      <c r="BP726" s="251"/>
      <c r="BQ726" s="251"/>
      <c r="BR726" s="251"/>
      <c r="BS726" s="251"/>
      <c r="BT726" s="251"/>
      <c r="BU726" s="251"/>
      <c r="BV726" s="251"/>
      <c r="BW726" s="251"/>
      <c r="BX726" s="251"/>
      <c r="BY726" s="251"/>
      <c r="BZ726" s="251"/>
      <c r="CA726" s="251"/>
      <c r="CB726" s="251"/>
      <c r="CC726" s="251"/>
      <c r="CD726" s="251"/>
      <c r="CE726" s="251"/>
      <c r="CF726" s="251"/>
      <c r="CG726" s="251"/>
      <c r="CH726" s="251"/>
      <c r="CI726" s="251"/>
      <c r="CJ726" s="251"/>
      <c r="CK726" s="251"/>
      <c r="CL726" s="251"/>
      <c r="CM726" s="251"/>
      <c r="CN726" s="251"/>
    </row>
    <row r="727" spans="4:92" ht="14.25" customHeight="1" x14ac:dyDescent="0.35">
      <c r="D727" s="363" t="s">
        <v>1056</v>
      </c>
      <c r="E727" s="364"/>
      <c r="F727" s="364"/>
      <c r="G727" s="364"/>
      <c r="H727" s="364"/>
      <c r="I727" s="364"/>
      <c r="J727" s="364"/>
      <c r="K727" s="364"/>
      <c r="L727" s="364"/>
      <c r="M727" s="364"/>
      <c r="N727" s="364"/>
      <c r="O727" s="364"/>
      <c r="P727" s="364"/>
      <c r="Q727" s="365"/>
      <c r="R727" s="360" t="s">
        <v>1054</v>
      </c>
      <c r="S727" s="361"/>
      <c r="T727" s="361"/>
      <c r="U727" s="362"/>
      <c r="V727" s="360"/>
      <c r="W727" s="361"/>
      <c r="X727" s="361"/>
      <c r="Y727" s="362"/>
      <c r="Z727" s="360"/>
      <c r="AA727" s="361"/>
      <c r="AB727" s="361"/>
      <c r="AC727" s="362"/>
      <c r="AD727" s="360"/>
      <c r="AE727" s="361"/>
      <c r="AF727" s="362"/>
      <c r="AG727" s="360"/>
      <c r="AH727" s="361"/>
      <c r="AI727" s="362"/>
      <c r="AJ727" s="360"/>
      <c r="AK727" s="361"/>
      <c r="AL727" s="362"/>
      <c r="AM727" s="360" t="s">
        <v>1054</v>
      </c>
      <c r="AN727" s="361"/>
      <c r="AO727" s="361"/>
      <c r="AP727" s="362"/>
      <c r="AQ727" s="360"/>
      <c r="AR727" s="361"/>
      <c r="AS727" s="361"/>
      <c r="AT727" s="362"/>
      <c r="AV727" s="478"/>
      <c r="AW727" s="478"/>
      <c r="AX727" s="478"/>
      <c r="AY727" s="478"/>
      <c r="AZ727" s="478"/>
      <c r="BA727" s="478"/>
      <c r="BB727" s="478"/>
      <c r="BC727" s="478"/>
      <c r="BD727" s="478"/>
      <c r="BE727" s="478"/>
      <c r="BF727" s="478"/>
      <c r="BG727" s="478"/>
      <c r="BH727" s="478"/>
      <c r="BI727" s="478"/>
      <c r="BJ727" s="478"/>
      <c r="BK727" s="478"/>
      <c r="BL727" s="251"/>
      <c r="BM727" s="251"/>
      <c r="BN727" s="251"/>
      <c r="BO727" s="251"/>
      <c r="BP727" s="251"/>
      <c r="BQ727" s="251"/>
      <c r="BR727" s="251"/>
      <c r="BS727" s="251"/>
      <c r="BT727" s="251"/>
      <c r="BU727" s="251"/>
      <c r="BV727" s="251"/>
      <c r="BW727" s="251"/>
      <c r="BX727" s="251"/>
      <c r="BY727" s="251"/>
      <c r="BZ727" s="251"/>
      <c r="CA727" s="251"/>
      <c r="CB727" s="251"/>
      <c r="CC727" s="251"/>
      <c r="CD727" s="251"/>
      <c r="CE727" s="251"/>
      <c r="CF727" s="251"/>
      <c r="CG727" s="251"/>
      <c r="CH727" s="251"/>
      <c r="CI727" s="251"/>
      <c r="CJ727" s="251"/>
      <c r="CK727" s="251"/>
      <c r="CL727" s="251"/>
      <c r="CM727" s="251"/>
      <c r="CN727" s="251"/>
    </row>
    <row r="728" spans="4:92" ht="14.25" customHeight="1" x14ac:dyDescent="0.35">
      <c r="D728" s="363" t="s">
        <v>1057</v>
      </c>
      <c r="E728" s="364"/>
      <c r="F728" s="364"/>
      <c r="G728" s="364"/>
      <c r="H728" s="364"/>
      <c r="I728" s="364"/>
      <c r="J728" s="364"/>
      <c r="K728" s="364"/>
      <c r="L728" s="364"/>
      <c r="M728" s="364"/>
      <c r="N728" s="364"/>
      <c r="O728" s="364"/>
      <c r="P728" s="364"/>
      <c r="Q728" s="365"/>
      <c r="R728" s="360" t="s">
        <v>1054</v>
      </c>
      <c r="S728" s="361"/>
      <c r="T728" s="361"/>
      <c r="U728" s="362"/>
      <c r="V728" s="360"/>
      <c r="W728" s="361"/>
      <c r="X728" s="361"/>
      <c r="Y728" s="362"/>
      <c r="Z728" s="360"/>
      <c r="AA728" s="361"/>
      <c r="AB728" s="361"/>
      <c r="AC728" s="362"/>
      <c r="AD728" s="360"/>
      <c r="AE728" s="361"/>
      <c r="AF728" s="362"/>
      <c r="AG728" s="360"/>
      <c r="AH728" s="361"/>
      <c r="AI728" s="362"/>
      <c r="AJ728" s="360"/>
      <c r="AK728" s="361"/>
      <c r="AL728" s="362"/>
      <c r="AM728" s="360"/>
      <c r="AN728" s="361"/>
      <c r="AO728" s="361"/>
      <c r="AP728" s="362"/>
      <c r="AQ728" s="360" t="s">
        <v>1054</v>
      </c>
      <c r="AR728" s="361"/>
      <c r="AS728" s="361"/>
      <c r="AT728" s="362"/>
      <c r="AV728" s="478"/>
      <c r="AW728" s="478"/>
      <c r="AX728" s="478"/>
      <c r="AY728" s="478"/>
      <c r="AZ728" s="478"/>
      <c r="BA728" s="478"/>
      <c r="BB728" s="478"/>
      <c r="BC728" s="478"/>
      <c r="BD728" s="478"/>
      <c r="BE728" s="478"/>
      <c r="BF728" s="478"/>
      <c r="BG728" s="478"/>
      <c r="BH728" s="478"/>
      <c r="BI728" s="478"/>
      <c r="BJ728" s="478"/>
      <c r="BK728" s="478"/>
      <c r="BL728" s="251"/>
      <c r="BM728" s="251"/>
      <c r="BN728" s="251"/>
      <c r="BO728" s="251"/>
      <c r="BP728" s="251"/>
      <c r="BQ728" s="251"/>
      <c r="BR728" s="251"/>
      <c r="BS728" s="251"/>
      <c r="BT728" s="251"/>
      <c r="BU728" s="251"/>
      <c r="BV728" s="251"/>
      <c r="BW728" s="251"/>
      <c r="BX728" s="251"/>
      <c r="BY728" s="251"/>
      <c r="BZ728" s="251"/>
      <c r="CA728" s="251"/>
      <c r="CB728" s="251"/>
      <c r="CC728" s="251"/>
      <c r="CD728" s="251"/>
      <c r="CE728" s="251"/>
      <c r="CF728" s="251"/>
      <c r="CG728" s="251"/>
      <c r="CH728" s="251"/>
      <c r="CI728" s="251"/>
      <c r="CJ728" s="251"/>
      <c r="CK728" s="251"/>
      <c r="CL728" s="251"/>
      <c r="CM728" s="251"/>
      <c r="CN728" s="251"/>
    </row>
    <row r="729" spans="4:92" ht="14.25" customHeight="1" x14ac:dyDescent="0.35">
      <c r="D729" s="363" t="s">
        <v>1058</v>
      </c>
      <c r="E729" s="364"/>
      <c r="F729" s="364"/>
      <c r="G729" s="364"/>
      <c r="H729" s="364"/>
      <c r="I729" s="364"/>
      <c r="J729" s="364"/>
      <c r="K729" s="364"/>
      <c r="L729" s="364"/>
      <c r="M729" s="364"/>
      <c r="N729" s="364"/>
      <c r="O729" s="364"/>
      <c r="P729" s="364"/>
      <c r="Q729" s="365"/>
      <c r="R729" s="360" t="s">
        <v>1054</v>
      </c>
      <c r="S729" s="361"/>
      <c r="T729" s="361"/>
      <c r="U729" s="362"/>
      <c r="V729" s="360"/>
      <c r="W729" s="361"/>
      <c r="X729" s="361"/>
      <c r="Y729" s="362"/>
      <c r="Z729" s="360"/>
      <c r="AA729" s="361"/>
      <c r="AB729" s="361"/>
      <c r="AC729" s="362"/>
      <c r="AD729" s="360"/>
      <c r="AE729" s="361"/>
      <c r="AF729" s="362"/>
      <c r="AG729" s="360"/>
      <c r="AH729" s="361"/>
      <c r="AI729" s="362"/>
      <c r="AJ729" s="360"/>
      <c r="AK729" s="361"/>
      <c r="AL729" s="362"/>
      <c r="AM729" s="360" t="s">
        <v>1054</v>
      </c>
      <c r="AN729" s="361"/>
      <c r="AO729" s="361"/>
      <c r="AP729" s="362"/>
      <c r="AQ729" s="360"/>
      <c r="AR729" s="361"/>
      <c r="AS729" s="361"/>
      <c r="AT729" s="362"/>
      <c r="AV729" s="478"/>
      <c r="AW729" s="478"/>
      <c r="AX729" s="478"/>
      <c r="AY729" s="478"/>
      <c r="AZ729" s="478"/>
      <c r="BA729" s="478"/>
      <c r="BB729" s="478"/>
      <c r="BC729" s="478"/>
      <c r="BD729" s="478"/>
      <c r="BE729" s="478"/>
      <c r="BF729" s="478"/>
      <c r="BG729" s="478"/>
      <c r="BH729" s="478"/>
      <c r="BI729" s="478"/>
      <c r="BJ729" s="478"/>
      <c r="BK729" s="478"/>
      <c r="BL729" s="251"/>
      <c r="BM729" s="251"/>
      <c r="BN729" s="251"/>
      <c r="BO729" s="251"/>
      <c r="BP729" s="251"/>
      <c r="BQ729" s="251"/>
      <c r="BR729" s="251"/>
      <c r="BS729" s="251"/>
      <c r="BT729" s="251"/>
      <c r="BU729" s="251"/>
      <c r="BV729" s="251"/>
      <c r="BW729" s="251"/>
      <c r="BX729" s="251"/>
      <c r="BY729" s="251"/>
      <c r="BZ729" s="251"/>
      <c r="CA729" s="251"/>
      <c r="CB729" s="251"/>
      <c r="CC729" s="251"/>
      <c r="CD729" s="251"/>
      <c r="CE729" s="251"/>
      <c r="CF729" s="251"/>
      <c r="CG729" s="251"/>
      <c r="CH729" s="251"/>
      <c r="CI729" s="251"/>
      <c r="CJ729" s="251"/>
      <c r="CK729" s="251"/>
      <c r="CL729" s="251"/>
      <c r="CM729" s="251"/>
      <c r="CN729" s="251"/>
    </row>
    <row r="730" spans="4:92" ht="14.25" customHeight="1" x14ac:dyDescent="0.35">
      <c r="D730" s="363" t="s">
        <v>1059</v>
      </c>
      <c r="E730" s="364"/>
      <c r="F730" s="364"/>
      <c r="G730" s="364"/>
      <c r="H730" s="364"/>
      <c r="I730" s="364"/>
      <c r="J730" s="364"/>
      <c r="K730" s="364"/>
      <c r="L730" s="364"/>
      <c r="M730" s="364"/>
      <c r="N730" s="364"/>
      <c r="O730" s="364"/>
      <c r="P730" s="364"/>
      <c r="Q730" s="365"/>
      <c r="R730" s="360" t="s">
        <v>1054</v>
      </c>
      <c r="S730" s="361"/>
      <c r="T730" s="361"/>
      <c r="U730" s="362"/>
      <c r="V730" s="360"/>
      <c r="W730" s="361"/>
      <c r="X730" s="361"/>
      <c r="Y730" s="362"/>
      <c r="Z730" s="360"/>
      <c r="AA730" s="361"/>
      <c r="AB730" s="361"/>
      <c r="AC730" s="362"/>
      <c r="AD730" s="360"/>
      <c r="AE730" s="361"/>
      <c r="AF730" s="362"/>
      <c r="AG730" s="360"/>
      <c r="AH730" s="361"/>
      <c r="AI730" s="362"/>
      <c r="AJ730" s="360"/>
      <c r="AK730" s="361"/>
      <c r="AL730" s="362"/>
      <c r="AM730" s="360" t="s">
        <v>1054</v>
      </c>
      <c r="AN730" s="361"/>
      <c r="AO730" s="361"/>
      <c r="AP730" s="362"/>
      <c r="AQ730" s="360"/>
      <c r="AR730" s="361"/>
      <c r="AS730" s="361"/>
      <c r="AT730" s="362"/>
      <c r="AV730" s="478"/>
      <c r="AW730" s="478"/>
      <c r="AX730" s="478"/>
      <c r="AY730" s="478"/>
      <c r="AZ730" s="478"/>
      <c r="BA730" s="478"/>
      <c r="BB730" s="478"/>
      <c r="BC730" s="478"/>
      <c r="BD730" s="478"/>
      <c r="BE730" s="478"/>
      <c r="BF730" s="478"/>
      <c r="BG730" s="478"/>
      <c r="BH730" s="478"/>
      <c r="BI730" s="478"/>
      <c r="BJ730" s="478"/>
      <c r="BK730" s="478"/>
      <c r="BL730" s="251"/>
      <c r="BM730" s="251"/>
      <c r="BN730" s="251"/>
      <c r="BO730" s="251"/>
      <c r="BP730" s="251"/>
      <c r="BQ730" s="251"/>
      <c r="BR730" s="251"/>
      <c r="BS730" s="251"/>
      <c r="BT730" s="251"/>
      <c r="BU730" s="251"/>
      <c r="BV730" s="251"/>
      <c r="BW730" s="251"/>
      <c r="BX730" s="251"/>
      <c r="BY730" s="251"/>
      <c r="BZ730" s="251"/>
      <c r="CA730" s="251"/>
      <c r="CB730" s="251"/>
      <c r="CC730" s="251"/>
      <c r="CD730" s="251"/>
      <c r="CE730" s="251"/>
      <c r="CF730" s="251"/>
      <c r="CG730" s="251"/>
      <c r="CH730" s="251"/>
      <c r="CI730" s="251"/>
      <c r="CJ730" s="251"/>
      <c r="CK730" s="251"/>
      <c r="CL730" s="251"/>
      <c r="CM730" s="251"/>
      <c r="CN730" s="251"/>
    </row>
    <row r="731" spans="4:92" ht="14.25" customHeight="1" x14ac:dyDescent="0.35">
      <c r="D731" s="372" t="s">
        <v>1062</v>
      </c>
      <c r="E731" s="373"/>
      <c r="F731" s="373"/>
      <c r="G731" s="373"/>
      <c r="H731" s="373"/>
      <c r="I731" s="373"/>
      <c r="J731" s="373"/>
      <c r="K731" s="373"/>
      <c r="L731" s="373"/>
      <c r="M731" s="373"/>
      <c r="N731" s="373"/>
      <c r="O731" s="373"/>
      <c r="P731" s="373"/>
      <c r="Q731" s="374"/>
      <c r="R731" s="360" t="s">
        <v>1054</v>
      </c>
      <c r="S731" s="361"/>
      <c r="T731" s="361"/>
      <c r="U731" s="362"/>
      <c r="V731" s="360"/>
      <c r="W731" s="361"/>
      <c r="X731" s="361"/>
      <c r="Y731" s="362"/>
      <c r="Z731" s="360"/>
      <c r="AA731" s="361"/>
      <c r="AB731" s="361"/>
      <c r="AC731" s="362"/>
      <c r="AD731" s="360"/>
      <c r="AE731" s="361"/>
      <c r="AF731" s="362"/>
      <c r="AG731" s="360"/>
      <c r="AH731" s="361"/>
      <c r="AI731" s="362"/>
      <c r="AJ731" s="360"/>
      <c r="AK731" s="361"/>
      <c r="AL731" s="362"/>
      <c r="AM731" s="360" t="s">
        <v>1054</v>
      </c>
      <c r="AN731" s="361"/>
      <c r="AO731" s="361"/>
      <c r="AP731" s="362"/>
      <c r="AQ731" s="360"/>
      <c r="AR731" s="361"/>
      <c r="AS731" s="361"/>
      <c r="AT731" s="362"/>
      <c r="AV731" s="478"/>
      <c r="AW731" s="478"/>
      <c r="AX731" s="478"/>
      <c r="AY731" s="478"/>
      <c r="AZ731" s="478"/>
      <c r="BA731" s="478"/>
      <c r="BB731" s="478"/>
      <c r="BC731" s="478"/>
      <c r="BD731" s="478"/>
      <c r="BE731" s="478"/>
      <c r="BF731" s="478"/>
      <c r="BG731" s="478"/>
      <c r="BH731" s="478"/>
      <c r="BI731" s="478"/>
      <c r="BJ731" s="478"/>
      <c r="BK731" s="478"/>
      <c r="BL731" s="251"/>
      <c r="BM731" s="251"/>
      <c r="BN731" s="251"/>
      <c r="BO731" s="251"/>
      <c r="BP731" s="251"/>
      <c r="BQ731" s="251"/>
      <c r="BR731" s="251"/>
      <c r="BS731" s="251"/>
      <c r="BT731" s="251"/>
      <c r="BU731" s="251"/>
      <c r="BV731" s="251"/>
      <c r="BW731" s="251"/>
      <c r="BX731" s="251"/>
      <c r="BY731" s="251"/>
      <c r="BZ731" s="251"/>
      <c r="CA731" s="251"/>
      <c r="CB731" s="251"/>
      <c r="CC731" s="251"/>
      <c r="CD731" s="251"/>
      <c r="CE731" s="251"/>
      <c r="CF731" s="251"/>
      <c r="CG731" s="251"/>
      <c r="CH731" s="251"/>
      <c r="CI731" s="251"/>
      <c r="CJ731" s="251"/>
      <c r="CK731" s="251"/>
      <c r="CL731" s="251"/>
      <c r="CM731" s="251"/>
      <c r="CN731" s="251"/>
    </row>
    <row r="732" spans="4:92" ht="14.25" customHeight="1" x14ac:dyDescent="0.35">
      <c r="D732" s="363"/>
      <c r="E732" s="364"/>
      <c r="F732" s="364"/>
      <c r="G732" s="364"/>
      <c r="H732" s="364"/>
      <c r="I732" s="364"/>
      <c r="J732" s="364"/>
      <c r="K732" s="364"/>
      <c r="L732" s="364"/>
      <c r="M732" s="364"/>
      <c r="N732" s="364"/>
      <c r="O732" s="364"/>
      <c r="P732" s="364"/>
      <c r="Q732" s="365"/>
      <c r="R732" s="360"/>
      <c r="S732" s="361"/>
      <c r="T732" s="361"/>
      <c r="U732" s="362"/>
      <c r="V732" s="360"/>
      <c r="W732" s="361"/>
      <c r="X732" s="361"/>
      <c r="Y732" s="362"/>
      <c r="Z732" s="360"/>
      <c r="AA732" s="361"/>
      <c r="AB732" s="361"/>
      <c r="AC732" s="362"/>
      <c r="AD732" s="360"/>
      <c r="AE732" s="361"/>
      <c r="AF732" s="362"/>
      <c r="AG732" s="360"/>
      <c r="AH732" s="361"/>
      <c r="AI732" s="362"/>
      <c r="AJ732" s="360"/>
      <c r="AK732" s="361"/>
      <c r="AL732" s="362"/>
      <c r="AM732" s="360"/>
      <c r="AN732" s="361"/>
      <c r="AO732" s="361"/>
      <c r="AP732" s="362"/>
      <c r="AQ732" s="360"/>
      <c r="AR732" s="361"/>
      <c r="AS732" s="361"/>
      <c r="AT732" s="362"/>
      <c r="AV732" s="478"/>
      <c r="AW732" s="478"/>
      <c r="AX732" s="478"/>
      <c r="AY732" s="478"/>
      <c r="AZ732" s="478"/>
      <c r="BA732" s="478"/>
      <c r="BB732" s="478"/>
      <c r="BC732" s="478"/>
      <c r="BD732" s="478"/>
      <c r="BE732" s="478"/>
      <c r="BF732" s="478"/>
      <c r="BG732" s="478"/>
      <c r="BH732" s="478"/>
      <c r="BI732" s="478"/>
      <c r="BJ732" s="478"/>
      <c r="BK732" s="478"/>
      <c r="BL732" s="251"/>
      <c r="BM732" s="251"/>
      <c r="BN732" s="251"/>
      <c r="BO732" s="251"/>
      <c r="BP732" s="251"/>
      <c r="BQ732" s="251"/>
      <c r="BR732" s="251"/>
      <c r="BS732" s="251"/>
      <c r="BT732" s="251"/>
      <c r="BU732" s="251"/>
      <c r="BV732" s="251"/>
      <c r="BW732" s="251"/>
      <c r="BX732" s="251"/>
      <c r="BY732" s="251"/>
      <c r="BZ732" s="251"/>
      <c r="CA732" s="251"/>
      <c r="CB732" s="251"/>
      <c r="CC732" s="251"/>
      <c r="CD732" s="251"/>
      <c r="CE732" s="251"/>
      <c r="CF732" s="251"/>
      <c r="CG732" s="251"/>
      <c r="CH732" s="251"/>
      <c r="CI732" s="251"/>
      <c r="CJ732" s="251"/>
      <c r="CK732" s="251"/>
      <c r="CL732" s="251"/>
      <c r="CM732" s="251"/>
      <c r="CN732" s="251"/>
    </row>
    <row r="733" spans="4:92" ht="14.25" customHeight="1" x14ac:dyDescent="0.35">
      <c r="D733" s="363"/>
      <c r="E733" s="364"/>
      <c r="F733" s="364"/>
      <c r="G733" s="364"/>
      <c r="H733" s="364"/>
      <c r="I733" s="364"/>
      <c r="J733" s="364"/>
      <c r="K733" s="364"/>
      <c r="L733" s="364"/>
      <c r="M733" s="364"/>
      <c r="N733" s="364"/>
      <c r="O733" s="364"/>
      <c r="P733" s="364"/>
      <c r="Q733" s="365"/>
      <c r="R733" s="360"/>
      <c r="S733" s="361"/>
      <c r="T733" s="361"/>
      <c r="U733" s="362"/>
      <c r="V733" s="360"/>
      <c r="W733" s="361"/>
      <c r="X733" s="361"/>
      <c r="Y733" s="362"/>
      <c r="Z733" s="360"/>
      <c r="AA733" s="361"/>
      <c r="AB733" s="361"/>
      <c r="AC733" s="362"/>
      <c r="AD733" s="360"/>
      <c r="AE733" s="361"/>
      <c r="AF733" s="362"/>
      <c r="AG733" s="360"/>
      <c r="AH733" s="361"/>
      <c r="AI733" s="362"/>
      <c r="AJ733" s="360"/>
      <c r="AK733" s="361"/>
      <c r="AL733" s="362"/>
      <c r="AM733" s="360"/>
      <c r="AN733" s="361"/>
      <c r="AO733" s="361"/>
      <c r="AP733" s="362"/>
      <c r="AQ733" s="360"/>
      <c r="AR733" s="361"/>
      <c r="AS733" s="361"/>
      <c r="AT733" s="362"/>
      <c r="AV733" s="478"/>
      <c r="AW733" s="478"/>
      <c r="AX733" s="478"/>
      <c r="AY733" s="478"/>
      <c r="AZ733" s="478"/>
      <c r="BA733" s="478"/>
      <c r="BB733" s="478"/>
      <c r="BC733" s="478"/>
      <c r="BD733" s="478"/>
      <c r="BE733" s="478"/>
      <c r="BF733" s="478"/>
      <c r="BG733" s="478"/>
      <c r="BH733" s="478"/>
      <c r="BI733" s="478"/>
      <c r="BJ733" s="478"/>
      <c r="BK733" s="478"/>
      <c r="BL733" s="251"/>
      <c r="BM733" s="251"/>
      <c r="BN733" s="251"/>
      <c r="BO733" s="251"/>
      <c r="BP733" s="251"/>
      <c r="BQ733" s="251"/>
      <c r="BR733" s="251"/>
      <c r="BS733" s="251"/>
      <c r="BT733" s="251"/>
      <c r="BU733" s="251"/>
      <c r="BV733" s="251"/>
      <c r="BW733" s="251"/>
      <c r="BX733" s="251"/>
      <c r="BY733" s="251"/>
      <c r="BZ733" s="251"/>
      <c r="CA733" s="251"/>
      <c r="CB733" s="251"/>
      <c r="CC733" s="251"/>
      <c r="CD733" s="251"/>
      <c r="CE733" s="251"/>
      <c r="CF733" s="251"/>
      <c r="CG733" s="251"/>
      <c r="CH733" s="251"/>
      <c r="CI733" s="251"/>
      <c r="CJ733" s="251"/>
      <c r="CK733" s="251"/>
      <c r="CL733" s="251"/>
      <c r="CM733" s="251"/>
      <c r="CN733" s="251"/>
    </row>
    <row r="734" spans="4:92" ht="14.25" customHeight="1" x14ac:dyDescent="0.35">
      <c r="D734" s="363"/>
      <c r="E734" s="364"/>
      <c r="F734" s="364"/>
      <c r="G734" s="364"/>
      <c r="H734" s="364"/>
      <c r="I734" s="364"/>
      <c r="J734" s="364"/>
      <c r="K734" s="364"/>
      <c r="L734" s="364"/>
      <c r="M734" s="364"/>
      <c r="N734" s="364"/>
      <c r="O734" s="364"/>
      <c r="P734" s="364"/>
      <c r="Q734" s="365"/>
      <c r="R734" s="360"/>
      <c r="S734" s="361"/>
      <c r="T734" s="361"/>
      <c r="U734" s="362"/>
      <c r="V734" s="360"/>
      <c r="W734" s="361"/>
      <c r="X734" s="361"/>
      <c r="Y734" s="362"/>
      <c r="Z734" s="360"/>
      <c r="AA734" s="361"/>
      <c r="AB734" s="361"/>
      <c r="AC734" s="362"/>
      <c r="AD734" s="360"/>
      <c r="AE734" s="361"/>
      <c r="AF734" s="362"/>
      <c r="AG734" s="360"/>
      <c r="AH734" s="361"/>
      <c r="AI734" s="362"/>
      <c r="AJ734" s="360"/>
      <c r="AK734" s="361"/>
      <c r="AL734" s="362"/>
      <c r="AM734" s="360"/>
      <c r="AN734" s="361"/>
      <c r="AO734" s="361"/>
      <c r="AP734" s="362"/>
      <c r="AQ734" s="360"/>
      <c r="AR734" s="361"/>
      <c r="AS734" s="361"/>
      <c r="AT734" s="362"/>
      <c r="AV734" s="478"/>
      <c r="AW734" s="478"/>
      <c r="AX734" s="478"/>
      <c r="AY734" s="478"/>
      <c r="AZ734" s="478"/>
      <c r="BA734" s="478"/>
      <c r="BB734" s="478"/>
      <c r="BC734" s="478"/>
      <c r="BD734" s="478"/>
      <c r="BE734" s="478"/>
      <c r="BF734" s="478"/>
      <c r="BG734" s="478"/>
      <c r="BH734" s="478"/>
      <c r="BI734" s="478"/>
      <c r="BJ734" s="478"/>
      <c r="BK734" s="478"/>
      <c r="BL734" s="251"/>
      <c r="BM734" s="251"/>
      <c r="BN734" s="251"/>
      <c r="BO734" s="251"/>
      <c r="BP734" s="251"/>
      <c r="BQ734" s="251"/>
      <c r="BR734" s="251"/>
      <c r="BS734" s="251"/>
      <c r="BT734" s="251"/>
      <c r="BU734" s="251"/>
      <c r="BV734" s="251"/>
      <c r="BW734" s="251"/>
      <c r="BX734" s="251"/>
      <c r="BY734" s="251"/>
      <c r="BZ734" s="251"/>
      <c r="CA734" s="251"/>
      <c r="CB734" s="251"/>
      <c r="CC734" s="251"/>
      <c r="CD734" s="251"/>
      <c r="CE734" s="251"/>
      <c r="CF734" s="251"/>
      <c r="CG734" s="251"/>
      <c r="CH734" s="251"/>
      <c r="CI734" s="251"/>
      <c r="CJ734" s="251"/>
      <c r="CK734" s="251"/>
      <c r="CL734" s="251"/>
      <c r="CM734" s="251"/>
      <c r="CN734" s="251"/>
    </row>
    <row r="735" spans="4:92" ht="14.25" customHeight="1" x14ac:dyDescent="0.35">
      <c r="D735" s="363"/>
      <c r="E735" s="364"/>
      <c r="F735" s="364"/>
      <c r="G735" s="364"/>
      <c r="H735" s="364"/>
      <c r="I735" s="364"/>
      <c r="J735" s="364"/>
      <c r="K735" s="364"/>
      <c r="L735" s="364"/>
      <c r="M735" s="364"/>
      <c r="N735" s="364"/>
      <c r="O735" s="364"/>
      <c r="P735" s="364"/>
      <c r="Q735" s="365"/>
      <c r="R735" s="360"/>
      <c r="S735" s="361"/>
      <c r="T735" s="361"/>
      <c r="U735" s="362"/>
      <c r="V735" s="360"/>
      <c r="W735" s="361"/>
      <c r="X735" s="361"/>
      <c r="Y735" s="362"/>
      <c r="Z735" s="360"/>
      <c r="AA735" s="361"/>
      <c r="AB735" s="361"/>
      <c r="AC735" s="362"/>
      <c r="AD735" s="360"/>
      <c r="AE735" s="361"/>
      <c r="AF735" s="362"/>
      <c r="AG735" s="360"/>
      <c r="AH735" s="361"/>
      <c r="AI735" s="362"/>
      <c r="AJ735" s="360"/>
      <c r="AK735" s="361"/>
      <c r="AL735" s="362"/>
      <c r="AM735" s="360"/>
      <c r="AN735" s="361"/>
      <c r="AO735" s="361"/>
      <c r="AP735" s="362"/>
      <c r="AQ735" s="360"/>
      <c r="AR735" s="361"/>
      <c r="AS735" s="361"/>
      <c r="AT735" s="362"/>
      <c r="AV735" s="478"/>
      <c r="AW735" s="478"/>
      <c r="AX735" s="478"/>
      <c r="AY735" s="478"/>
      <c r="AZ735" s="478"/>
      <c r="BA735" s="478"/>
      <c r="BB735" s="478"/>
      <c r="BC735" s="478"/>
      <c r="BD735" s="478"/>
      <c r="BE735" s="478"/>
      <c r="BF735" s="478"/>
      <c r="BG735" s="478"/>
      <c r="BH735" s="478"/>
      <c r="BI735" s="478"/>
      <c r="BJ735" s="478"/>
      <c r="BK735" s="478"/>
      <c r="BL735" s="251"/>
      <c r="BM735" s="251"/>
      <c r="BN735" s="251"/>
      <c r="BO735" s="251"/>
      <c r="BP735" s="251"/>
      <c r="BQ735" s="251"/>
      <c r="BR735" s="251"/>
      <c r="BS735" s="251"/>
      <c r="BT735" s="251"/>
      <c r="BU735" s="251"/>
      <c r="BV735" s="251"/>
      <c r="BW735" s="251"/>
      <c r="BX735" s="251"/>
      <c r="BY735" s="251"/>
      <c r="BZ735" s="251"/>
      <c r="CA735" s="251"/>
      <c r="CB735" s="251"/>
      <c r="CC735" s="251"/>
      <c r="CD735" s="251"/>
      <c r="CE735" s="251"/>
      <c r="CF735" s="251"/>
      <c r="CG735" s="251"/>
      <c r="CH735" s="251"/>
      <c r="CI735" s="251"/>
      <c r="CJ735" s="251"/>
      <c r="CK735" s="251"/>
      <c r="CL735" s="251"/>
      <c r="CM735" s="251"/>
      <c r="CN735" s="251"/>
    </row>
    <row r="736" spans="4:92" ht="14.25" customHeight="1" x14ac:dyDescent="0.35">
      <c r="D736" s="363"/>
      <c r="E736" s="364"/>
      <c r="F736" s="364"/>
      <c r="G736" s="364"/>
      <c r="H736" s="364"/>
      <c r="I736" s="364"/>
      <c r="J736" s="364"/>
      <c r="K736" s="364"/>
      <c r="L736" s="364"/>
      <c r="M736" s="364"/>
      <c r="N736" s="364"/>
      <c r="O736" s="364"/>
      <c r="P736" s="364"/>
      <c r="Q736" s="365"/>
      <c r="R736" s="360"/>
      <c r="S736" s="361"/>
      <c r="T736" s="361"/>
      <c r="U736" s="362"/>
      <c r="V736" s="360"/>
      <c r="W736" s="361"/>
      <c r="X736" s="361"/>
      <c r="Y736" s="362"/>
      <c r="Z736" s="360"/>
      <c r="AA736" s="361"/>
      <c r="AB736" s="361"/>
      <c r="AC736" s="362"/>
      <c r="AD736" s="360"/>
      <c r="AE736" s="361"/>
      <c r="AF736" s="362"/>
      <c r="AG736" s="360"/>
      <c r="AH736" s="361"/>
      <c r="AI736" s="362"/>
      <c r="AJ736" s="360"/>
      <c r="AK736" s="361"/>
      <c r="AL736" s="362"/>
      <c r="AM736" s="360"/>
      <c r="AN736" s="361"/>
      <c r="AO736" s="361"/>
      <c r="AP736" s="362"/>
      <c r="AQ736" s="360"/>
      <c r="AR736" s="361"/>
      <c r="AS736" s="361"/>
      <c r="AT736" s="362"/>
      <c r="AV736" s="478"/>
      <c r="AW736" s="478"/>
      <c r="AX736" s="478"/>
      <c r="AY736" s="478"/>
      <c r="AZ736" s="478"/>
      <c r="BA736" s="478"/>
      <c r="BB736" s="478"/>
      <c r="BC736" s="478"/>
      <c r="BD736" s="478"/>
      <c r="BE736" s="478"/>
      <c r="BF736" s="478"/>
      <c r="BG736" s="478"/>
      <c r="BH736" s="478"/>
      <c r="BI736" s="478"/>
      <c r="BJ736" s="478"/>
      <c r="BK736" s="478"/>
      <c r="BL736" s="251"/>
      <c r="BM736" s="251"/>
      <c r="BN736" s="251"/>
      <c r="BO736" s="251"/>
      <c r="BP736" s="251"/>
      <c r="BQ736" s="251"/>
      <c r="BR736" s="251"/>
      <c r="BS736" s="251"/>
      <c r="BT736" s="251"/>
      <c r="BU736" s="251"/>
      <c r="BV736" s="251"/>
      <c r="BW736" s="251"/>
      <c r="BX736" s="251"/>
      <c r="BY736" s="251"/>
      <c r="BZ736" s="251"/>
      <c r="CA736" s="251"/>
      <c r="CB736" s="251"/>
      <c r="CC736" s="251"/>
      <c r="CD736" s="251"/>
      <c r="CE736" s="251"/>
      <c r="CF736" s="251"/>
      <c r="CG736" s="251"/>
      <c r="CH736" s="251"/>
      <c r="CI736" s="251"/>
      <c r="CJ736" s="251"/>
      <c r="CK736" s="251"/>
      <c r="CL736" s="251"/>
      <c r="CM736" s="251"/>
      <c r="CN736" s="251"/>
    </row>
    <row r="737" spans="4:92" ht="14.25" customHeight="1" x14ac:dyDescent="0.35">
      <c r="D737" s="363"/>
      <c r="E737" s="364"/>
      <c r="F737" s="364"/>
      <c r="G737" s="364"/>
      <c r="H737" s="364"/>
      <c r="I737" s="364"/>
      <c r="J737" s="364"/>
      <c r="K737" s="364"/>
      <c r="L737" s="364"/>
      <c r="M737" s="364"/>
      <c r="N737" s="364"/>
      <c r="O737" s="364"/>
      <c r="P737" s="364"/>
      <c r="Q737" s="365"/>
      <c r="R737" s="360"/>
      <c r="S737" s="361"/>
      <c r="T737" s="361"/>
      <c r="U737" s="362"/>
      <c r="V737" s="360"/>
      <c r="W737" s="361"/>
      <c r="X737" s="361"/>
      <c r="Y737" s="362"/>
      <c r="Z737" s="360"/>
      <c r="AA737" s="361"/>
      <c r="AB737" s="361"/>
      <c r="AC737" s="362"/>
      <c r="AD737" s="360"/>
      <c r="AE737" s="361"/>
      <c r="AF737" s="362"/>
      <c r="AG737" s="360"/>
      <c r="AH737" s="361"/>
      <c r="AI737" s="362"/>
      <c r="AJ737" s="360"/>
      <c r="AK737" s="361"/>
      <c r="AL737" s="362"/>
      <c r="AM737" s="360"/>
      <c r="AN737" s="361"/>
      <c r="AO737" s="361"/>
      <c r="AP737" s="362"/>
      <c r="AQ737" s="360"/>
      <c r="AR737" s="361"/>
      <c r="AS737" s="361"/>
      <c r="AT737" s="362"/>
      <c r="AV737" s="478"/>
      <c r="AW737" s="478"/>
      <c r="AX737" s="478"/>
      <c r="AY737" s="478"/>
      <c r="AZ737" s="478"/>
      <c r="BA737" s="478"/>
      <c r="BB737" s="478"/>
      <c r="BC737" s="478"/>
      <c r="BD737" s="478"/>
      <c r="BE737" s="478"/>
      <c r="BF737" s="478"/>
      <c r="BG737" s="478"/>
      <c r="BH737" s="478"/>
      <c r="BI737" s="478"/>
      <c r="BJ737" s="478"/>
      <c r="BK737" s="478"/>
      <c r="BL737" s="251"/>
      <c r="BM737" s="251"/>
      <c r="BN737" s="251"/>
      <c r="BO737" s="251"/>
      <c r="BP737" s="251"/>
      <c r="BQ737" s="251"/>
      <c r="BR737" s="251"/>
      <c r="BS737" s="251"/>
      <c r="BT737" s="251"/>
      <c r="BU737" s="251"/>
      <c r="BV737" s="251"/>
      <c r="BW737" s="251"/>
      <c r="BX737" s="251"/>
      <c r="BY737" s="251"/>
      <c r="BZ737" s="251"/>
      <c r="CA737" s="251"/>
      <c r="CB737" s="251"/>
      <c r="CC737" s="251"/>
      <c r="CD737" s="251"/>
      <c r="CE737" s="251"/>
      <c r="CF737" s="251"/>
      <c r="CG737" s="251"/>
      <c r="CH737" s="251"/>
      <c r="CI737" s="251"/>
      <c r="CJ737" s="251"/>
      <c r="CK737" s="251"/>
      <c r="CL737" s="251"/>
      <c r="CM737" s="251"/>
      <c r="CN737" s="251"/>
    </row>
    <row r="738" spans="4:92" ht="14.25" customHeight="1" x14ac:dyDescent="0.35">
      <c r="D738" s="363"/>
      <c r="E738" s="364"/>
      <c r="F738" s="364"/>
      <c r="G738" s="364"/>
      <c r="H738" s="364"/>
      <c r="I738" s="364"/>
      <c r="J738" s="364"/>
      <c r="K738" s="364"/>
      <c r="L738" s="364"/>
      <c r="M738" s="364"/>
      <c r="N738" s="364"/>
      <c r="O738" s="364"/>
      <c r="P738" s="364"/>
      <c r="Q738" s="365"/>
      <c r="R738" s="360"/>
      <c r="S738" s="361"/>
      <c r="T738" s="361"/>
      <c r="U738" s="362"/>
      <c r="V738" s="360"/>
      <c r="W738" s="361"/>
      <c r="X738" s="361"/>
      <c r="Y738" s="362"/>
      <c r="Z738" s="360"/>
      <c r="AA738" s="361"/>
      <c r="AB738" s="361"/>
      <c r="AC738" s="362"/>
      <c r="AD738" s="360"/>
      <c r="AE738" s="361"/>
      <c r="AF738" s="362"/>
      <c r="AG738" s="360"/>
      <c r="AH738" s="361"/>
      <c r="AI738" s="362"/>
      <c r="AJ738" s="360"/>
      <c r="AK738" s="361"/>
      <c r="AL738" s="362"/>
      <c r="AM738" s="360"/>
      <c r="AN738" s="361"/>
      <c r="AO738" s="361"/>
      <c r="AP738" s="362"/>
      <c r="AQ738" s="360"/>
      <c r="AR738" s="361"/>
      <c r="AS738" s="361"/>
      <c r="AT738" s="362"/>
      <c r="AV738" s="478"/>
      <c r="AW738" s="478"/>
      <c r="AX738" s="478"/>
      <c r="AY738" s="478"/>
      <c r="AZ738" s="478"/>
      <c r="BA738" s="478"/>
      <c r="BB738" s="478"/>
      <c r="BC738" s="478"/>
      <c r="BD738" s="478"/>
      <c r="BE738" s="478"/>
      <c r="BF738" s="478"/>
      <c r="BG738" s="478"/>
      <c r="BH738" s="478"/>
      <c r="BI738" s="478"/>
      <c r="BJ738" s="478"/>
      <c r="BK738" s="478"/>
      <c r="BL738" s="251"/>
      <c r="BM738" s="251"/>
      <c r="BN738" s="251"/>
      <c r="BO738" s="251"/>
      <c r="BP738" s="251"/>
      <c r="BQ738" s="251"/>
      <c r="BR738" s="251"/>
      <c r="BS738" s="251"/>
      <c r="BT738" s="251"/>
      <c r="BU738" s="251"/>
      <c r="BV738" s="251"/>
      <c r="BW738" s="251"/>
      <c r="BX738" s="251"/>
      <c r="BY738" s="251"/>
      <c r="BZ738" s="251"/>
      <c r="CA738" s="251"/>
      <c r="CB738" s="251"/>
      <c r="CC738" s="251"/>
      <c r="CD738" s="251"/>
      <c r="CE738" s="251"/>
      <c r="CF738" s="251"/>
      <c r="CG738" s="251"/>
      <c r="CH738" s="251"/>
      <c r="CI738" s="251"/>
      <c r="CJ738" s="251"/>
      <c r="CK738" s="251"/>
      <c r="CL738" s="251"/>
      <c r="CM738" s="251"/>
      <c r="CN738" s="251"/>
    </row>
    <row r="739" spans="4:92" ht="14.25" customHeight="1" x14ac:dyDescent="0.35">
      <c r="D739" s="363"/>
      <c r="E739" s="364"/>
      <c r="F739" s="364"/>
      <c r="G739" s="364"/>
      <c r="H739" s="364"/>
      <c r="I739" s="364"/>
      <c r="J739" s="364"/>
      <c r="K739" s="364"/>
      <c r="L739" s="364"/>
      <c r="M739" s="364"/>
      <c r="N739" s="364"/>
      <c r="O739" s="364"/>
      <c r="P739" s="364"/>
      <c r="Q739" s="365"/>
      <c r="R739" s="360"/>
      <c r="S739" s="361"/>
      <c r="T739" s="361"/>
      <c r="U739" s="362"/>
      <c r="V739" s="360"/>
      <c r="W739" s="361"/>
      <c r="X739" s="361"/>
      <c r="Y739" s="362"/>
      <c r="Z739" s="360"/>
      <c r="AA739" s="361"/>
      <c r="AB739" s="361"/>
      <c r="AC739" s="362"/>
      <c r="AD739" s="360"/>
      <c r="AE739" s="361"/>
      <c r="AF739" s="362"/>
      <c r="AG739" s="360"/>
      <c r="AH739" s="361"/>
      <c r="AI739" s="362"/>
      <c r="AJ739" s="360"/>
      <c r="AK739" s="361"/>
      <c r="AL739" s="362"/>
      <c r="AM739" s="360"/>
      <c r="AN739" s="361"/>
      <c r="AO739" s="361"/>
      <c r="AP739" s="362"/>
      <c r="AQ739" s="360"/>
      <c r="AR739" s="361"/>
      <c r="AS739" s="361"/>
      <c r="AT739" s="362"/>
      <c r="AV739" s="478"/>
      <c r="AW739" s="478"/>
      <c r="AX739" s="478"/>
      <c r="AY739" s="478"/>
      <c r="AZ739" s="478"/>
      <c r="BA739" s="478"/>
      <c r="BB739" s="478"/>
      <c r="BC739" s="478"/>
      <c r="BD739" s="478"/>
      <c r="BE739" s="478"/>
      <c r="BF739" s="478"/>
      <c r="BG739" s="478"/>
      <c r="BH739" s="478"/>
      <c r="BI739" s="478"/>
      <c r="BJ739" s="478"/>
      <c r="BK739" s="478"/>
      <c r="BL739" s="251"/>
      <c r="BM739" s="251"/>
      <c r="BN739" s="251"/>
      <c r="BO739" s="251"/>
      <c r="BP739" s="251"/>
      <c r="BQ739" s="251"/>
      <c r="BR739" s="251"/>
      <c r="BS739" s="251"/>
      <c r="BT739" s="251"/>
      <c r="BU739" s="251"/>
      <c r="BV739" s="251"/>
      <c r="BW739" s="251"/>
      <c r="BX739" s="251"/>
      <c r="BY739" s="251"/>
      <c r="BZ739" s="251"/>
      <c r="CA739" s="251"/>
      <c r="CB739" s="251"/>
      <c r="CC739" s="251"/>
      <c r="CD739" s="251"/>
      <c r="CE739" s="251"/>
      <c r="CF739" s="251"/>
      <c r="CG739" s="251"/>
      <c r="CH739" s="251"/>
      <c r="CI739" s="251"/>
      <c r="CJ739" s="251"/>
      <c r="CK739" s="251"/>
      <c r="CL739" s="251"/>
      <c r="CM739" s="251"/>
      <c r="CN739" s="251"/>
    </row>
    <row r="740" spans="4:92" ht="14.25" customHeight="1" x14ac:dyDescent="0.35">
      <c r="D740" s="363"/>
      <c r="E740" s="364"/>
      <c r="F740" s="364"/>
      <c r="G740" s="364"/>
      <c r="H740" s="364"/>
      <c r="I740" s="364"/>
      <c r="J740" s="364"/>
      <c r="K740" s="364"/>
      <c r="L740" s="364"/>
      <c r="M740" s="364"/>
      <c r="N740" s="364"/>
      <c r="O740" s="364"/>
      <c r="P740" s="364"/>
      <c r="Q740" s="365"/>
      <c r="R740" s="360"/>
      <c r="S740" s="361"/>
      <c r="T740" s="361"/>
      <c r="U740" s="362"/>
      <c r="V740" s="360"/>
      <c r="W740" s="361"/>
      <c r="X740" s="361"/>
      <c r="Y740" s="362"/>
      <c r="Z740" s="360"/>
      <c r="AA740" s="361"/>
      <c r="AB740" s="361"/>
      <c r="AC740" s="362"/>
      <c r="AD740" s="360"/>
      <c r="AE740" s="361"/>
      <c r="AF740" s="362"/>
      <c r="AG740" s="360"/>
      <c r="AH740" s="361"/>
      <c r="AI740" s="362"/>
      <c r="AJ740" s="360"/>
      <c r="AK740" s="361"/>
      <c r="AL740" s="362"/>
      <c r="AM740" s="360"/>
      <c r="AN740" s="361"/>
      <c r="AO740" s="361"/>
      <c r="AP740" s="362"/>
      <c r="AQ740" s="360"/>
      <c r="AR740" s="361"/>
      <c r="AS740" s="361"/>
      <c r="AT740" s="362"/>
      <c r="AV740" s="478"/>
      <c r="AW740" s="478"/>
      <c r="AX740" s="478"/>
      <c r="AY740" s="478"/>
      <c r="AZ740" s="478"/>
      <c r="BA740" s="478"/>
      <c r="BB740" s="478"/>
      <c r="BC740" s="478"/>
      <c r="BD740" s="478"/>
      <c r="BE740" s="478"/>
      <c r="BF740" s="478"/>
      <c r="BG740" s="478"/>
      <c r="BH740" s="478"/>
      <c r="BI740" s="478"/>
      <c r="BJ740" s="478"/>
      <c r="BK740" s="478"/>
      <c r="BL740" s="251"/>
      <c r="BM740" s="251"/>
      <c r="BN740" s="251"/>
      <c r="BO740" s="251"/>
      <c r="BP740" s="251"/>
      <c r="BQ740" s="251"/>
      <c r="BR740" s="251"/>
      <c r="BS740" s="251"/>
      <c r="BT740" s="251"/>
      <c r="BU740" s="251"/>
      <c r="BV740" s="251"/>
      <c r="BW740" s="251"/>
      <c r="BX740" s="251"/>
      <c r="BY740" s="251"/>
      <c r="BZ740" s="251"/>
      <c r="CA740" s="251"/>
      <c r="CB740" s="251"/>
      <c r="CC740" s="251"/>
      <c r="CD740" s="251"/>
      <c r="CE740" s="251"/>
      <c r="CF740" s="251"/>
      <c r="CG740" s="251"/>
      <c r="CH740" s="251"/>
      <c r="CI740" s="251"/>
      <c r="CJ740" s="251"/>
      <c r="CK740" s="251"/>
      <c r="CL740" s="251"/>
      <c r="CM740" s="251"/>
      <c r="CN740" s="251"/>
    </row>
    <row r="741" spans="4:92" ht="14.25" customHeight="1" x14ac:dyDescent="0.35">
      <c r="D741" s="363"/>
      <c r="E741" s="364"/>
      <c r="F741" s="364"/>
      <c r="G741" s="364"/>
      <c r="H741" s="364"/>
      <c r="I741" s="364"/>
      <c r="J741" s="364"/>
      <c r="K741" s="364"/>
      <c r="L741" s="364"/>
      <c r="M741" s="364"/>
      <c r="N741" s="364"/>
      <c r="O741" s="364"/>
      <c r="P741" s="364"/>
      <c r="Q741" s="365"/>
      <c r="R741" s="360"/>
      <c r="S741" s="361"/>
      <c r="T741" s="361"/>
      <c r="U741" s="362"/>
      <c r="V741" s="360"/>
      <c r="W741" s="361"/>
      <c r="X741" s="361"/>
      <c r="Y741" s="362"/>
      <c r="Z741" s="360"/>
      <c r="AA741" s="361"/>
      <c r="AB741" s="361"/>
      <c r="AC741" s="362"/>
      <c r="AD741" s="360"/>
      <c r="AE741" s="361"/>
      <c r="AF741" s="362"/>
      <c r="AG741" s="360"/>
      <c r="AH741" s="361"/>
      <c r="AI741" s="362"/>
      <c r="AJ741" s="360"/>
      <c r="AK741" s="361"/>
      <c r="AL741" s="362"/>
      <c r="AM741" s="360"/>
      <c r="AN741" s="361"/>
      <c r="AO741" s="361"/>
      <c r="AP741" s="362"/>
      <c r="AQ741" s="360"/>
      <c r="AR741" s="361"/>
      <c r="AS741" s="361"/>
      <c r="AT741" s="362"/>
      <c r="AV741" s="478"/>
      <c r="AW741" s="478"/>
      <c r="AX741" s="478"/>
      <c r="AY741" s="478"/>
      <c r="AZ741" s="478"/>
      <c r="BA741" s="478"/>
      <c r="BB741" s="478"/>
      <c r="BC741" s="478"/>
      <c r="BD741" s="478"/>
      <c r="BE741" s="478"/>
      <c r="BF741" s="478"/>
      <c r="BG741" s="478"/>
      <c r="BH741" s="478"/>
      <c r="BI741" s="478"/>
      <c r="BJ741" s="478"/>
      <c r="BK741" s="478"/>
      <c r="BL741" s="251"/>
      <c r="BM741" s="251"/>
      <c r="BN741" s="251"/>
      <c r="BO741" s="251"/>
      <c r="BP741" s="251"/>
      <c r="BQ741" s="251"/>
      <c r="BR741" s="251"/>
      <c r="BS741" s="251"/>
      <c r="BT741" s="251"/>
      <c r="BU741" s="251"/>
      <c r="BV741" s="251"/>
      <c r="BW741" s="251"/>
      <c r="BX741" s="251"/>
      <c r="BY741" s="251"/>
      <c r="BZ741" s="251"/>
      <c r="CA741" s="251"/>
      <c r="CB741" s="251"/>
      <c r="CC741" s="251"/>
      <c r="CD741" s="251"/>
      <c r="CE741" s="251"/>
      <c r="CF741" s="251"/>
      <c r="CG741" s="251"/>
      <c r="CH741" s="251"/>
      <c r="CI741" s="251"/>
      <c r="CJ741" s="251"/>
      <c r="CK741" s="251"/>
      <c r="CL741" s="251"/>
      <c r="CM741" s="251"/>
      <c r="CN741" s="251"/>
    </row>
    <row r="742" spans="4:92" ht="14.25" customHeight="1" x14ac:dyDescent="0.35">
      <c r="D742" s="363"/>
      <c r="E742" s="364"/>
      <c r="F742" s="364"/>
      <c r="G742" s="364"/>
      <c r="H742" s="364"/>
      <c r="I742" s="364"/>
      <c r="J742" s="364"/>
      <c r="K742" s="364"/>
      <c r="L742" s="364"/>
      <c r="M742" s="364"/>
      <c r="N742" s="364"/>
      <c r="O742" s="364"/>
      <c r="P742" s="364"/>
      <c r="Q742" s="365"/>
      <c r="R742" s="360"/>
      <c r="S742" s="361"/>
      <c r="T742" s="361"/>
      <c r="U742" s="362"/>
      <c r="V742" s="360"/>
      <c r="W742" s="361"/>
      <c r="X742" s="361"/>
      <c r="Y742" s="362"/>
      <c r="Z742" s="360"/>
      <c r="AA742" s="361"/>
      <c r="AB742" s="361"/>
      <c r="AC742" s="362"/>
      <c r="AD742" s="360"/>
      <c r="AE742" s="361"/>
      <c r="AF742" s="362"/>
      <c r="AG742" s="360"/>
      <c r="AH742" s="361"/>
      <c r="AI742" s="362"/>
      <c r="AJ742" s="360"/>
      <c r="AK742" s="361"/>
      <c r="AL742" s="362"/>
      <c r="AM742" s="360"/>
      <c r="AN742" s="361"/>
      <c r="AO742" s="361"/>
      <c r="AP742" s="362"/>
      <c r="AQ742" s="360"/>
      <c r="AR742" s="361"/>
      <c r="AS742" s="361"/>
      <c r="AT742" s="362"/>
      <c r="AV742" s="478"/>
      <c r="AW742" s="478"/>
      <c r="AX742" s="478"/>
      <c r="AY742" s="478"/>
      <c r="AZ742" s="478"/>
      <c r="BA742" s="478"/>
      <c r="BB742" s="478"/>
      <c r="BC742" s="478"/>
      <c r="BD742" s="478"/>
      <c r="BE742" s="478"/>
      <c r="BF742" s="478"/>
      <c r="BG742" s="478"/>
      <c r="BH742" s="478"/>
      <c r="BI742" s="478"/>
      <c r="BJ742" s="478"/>
      <c r="BK742" s="478"/>
      <c r="BL742" s="251"/>
      <c r="BM742" s="251"/>
      <c r="BN742" s="251"/>
      <c r="BO742" s="251"/>
      <c r="BP742" s="251"/>
      <c r="BQ742" s="251"/>
      <c r="BR742" s="251"/>
      <c r="BS742" s="251"/>
      <c r="BT742" s="251"/>
      <c r="BU742" s="251"/>
      <c r="BV742" s="251"/>
      <c r="BW742" s="251"/>
      <c r="BX742" s="251"/>
      <c r="BY742" s="251"/>
      <c r="BZ742" s="251"/>
      <c r="CA742" s="251"/>
      <c r="CB742" s="251"/>
      <c r="CC742" s="251"/>
      <c r="CD742" s="251"/>
      <c r="CE742" s="251"/>
      <c r="CF742" s="251"/>
      <c r="CG742" s="251"/>
      <c r="CH742" s="251"/>
      <c r="CI742" s="251"/>
      <c r="CJ742" s="251"/>
      <c r="CK742" s="251"/>
      <c r="CL742" s="251"/>
      <c r="CM742" s="251"/>
      <c r="CN742" s="251"/>
    </row>
    <row r="743" spans="4:92" ht="14.25" customHeight="1" x14ac:dyDescent="0.35">
      <c r="D743" s="363"/>
      <c r="E743" s="364"/>
      <c r="F743" s="364"/>
      <c r="G743" s="364"/>
      <c r="H743" s="364"/>
      <c r="I743" s="364"/>
      <c r="J743" s="364"/>
      <c r="K743" s="364"/>
      <c r="L743" s="364"/>
      <c r="M743" s="364"/>
      <c r="N743" s="364"/>
      <c r="O743" s="364"/>
      <c r="P743" s="364"/>
      <c r="Q743" s="365"/>
      <c r="R743" s="360"/>
      <c r="S743" s="361"/>
      <c r="T743" s="361"/>
      <c r="U743" s="362"/>
      <c r="V743" s="360"/>
      <c r="W743" s="361"/>
      <c r="X743" s="361"/>
      <c r="Y743" s="362"/>
      <c r="Z743" s="360"/>
      <c r="AA743" s="361"/>
      <c r="AB743" s="361"/>
      <c r="AC743" s="362"/>
      <c r="AD743" s="360"/>
      <c r="AE743" s="361"/>
      <c r="AF743" s="362"/>
      <c r="AG743" s="360"/>
      <c r="AH743" s="361"/>
      <c r="AI743" s="362"/>
      <c r="AJ743" s="360"/>
      <c r="AK743" s="361"/>
      <c r="AL743" s="362"/>
      <c r="AM743" s="360"/>
      <c r="AN743" s="361"/>
      <c r="AO743" s="361"/>
      <c r="AP743" s="362"/>
      <c r="AQ743" s="360"/>
      <c r="AR743" s="361"/>
      <c r="AS743" s="361"/>
      <c r="AT743" s="362"/>
      <c r="AV743" s="478"/>
      <c r="AW743" s="478"/>
      <c r="AX743" s="478"/>
      <c r="AY743" s="478"/>
      <c r="AZ743" s="478"/>
      <c r="BA743" s="478"/>
      <c r="BB743" s="478"/>
      <c r="BC743" s="478"/>
      <c r="BD743" s="478"/>
      <c r="BE743" s="478"/>
      <c r="BF743" s="478"/>
      <c r="BG743" s="478"/>
      <c r="BH743" s="478"/>
      <c r="BI743" s="478"/>
      <c r="BJ743" s="478"/>
      <c r="BK743" s="478"/>
      <c r="BL743" s="251"/>
      <c r="BM743" s="251"/>
      <c r="BN743" s="251"/>
      <c r="BO743" s="251"/>
      <c r="BP743" s="251"/>
      <c r="BQ743" s="251"/>
      <c r="BR743" s="251"/>
      <c r="BS743" s="251"/>
      <c r="BT743" s="251"/>
      <c r="BU743" s="251"/>
      <c r="BV743" s="251"/>
      <c r="BW743" s="251"/>
      <c r="BX743" s="251"/>
      <c r="BY743" s="251"/>
      <c r="BZ743" s="251"/>
      <c r="CA743" s="251"/>
      <c r="CB743" s="251"/>
      <c r="CC743" s="251"/>
      <c r="CD743" s="251"/>
      <c r="CE743" s="251"/>
      <c r="CF743" s="251"/>
      <c r="CG743" s="251"/>
      <c r="CH743" s="251"/>
      <c r="CI743" s="251"/>
      <c r="CJ743" s="251"/>
      <c r="CK743" s="251"/>
      <c r="CL743" s="251"/>
      <c r="CM743" s="251"/>
      <c r="CN743" s="251"/>
    </row>
    <row r="744" spans="4:92" ht="14.25" customHeight="1" x14ac:dyDescent="0.35">
      <c r="D744" s="363"/>
      <c r="E744" s="364"/>
      <c r="F744" s="364"/>
      <c r="G744" s="364"/>
      <c r="H744" s="364"/>
      <c r="I744" s="364"/>
      <c r="J744" s="364"/>
      <c r="K744" s="364"/>
      <c r="L744" s="364"/>
      <c r="M744" s="364"/>
      <c r="N744" s="364"/>
      <c r="O744" s="364"/>
      <c r="P744" s="364"/>
      <c r="Q744" s="365"/>
      <c r="R744" s="360"/>
      <c r="S744" s="361"/>
      <c r="T744" s="361"/>
      <c r="U744" s="362"/>
      <c r="V744" s="360"/>
      <c r="W744" s="361"/>
      <c r="X744" s="361"/>
      <c r="Y744" s="362"/>
      <c r="Z744" s="360"/>
      <c r="AA744" s="361"/>
      <c r="AB744" s="361"/>
      <c r="AC744" s="362"/>
      <c r="AD744" s="360"/>
      <c r="AE744" s="361"/>
      <c r="AF744" s="362"/>
      <c r="AG744" s="360"/>
      <c r="AH744" s="361"/>
      <c r="AI744" s="362"/>
      <c r="AJ744" s="360"/>
      <c r="AK744" s="361"/>
      <c r="AL744" s="362"/>
      <c r="AM744" s="360"/>
      <c r="AN744" s="361"/>
      <c r="AO744" s="361"/>
      <c r="AP744" s="362"/>
      <c r="AQ744" s="360"/>
      <c r="AR744" s="361"/>
      <c r="AS744" s="361"/>
      <c r="AT744" s="362"/>
      <c r="AV744" s="478"/>
      <c r="AW744" s="478"/>
      <c r="AX744" s="478"/>
      <c r="AY744" s="478"/>
      <c r="AZ744" s="478"/>
      <c r="BA744" s="478"/>
      <c r="BB744" s="478"/>
      <c r="BC744" s="478"/>
      <c r="BD744" s="478"/>
      <c r="BE744" s="478"/>
      <c r="BF744" s="478"/>
      <c r="BG744" s="478"/>
      <c r="BH744" s="478"/>
      <c r="BI744" s="478"/>
      <c r="BJ744" s="478"/>
      <c r="BK744" s="478"/>
      <c r="BL744" s="251"/>
      <c r="BM744" s="251"/>
      <c r="BN744" s="251"/>
      <c r="BO744" s="251"/>
      <c r="BP744" s="251"/>
      <c r="BQ744" s="251"/>
      <c r="BR744" s="251"/>
      <c r="BS744" s="251"/>
      <c r="BT744" s="251">
        <v>749</v>
      </c>
      <c r="BU744" s="251"/>
      <c r="BV744" s="251"/>
      <c r="BW744" s="251"/>
      <c r="BX744" s="251">
        <v>4720</v>
      </c>
      <c r="BY744" s="251"/>
      <c r="BZ744" s="251"/>
      <c r="CA744" s="251">
        <v>4005</v>
      </c>
      <c r="CB744" s="251"/>
      <c r="CC744" s="251"/>
      <c r="CD744" s="251">
        <v>1581</v>
      </c>
      <c r="CE744" s="251"/>
      <c r="CF744" s="251"/>
      <c r="CG744" s="251"/>
      <c r="CH744" s="251"/>
      <c r="CI744" s="251"/>
      <c r="CJ744" s="251"/>
      <c r="CK744" s="251"/>
      <c r="CL744" s="251"/>
      <c r="CM744" s="251"/>
      <c r="CN744" s="251"/>
    </row>
    <row r="745" spans="4:92" ht="14.25" customHeight="1" x14ac:dyDescent="0.35">
      <c r="D745" s="363"/>
      <c r="E745" s="364"/>
      <c r="F745" s="364"/>
      <c r="G745" s="364"/>
      <c r="H745" s="364"/>
      <c r="I745" s="364"/>
      <c r="J745" s="364"/>
      <c r="K745" s="364"/>
      <c r="L745" s="364"/>
      <c r="M745" s="364"/>
      <c r="N745" s="364"/>
      <c r="O745" s="364"/>
      <c r="P745" s="364"/>
      <c r="Q745" s="365"/>
      <c r="R745" s="360"/>
      <c r="S745" s="361"/>
      <c r="T745" s="361"/>
      <c r="U745" s="362"/>
      <c r="V745" s="360"/>
      <c r="W745" s="361"/>
      <c r="X745" s="361"/>
      <c r="Y745" s="362"/>
      <c r="Z745" s="360"/>
      <c r="AA745" s="361"/>
      <c r="AB745" s="361"/>
      <c r="AC745" s="362"/>
      <c r="AD745" s="360"/>
      <c r="AE745" s="361"/>
      <c r="AF745" s="362"/>
      <c r="AG745" s="360"/>
      <c r="AH745" s="361"/>
      <c r="AI745" s="362"/>
      <c r="AJ745" s="360"/>
      <c r="AK745" s="361"/>
      <c r="AL745" s="362"/>
      <c r="AM745" s="360"/>
      <c r="AN745" s="361"/>
      <c r="AO745" s="361"/>
      <c r="AP745" s="362"/>
      <c r="AQ745" s="360"/>
      <c r="AR745" s="361"/>
      <c r="AS745" s="361"/>
      <c r="AT745" s="362"/>
      <c r="AV745" s="478"/>
      <c r="AW745" s="478"/>
      <c r="AX745" s="478"/>
      <c r="AY745" s="478"/>
      <c r="AZ745" s="478"/>
      <c r="BA745" s="478"/>
      <c r="BB745" s="478"/>
      <c r="BC745" s="478"/>
      <c r="BD745" s="478"/>
      <c r="BE745" s="478"/>
      <c r="BF745" s="478"/>
      <c r="BG745" s="478"/>
      <c r="BH745" s="478"/>
      <c r="BI745" s="478"/>
      <c r="BJ745" s="478"/>
      <c r="BK745" s="478"/>
      <c r="BL745" s="251"/>
      <c r="BM745" s="251"/>
      <c r="BN745" s="251"/>
      <c r="BO745" s="251"/>
      <c r="BP745" s="251"/>
      <c r="BQ745" s="251"/>
      <c r="BR745" s="251"/>
      <c r="BS745" s="251"/>
      <c r="BT745" s="251">
        <v>85</v>
      </c>
      <c r="BU745" s="251"/>
      <c r="BV745" s="251"/>
      <c r="BW745" s="251"/>
      <c r="BX745" s="251">
        <v>437</v>
      </c>
      <c r="BY745" s="251"/>
      <c r="BZ745" s="251"/>
      <c r="CA745" s="251">
        <v>322</v>
      </c>
      <c r="CB745" s="251"/>
      <c r="CC745" s="251"/>
      <c r="CD745" s="251">
        <v>95</v>
      </c>
      <c r="CE745" s="251"/>
      <c r="CF745" s="251"/>
      <c r="CG745" s="251"/>
      <c r="CH745" s="251"/>
      <c r="CI745" s="251"/>
      <c r="CJ745" s="251"/>
      <c r="CK745" s="251"/>
      <c r="CL745" s="251"/>
      <c r="CM745" s="251"/>
      <c r="CN745" s="251"/>
    </row>
    <row r="746" spans="4:92" ht="14.25" customHeight="1" x14ac:dyDescent="0.35">
      <c r="D746" s="363"/>
      <c r="E746" s="364"/>
      <c r="F746" s="364"/>
      <c r="G746" s="364"/>
      <c r="H746" s="364"/>
      <c r="I746" s="364"/>
      <c r="J746" s="364"/>
      <c r="K746" s="364"/>
      <c r="L746" s="364"/>
      <c r="M746" s="364"/>
      <c r="N746" s="364"/>
      <c r="O746" s="364"/>
      <c r="P746" s="364"/>
      <c r="Q746" s="365"/>
      <c r="R746" s="360"/>
      <c r="S746" s="361"/>
      <c r="T746" s="361"/>
      <c r="U746" s="362"/>
      <c r="V746" s="360"/>
      <c r="W746" s="361"/>
      <c r="X746" s="361"/>
      <c r="Y746" s="362"/>
      <c r="Z746" s="360"/>
      <c r="AA746" s="361"/>
      <c r="AB746" s="361"/>
      <c r="AC746" s="362"/>
      <c r="AD746" s="360"/>
      <c r="AE746" s="361"/>
      <c r="AF746" s="362"/>
      <c r="AG746" s="360"/>
      <c r="AH746" s="361"/>
      <c r="AI746" s="362"/>
      <c r="AJ746" s="360"/>
      <c r="AK746" s="361"/>
      <c r="AL746" s="362"/>
      <c r="AM746" s="360"/>
      <c r="AN746" s="361"/>
      <c r="AO746" s="361"/>
      <c r="AP746" s="362"/>
      <c r="AQ746" s="360"/>
      <c r="AR746" s="361"/>
      <c r="AS746" s="361"/>
      <c r="AT746" s="362"/>
      <c r="AV746" s="543" t="s">
        <v>371</v>
      </c>
      <c r="AW746" s="543"/>
      <c r="AX746" s="543"/>
      <c r="AY746" s="543"/>
      <c r="AZ746" s="543"/>
      <c r="BA746" s="543"/>
      <c r="BB746" s="543"/>
      <c r="BC746" s="543"/>
      <c r="BD746" s="543"/>
      <c r="BE746" s="543"/>
      <c r="BF746" s="543"/>
      <c r="BG746" s="543"/>
      <c r="BH746" s="543"/>
      <c r="BI746" s="543"/>
      <c r="BJ746" s="543"/>
      <c r="BK746" s="543"/>
      <c r="BL746" s="544">
        <f>+(COUNTIF(R712:U746,"x")+COUNTIF(BL712:BO745,"x"))</f>
        <v>6</v>
      </c>
      <c r="BM746" s="544"/>
      <c r="BN746" s="544"/>
      <c r="BO746" s="544"/>
      <c r="BP746" s="544">
        <f>+(COUNTIF(V712:Y746,"x")+COUNTIF(BP712:BS745,"x"))</f>
        <v>14</v>
      </c>
      <c r="BQ746" s="544"/>
      <c r="BR746" s="544"/>
      <c r="BS746" s="544"/>
      <c r="BT746" s="544">
        <f>SUM(AB712:AB746,BT712:BW745)</f>
        <v>834</v>
      </c>
      <c r="BU746" s="544"/>
      <c r="BV746" s="544"/>
      <c r="BW746" s="544"/>
      <c r="BX746" s="545">
        <f>SUM(AD712:AF746,BX712:BZ745)</f>
        <v>5157</v>
      </c>
      <c r="BY746" s="546"/>
      <c r="BZ746" s="547"/>
      <c r="CA746" s="545">
        <f>SUM(AG712:AI746,CA712:CC745)</f>
        <v>4327</v>
      </c>
      <c r="CB746" s="546"/>
      <c r="CC746" s="547"/>
      <c r="CD746" s="545">
        <f>SUM(AJ712:AL746,CD712:CF745)</f>
        <v>1676</v>
      </c>
      <c r="CE746" s="546"/>
      <c r="CF746" s="547"/>
      <c r="CG746" s="544">
        <f>+(COUNTIF(AM712:AP746,"x")+COUNTIF(CG712:CJ745,"x"))</f>
        <v>14</v>
      </c>
      <c r="CH746" s="544"/>
      <c r="CI746" s="544"/>
      <c r="CJ746" s="544"/>
      <c r="CK746" s="544">
        <f>+(COUNTIF(AQ712:AT746,"x")+COUNTIF(CK712:CN745,"x"))</f>
        <v>6</v>
      </c>
      <c r="CL746" s="544"/>
      <c r="CM746" s="544"/>
      <c r="CN746" s="544"/>
    </row>
    <row r="747" spans="4:92" ht="14.25" customHeight="1" x14ac:dyDescent="0.35">
      <c r="D747" s="131" t="s">
        <v>372</v>
      </c>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c r="AA747" s="131"/>
      <c r="AB747" s="131"/>
      <c r="AC747" s="131"/>
      <c r="AD747" s="131"/>
      <c r="AE747" s="131"/>
      <c r="AF747" s="131"/>
      <c r="AG747" s="131"/>
      <c r="AH747" s="131"/>
      <c r="AI747" s="131"/>
      <c r="AJ747" s="131"/>
      <c r="AK747" s="131"/>
      <c r="AL747" s="131"/>
      <c r="AM747" s="131"/>
      <c r="AN747" s="131"/>
      <c r="AO747" s="131"/>
      <c r="AP747" s="131"/>
      <c r="AQ747" s="131"/>
      <c r="AR747" s="131"/>
      <c r="AS747" s="131"/>
      <c r="AT747" s="131"/>
      <c r="AV747" s="549" t="s">
        <v>372</v>
      </c>
      <c r="AW747" s="549"/>
      <c r="AX747" s="549"/>
      <c r="AY747" s="549"/>
      <c r="AZ747" s="549"/>
      <c r="BA747" s="549"/>
      <c r="BB747" s="549"/>
      <c r="BC747" s="549"/>
      <c r="BD747" s="549"/>
      <c r="BE747" s="549"/>
      <c r="BF747" s="549"/>
      <c r="BG747" s="549"/>
      <c r="BH747" s="549"/>
      <c r="BI747" s="549"/>
      <c r="BJ747" s="549"/>
      <c r="BK747" s="549"/>
      <c r="BL747" s="549"/>
      <c r="BM747" s="549"/>
      <c r="BN747" s="549"/>
      <c r="BO747" s="549"/>
      <c r="BP747" s="549"/>
      <c r="BQ747" s="549"/>
      <c r="BR747" s="549"/>
      <c r="BS747" s="549"/>
      <c r="BT747" s="549"/>
      <c r="BU747" s="549"/>
      <c r="BV747" s="549"/>
      <c r="BW747" s="549"/>
      <c r="BX747" s="549"/>
      <c r="BY747" s="549"/>
      <c r="BZ747" s="549"/>
      <c r="CA747" s="549"/>
      <c r="CB747" s="549"/>
      <c r="CC747" s="549"/>
      <c r="CD747" s="549"/>
      <c r="CE747" s="549"/>
      <c r="CF747" s="549"/>
      <c r="CG747" s="549"/>
      <c r="CH747" s="549"/>
      <c r="CI747" s="549"/>
      <c r="CJ747" s="549"/>
      <c r="CK747" s="549"/>
      <c r="CL747" s="549"/>
    </row>
    <row r="748" spans="4:92" ht="14.25" customHeight="1" x14ac:dyDescent="0.35"/>
    <row r="749" spans="4:92" ht="14.25" customHeight="1" x14ac:dyDescent="0.35"/>
    <row r="750" spans="4:92" ht="14.25" customHeight="1" x14ac:dyDescent="0.35"/>
    <row r="751" spans="4:92" ht="14.25" customHeight="1" x14ac:dyDescent="0.35"/>
    <row r="752" spans="4:92" ht="14.25" customHeight="1" x14ac:dyDescent="0.35"/>
    <row r="753" spans="4:92" ht="14.25" customHeight="1" x14ac:dyDescent="0.35"/>
    <row r="754" spans="4:92" ht="14.25" customHeight="1" x14ac:dyDescent="0.35"/>
    <row r="755" spans="4:92" ht="14.25" customHeight="1" x14ac:dyDescent="0.35"/>
    <row r="756" spans="4:92" ht="14.25" customHeight="1" x14ac:dyDescent="0.35"/>
    <row r="757" spans="4:92" ht="14.25" customHeight="1" x14ac:dyDescent="0.35"/>
    <row r="758" spans="4:92" ht="14.25" customHeight="1" x14ac:dyDescent="0.35"/>
    <row r="759" spans="4:92" ht="14.25" customHeight="1" x14ac:dyDescent="0.35"/>
    <row r="760" spans="4:92" ht="14.25" customHeight="1" x14ac:dyDescent="0.35"/>
    <row r="761" spans="4:92" ht="14.25" customHeight="1" x14ac:dyDescent="0.35"/>
    <row r="762" spans="4:92" ht="14.25" customHeight="1" x14ac:dyDescent="0.35"/>
    <row r="763" spans="4:92" ht="14.25" customHeight="1" x14ac:dyDescent="0.35"/>
    <row r="764" spans="4:92" ht="14.25" customHeight="1" x14ac:dyDescent="0.35">
      <c r="D764" s="131" t="s">
        <v>377</v>
      </c>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c r="AA764" s="131"/>
      <c r="AB764" s="131"/>
      <c r="AC764" s="131"/>
      <c r="AD764" s="131"/>
      <c r="AE764" s="131"/>
      <c r="AF764" s="131"/>
      <c r="AG764" s="131"/>
      <c r="AH764" s="131"/>
      <c r="AI764" s="131"/>
      <c r="AJ764" s="131"/>
      <c r="AK764" s="131"/>
      <c r="AL764" s="131"/>
      <c r="AM764" s="131"/>
      <c r="AN764" s="131"/>
      <c r="AO764" s="131"/>
      <c r="AP764" s="131"/>
      <c r="AQ764" s="131"/>
      <c r="AR764" s="131"/>
      <c r="AS764" s="131"/>
      <c r="AT764" s="131"/>
      <c r="AV764" s="550" t="s">
        <v>377</v>
      </c>
      <c r="AW764" s="550"/>
      <c r="AX764" s="550"/>
      <c r="AY764" s="550"/>
      <c r="AZ764" s="550"/>
      <c r="BA764" s="550"/>
      <c r="BB764" s="550"/>
      <c r="BC764" s="550"/>
      <c r="BD764" s="550"/>
      <c r="BE764" s="550"/>
      <c r="BF764" s="550"/>
      <c r="BG764" s="550"/>
      <c r="BH764" s="550"/>
      <c r="BI764" s="550"/>
      <c r="BJ764" s="550"/>
      <c r="BK764" s="550"/>
      <c r="BL764" s="550"/>
      <c r="BM764" s="550"/>
      <c r="BN764" s="550"/>
      <c r="BO764" s="550"/>
      <c r="BP764" s="550"/>
      <c r="BQ764" s="550"/>
      <c r="BR764" s="550"/>
      <c r="BS764" s="550"/>
      <c r="BT764" s="550"/>
      <c r="BU764" s="550"/>
      <c r="BV764" s="550"/>
      <c r="BW764" s="550"/>
      <c r="BX764" s="550"/>
      <c r="BY764" s="550"/>
      <c r="BZ764" s="550"/>
      <c r="CA764" s="550"/>
      <c r="CB764" s="550"/>
      <c r="CC764" s="550"/>
      <c r="CD764" s="550"/>
      <c r="CE764" s="550"/>
      <c r="CF764" s="550"/>
      <c r="CG764" s="550"/>
      <c r="CH764" s="550"/>
      <c r="CI764" s="550"/>
      <c r="CJ764" s="550"/>
      <c r="CK764" s="550"/>
      <c r="CL764" s="550"/>
      <c r="CM764" s="550"/>
      <c r="CN764" s="550"/>
    </row>
    <row r="765" spans="4:92" ht="14.25" customHeight="1" x14ac:dyDescent="0.35"/>
    <row r="766" spans="4:92" ht="14.25" customHeight="1" x14ac:dyDescent="0.35">
      <c r="D766" s="189" t="s">
        <v>378</v>
      </c>
      <c r="E766" s="189"/>
      <c r="F766" s="189"/>
      <c r="G766" s="189"/>
      <c r="H766" s="189"/>
      <c r="I766" s="189"/>
      <c r="J766" s="189"/>
      <c r="K766" s="189"/>
      <c r="L766" s="189"/>
      <c r="M766" s="189"/>
      <c r="N766" s="189"/>
      <c r="O766" s="189"/>
      <c r="P766" s="189"/>
      <c r="Q766" s="189"/>
      <c r="R766" s="189"/>
      <c r="S766" s="119"/>
      <c r="T766" s="119"/>
      <c r="U766" s="119"/>
      <c r="V766" s="119"/>
      <c r="W766" s="119"/>
      <c r="X766" s="119"/>
      <c r="Y766" s="119"/>
      <c r="Z766" s="119"/>
      <c r="AA766" s="119"/>
      <c r="AB766" s="119"/>
      <c r="AC766" s="119"/>
      <c r="AD766" s="119"/>
      <c r="AE766" s="119"/>
      <c r="AF766" s="119"/>
      <c r="AG766" s="119"/>
      <c r="AH766" s="119"/>
      <c r="AI766" s="119"/>
      <c r="AJ766" s="119"/>
      <c r="AK766" s="119"/>
      <c r="AL766" s="119"/>
      <c r="AM766" s="119"/>
      <c r="AN766" s="119"/>
      <c r="AO766" s="119"/>
      <c r="AP766" s="119"/>
      <c r="AQ766" s="119"/>
      <c r="AR766" s="119"/>
      <c r="AS766" s="119"/>
      <c r="AT766" s="119"/>
      <c r="AU766" s="14"/>
      <c r="AV766" s="14"/>
      <c r="AW766" s="14"/>
      <c r="AX766" s="14"/>
      <c r="AY766" s="14"/>
      <c r="AZ766" s="14"/>
      <c r="BA766" s="14"/>
      <c r="BB766" s="14"/>
      <c r="BC766" s="14"/>
      <c r="BD766" s="14"/>
      <c r="BE766" s="14"/>
    </row>
    <row r="767" spans="4:92" ht="14.25" customHeight="1" x14ac:dyDescent="0.35">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c r="AB767" s="120"/>
      <c r="AC767" s="120"/>
      <c r="AD767" s="120"/>
      <c r="AE767" s="120"/>
      <c r="AF767" s="120"/>
      <c r="AG767" s="120"/>
      <c r="AH767" s="120"/>
      <c r="AI767" s="120"/>
      <c r="AJ767" s="120"/>
      <c r="AK767" s="120"/>
      <c r="AL767" s="120"/>
      <c r="AM767" s="120"/>
      <c r="AN767" s="120"/>
      <c r="AO767" s="120"/>
      <c r="AP767" s="120"/>
      <c r="AQ767" s="120"/>
      <c r="AR767" s="120"/>
      <c r="AS767" s="120"/>
      <c r="AT767" s="120"/>
      <c r="AU767" s="14"/>
      <c r="AV767" s="14"/>
      <c r="AW767" s="14"/>
      <c r="AX767" s="14"/>
      <c r="AY767" s="14"/>
      <c r="AZ767" s="14"/>
      <c r="BA767" s="14"/>
      <c r="BB767" s="14"/>
      <c r="BC767" s="14"/>
      <c r="BD767" s="14"/>
      <c r="BE767" s="14"/>
    </row>
    <row r="768" spans="4:92" ht="14.25" customHeight="1" x14ac:dyDescent="0.35">
      <c r="D768" s="366" t="s">
        <v>363</v>
      </c>
      <c r="E768" s="367"/>
      <c r="F768" s="367"/>
      <c r="G768" s="367"/>
      <c r="H768" s="367"/>
      <c r="I768" s="367"/>
      <c r="J768" s="367"/>
      <c r="K768" s="367"/>
      <c r="L768" s="367"/>
      <c r="M768" s="367"/>
      <c r="N768" s="367"/>
      <c r="O768" s="367"/>
      <c r="P768" s="367"/>
      <c r="Q768" s="367"/>
      <c r="R768" s="367"/>
      <c r="S768" s="367"/>
      <c r="T768" s="367"/>
      <c r="U768" s="368"/>
      <c r="V768" s="390" t="s">
        <v>366</v>
      </c>
      <c r="W768" s="391"/>
      <c r="X768" s="391"/>
      <c r="Y768" s="391"/>
      <c r="Z768" s="391"/>
      <c r="AA768" s="391"/>
      <c r="AB768" s="391"/>
      <c r="AC768" s="392"/>
      <c r="AD768" s="393" t="s">
        <v>379</v>
      </c>
      <c r="AE768" s="394"/>
      <c r="AF768" s="394"/>
      <c r="AG768" s="394"/>
      <c r="AH768" s="394"/>
      <c r="AI768" s="394"/>
      <c r="AJ768" s="394"/>
      <c r="AK768" s="394"/>
      <c r="AL768" s="394"/>
      <c r="AM768" s="394"/>
      <c r="AN768" s="394"/>
      <c r="AO768" s="394"/>
      <c r="AP768" s="394"/>
      <c r="AQ768" s="394"/>
      <c r="AR768" s="394"/>
      <c r="AS768" s="394"/>
      <c r="AT768" s="395"/>
      <c r="AV768" s="493" t="s">
        <v>363</v>
      </c>
      <c r="AW768" s="493"/>
      <c r="AX768" s="493"/>
      <c r="AY768" s="493"/>
      <c r="AZ768" s="493"/>
      <c r="BA768" s="493"/>
      <c r="BB768" s="493"/>
      <c r="BC768" s="493"/>
      <c r="BD768" s="493"/>
      <c r="BE768" s="493"/>
      <c r="BF768" s="493"/>
      <c r="BG768" s="493"/>
      <c r="BH768" s="493"/>
      <c r="BI768" s="493"/>
      <c r="BJ768" s="493"/>
      <c r="BK768" s="493"/>
      <c r="BL768" s="493"/>
      <c r="BM768" s="493"/>
      <c r="BN768" s="493"/>
      <c r="BO768" s="493"/>
      <c r="BP768" s="493" t="s">
        <v>366</v>
      </c>
      <c r="BQ768" s="493"/>
      <c r="BR768" s="493"/>
      <c r="BS768" s="493"/>
      <c r="BT768" s="493"/>
      <c r="BU768" s="493"/>
      <c r="BV768" s="493"/>
      <c r="BW768" s="493"/>
      <c r="BX768" s="548" t="s">
        <v>379</v>
      </c>
      <c r="BY768" s="548"/>
      <c r="BZ768" s="548"/>
      <c r="CA768" s="548"/>
      <c r="CB768" s="548"/>
      <c r="CC768" s="548"/>
      <c r="CD768" s="548"/>
      <c r="CE768" s="548"/>
      <c r="CF768" s="548"/>
      <c r="CG768" s="548"/>
      <c r="CH768" s="548"/>
      <c r="CI768" s="548"/>
      <c r="CJ768" s="548"/>
      <c r="CK768" s="548"/>
      <c r="CL768" s="548"/>
      <c r="CM768" s="548"/>
      <c r="CN768" s="548"/>
    </row>
    <row r="769" spans="4:92" ht="14.25" customHeight="1" x14ac:dyDescent="0.35">
      <c r="D769" s="369"/>
      <c r="E769" s="370"/>
      <c r="F769" s="370"/>
      <c r="G769" s="370"/>
      <c r="H769" s="370"/>
      <c r="I769" s="370"/>
      <c r="J769" s="370"/>
      <c r="K769" s="370"/>
      <c r="L769" s="370"/>
      <c r="M769" s="370"/>
      <c r="N769" s="370"/>
      <c r="O769" s="370"/>
      <c r="P769" s="370"/>
      <c r="Q769" s="370"/>
      <c r="R769" s="370"/>
      <c r="S769" s="370"/>
      <c r="T769" s="370"/>
      <c r="U769" s="371"/>
      <c r="V769" s="390" t="s">
        <v>365</v>
      </c>
      <c r="W769" s="391"/>
      <c r="X769" s="391"/>
      <c r="Y769" s="392"/>
      <c r="Z769" s="390" t="s">
        <v>364</v>
      </c>
      <c r="AA769" s="391"/>
      <c r="AB769" s="391"/>
      <c r="AC769" s="392"/>
      <c r="AD769" s="390" t="s">
        <v>380</v>
      </c>
      <c r="AE769" s="391"/>
      <c r="AF769" s="391"/>
      <c r="AG769" s="392"/>
      <c r="AH769" s="390" t="s">
        <v>367</v>
      </c>
      <c r="AI769" s="391"/>
      <c r="AJ769" s="391"/>
      <c r="AK769" s="392"/>
      <c r="AL769" s="390" t="s">
        <v>368</v>
      </c>
      <c r="AM769" s="391"/>
      <c r="AN769" s="391"/>
      <c r="AO769" s="392"/>
      <c r="AP769" s="390" t="s">
        <v>369</v>
      </c>
      <c r="AQ769" s="391"/>
      <c r="AR769" s="391"/>
      <c r="AS769" s="391"/>
      <c r="AT769" s="392"/>
      <c r="AV769" s="493"/>
      <c r="AW769" s="493"/>
      <c r="AX769" s="493"/>
      <c r="AY769" s="493"/>
      <c r="AZ769" s="493"/>
      <c r="BA769" s="493"/>
      <c r="BB769" s="493"/>
      <c r="BC769" s="493"/>
      <c r="BD769" s="493"/>
      <c r="BE769" s="493"/>
      <c r="BF769" s="493"/>
      <c r="BG769" s="493"/>
      <c r="BH769" s="493"/>
      <c r="BI769" s="493"/>
      <c r="BJ769" s="493"/>
      <c r="BK769" s="493"/>
      <c r="BL769" s="493"/>
      <c r="BM769" s="493"/>
      <c r="BN769" s="493"/>
      <c r="BO769" s="493"/>
      <c r="BP769" s="493" t="s">
        <v>365</v>
      </c>
      <c r="BQ769" s="493"/>
      <c r="BR769" s="493"/>
      <c r="BS769" s="493"/>
      <c r="BT769" s="493" t="s">
        <v>364</v>
      </c>
      <c r="BU769" s="493"/>
      <c r="BV769" s="493"/>
      <c r="BW769" s="493"/>
      <c r="BX769" s="493" t="s">
        <v>380</v>
      </c>
      <c r="BY769" s="493"/>
      <c r="BZ769" s="493"/>
      <c r="CA769" s="493"/>
      <c r="CB769" s="493" t="s">
        <v>367</v>
      </c>
      <c r="CC769" s="493"/>
      <c r="CD769" s="493"/>
      <c r="CE769" s="493"/>
      <c r="CF769" s="493" t="s">
        <v>368</v>
      </c>
      <c r="CG769" s="493"/>
      <c r="CH769" s="493"/>
      <c r="CI769" s="493"/>
      <c r="CJ769" s="493" t="s">
        <v>369</v>
      </c>
      <c r="CK769" s="493"/>
      <c r="CL769" s="493"/>
      <c r="CM769" s="493"/>
      <c r="CN769" s="493"/>
    </row>
    <row r="770" spans="4:92" ht="14.25" customHeight="1" x14ac:dyDescent="0.35">
      <c r="D770" s="363" t="s">
        <v>1040</v>
      </c>
      <c r="E770" s="364"/>
      <c r="F770" s="364"/>
      <c r="G770" s="364"/>
      <c r="H770" s="364"/>
      <c r="I770" s="364"/>
      <c r="J770" s="364"/>
      <c r="K770" s="364"/>
      <c r="L770" s="364"/>
      <c r="M770" s="364"/>
      <c r="N770" s="364"/>
      <c r="O770" s="364"/>
      <c r="P770" s="364"/>
      <c r="Q770" s="364"/>
      <c r="R770" s="364"/>
      <c r="S770" s="364"/>
      <c r="T770" s="364"/>
      <c r="U770" s="365"/>
      <c r="V770" s="360"/>
      <c r="W770" s="361"/>
      <c r="X770" s="361"/>
      <c r="Y770" s="362"/>
      <c r="Z770" s="360" t="s">
        <v>1054</v>
      </c>
      <c r="AA770" s="361"/>
      <c r="AB770" s="361"/>
      <c r="AC770" s="362"/>
      <c r="AD770" s="360"/>
      <c r="AE770" s="361"/>
      <c r="AF770" s="361"/>
      <c r="AG770" s="362"/>
      <c r="AH770" s="360"/>
      <c r="AI770" s="361"/>
      <c r="AJ770" s="361"/>
      <c r="AK770" s="362"/>
      <c r="AL770" s="107"/>
      <c r="AM770" s="108"/>
      <c r="AN770" s="108"/>
      <c r="AO770" s="109"/>
      <c r="AP770" s="360"/>
      <c r="AQ770" s="361"/>
      <c r="AR770" s="361"/>
      <c r="AS770" s="361"/>
      <c r="AT770" s="362"/>
      <c r="AU770" s="94"/>
      <c r="AV770" s="551"/>
      <c r="AW770" s="552"/>
      <c r="AX770" s="552"/>
      <c r="AY770" s="552"/>
      <c r="AZ770" s="552"/>
      <c r="BA770" s="552"/>
      <c r="BB770" s="552"/>
      <c r="BC770" s="552"/>
      <c r="BD770" s="552"/>
      <c r="BE770" s="552"/>
      <c r="BF770" s="552"/>
      <c r="BG770" s="552"/>
      <c r="BH770" s="552"/>
      <c r="BI770" s="552"/>
      <c r="BJ770" s="552"/>
      <c r="BK770" s="552"/>
      <c r="BL770" s="552"/>
      <c r="BM770" s="552"/>
      <c r="BN770" s="552"/>
      <c r="BO770" s="553"/>
      <c r="BP770" s="251"/>
      <c r="BQ770" s="251"/>
      <c r="BR770" s="251"/>
      <c r="BS770" s="251"/>
      <c r="BT770" s="251"/>
      <c r="BU770" s="251"/>
      <c r="BV770" s="251"/>
      <c r="BW770" s="251"/>
      <c r="BX770" s="251"/>
      <c r="BY770" s="251"/>
      <c r="BZ770" s="251"/>
      <c r="CA770" s="251"/>
      <c r="CB770" s="251"/>
      <c r="CC770" s="251"/>
      <c r="CD770" s="251"/>
      <c r="CE770" s="251"/>
      <c r="CF770" s="251"/>
      <c r="CG770" s="251"/>
      <c r="CH770" s="251"/>
      <c r="CI770" s="251"/>
      <c r="CJ770" s="251"/>
      <c r="CK770" s="251"/>
      <c r="CL770" s="251"/>
      <c r="CM770" s="251"/>
      <c r="CN770" s="251"/>
    </row>
    <row r="771" spans="4:92" ht="14.25" customHeight="1" x14ac:dyDescent="0.35">
      <c r="D771" s="363" t="s">
        <v>1041</v>
      </c>
      <c r="E771" s="364"/>
      <c r="F771" s="364"/>
      <c r="G771" s="364"/>
      <c r="H771" s="364"/>
      <c r="I771" s="364"/>
      <c r="J771" s="364"/>
      <c r="K771" s="364"/>
      <c r="L771" s="364"/>
      <c r="M771" s="364"/>
      <c r="N771" s="364"/>
      <c r="O771" s="364"/>
      <c r="P771" s="364"/>
      <c r="Q771" s="364"/>
      <c r="R771" s="364"/>
      <c r="S771" s="364"/>
      <c r="T771" s="364"/>
      <c r="U771" s="365"/>
      <c r="V771" s="360"/>
      <c r="W771" s="361"/>
      <c r="X771" s="361"/>
      <c r="Y771" s="362"/>
      <c r="Z771" s="360" t="s">
        <v>1054</v>
      </c>
      <c r="AA771" s="361"/>
      <c r="AB771" s="361"/>
      <c r="AC771" s="362"/>
      <c r="AD771" s="360"/>
      <c r="AE771" s="361"/>
      <c r="AF771" s="361"/>
      <c r="AG771" s="362"/>
      <c r="AH771" s="360"/>
      <c r="AI771" s="361"/>
      <c r="AJ771" s="361"/>
      <c r="AK771" s="362"/>
      <c r="AL771" s="164"/>
      <c r="AM771" s="165"/>
      <c r="AN771" s="165"/>
      <c r="AO771" s="166"/>
      <c r="AP771" s="360"/>
      <c r="AQ771" s="361"/>
      <c r="AR771" s="361"/>
      <c r="AS771" s="361"/>
      <c r="AT771" s="362"/>
      <c r="AU771" s="94"/>
      <c r="AV771" s="442"/>
      <c r="AW771" s="442"/>
      <c r="AX771" s="442"/>
      <c r="AY771" s="442"/>
      <c r="AZ771" s="442"/>
      <c r="BA771" s="442"/>
      <c r="BB771" s="442"/>
      <c r="BC771" s="442"/>
      <c r="BD771" s="442"/>
      <c r="BE771" s="442"/>
      <c r="BF771" s="442"/>
      <c r="BG771" s="442"/>
      <c r="BH771" s="442"/>
      <c r="BI771" s="442"/>
      <c r="BJ771" s="442"/>
      <c r="BK771" s="442"/>
      <c r="BL771" s="442"/>
      <c r="BM771" s="442"/>
      <c r="BN771" s="442"/>
      <c r="BO771" s="442"/>
      <c r="BP771" s="251"/>
      <c r="BQ771" s="251"/>
      <c r="BR771" s="251"/>
      <c r="BS771" s="251"/>
      <c r="BT771" s="251"/>
      <c r="BU771" s="251"/>
      <c r="BV771" s="251"/>
      <c r="BW771" s="251"/>
      <c r="BX771" s="251"/>
      <c r="BY771" s="251"/>
      <c r="BZ771" s="251"/>
      <c r="CA771" s="251"/>
      <c r="CB771" s="251"/>
      <c r="CC771" s="251"/>
      <c r="CD771" s="251"/>
      <c r="CE771" s="251"/>
      <c r="CF771" s="251"/>
      <c r="CG771" s="251"/>
      <c r="CH771" s="251"/>
      <c r="CI771" s="251"/>
      <c r="CJ771" s="251"/>
      <c r="CK771" s="251"/>
      <c r="CL771" s="251"/>
      <c r="CM771" s="251"/>
      <c r="CN771" s="251"/>
    </row>
    <row r="772" spans="4:92" ht="14.25" customHeight="1" x14ac:dyDescent="0.35">
      <c r="D772" s="363" t="s">
        <v>1042</v>
      </c>
      <c r="E772" s="364"/>
      <c r="F772" s="364"/>
      <c r="G772" s="364"/>
      <c r="H772" s="364"/>
      <c r="I772" s="364"/>
      <c r="J772" s="364"/>
      <c r="K772" s="364"/>
      <c r="L772" s="364"/>
      <c r="M772" s="364"/>
      <c r="N772" s="364"/>
      <c r="O772" s="364"/>
      <c r="P772" s="364"/>
      <c r="Q772" s="364"/>
      <c r="R772" s="364"/>
      <c r="S772" s="364"/>
      <c r="T772" s="364"/>
      <c r="U772" s="365"/>
      <c r="V772" s="360"/>
      <c r="W772" s="361"/>
      <c r="X772" s="361"/>
      <c r="Y772" s="362"/>
      <c r="Z772" s="360" t="s">
        <v>1054</v>
      </c>
      <c r="AA772" s="361"/>
      <c r="AB772" s="361"/>
      <c r="AC772" s="362"/>
      <c r="AD772" s="360"/>
      <c r="AE772" s="361"/>
      <c r="AF772" s="361"/>
      <c r="AG772" s="362"/>
      <c r="AH772" s="360"/>
      <c r="AI772" s="361"/>
      <c r="AJ772" s="361"/>
      <c r="AK772" s="362"/>
      <c r="AL772" s="164"/>
      <c r="AM772" s="165"/>
      <c r="AN772" s="165"/>
      <c r="AO772" s="166"/>
      <c r="AP772" s="360"/>
      <c r="AQ772" s="361"/>
      <c r="AR772" s="361"/>
      <c r="AS772" s="361"/>
      <c r="AT772" s="362"/>
      <c r="AU772" s="94"/>
      <c r="AV772" s="363"/>
      <c r="AW772" s="364"/>
      <c r="AX772" s="364"/>
      <c r="AY772" s="364"/>
      <c r="AZ772" s="364"/>
      <c r="BA772" s="364"/>
      <c r="BB772" s="364"/>
      <c r="BC772" s="364"/>
      <c r="BD772" s="364"/>
      <c r="BE772" s="364"/>
      <c r="BF772" s="364"/>
      <c r="BG772" s="364"/>
      <c r="BH772" s="364"/>
      <c r="BI772" s="364"/>
      <c r="BJ772" s="364"/>
      <c r="BK772" s="364"/>
      <c r="BL772" s="364"/>
      <c r="BM772" s="364"/>
      <c r="BN772" s="364"/>
      <c r="BO772" s="365"/>
      <c r="BP772" s="360"/>
      <c r="BQ772" s="361"/>
      <c r="BR772" s="361"/>
      <c r="BS772" s="362"/>
      <c r="BT772" s="360"/>
      <c r="BU772" s="361"/>
      <c r="BV772" s="361"/>
      <c r="BW772" s="362"/>
      <c r="BX772" s="360"/>
      <c r="BY772" s="361"/>
      <c r="BZ772" s="361"/>
      <c r="CA772" s="362"/>
      <c r="CB772" s="360"/>
      <c r="CC772" s="361"/>
      <c r="CD772" s="361"/>
      <c r="CE772" s="362"/>
      <c r="CF772" s="360"/>
      <c r="CG772" s="361"/>
      <c r="CH772" s="361"/>
      <c r="CI772" s="362"/>
      <c r="CJ772" s="360"/>
      <c r="CK772" s="361"/>
      <c r="CL772" s="361"/>
      <c r="CM772" s="361"/>
      <c r="CN772" s="362"/>
    </row>
    <row r="773" spans="4:92" ht="14.25" customHeight="1" x14ac:dyDescent="0.35">
      <c r="D773" s="363" t="s">
        <v>1043</v>
      </c>
      <c r="E773" s="364"/>
      <c r="F773" s="364"/>
      <c r="G773" s="364"/>
      <c r="H773" s="364"/>
      <c r="I773" s="364"/>
      <c r="J773" s="364"/>
      <c r="K773" s="364"/>
      <c r="L773" s="364"/>
      <c r="M773" s="364"/>
      <c r="N773" s="364"/>
      <c r="O773" s="364"/>
      <c r="P773" s="364"/>
      <c r="Q773" s="364"/>
      <c r="R773" s="364"/>
      <c r="S773" s="364"/>
      <c r="T773" s="364"/>
      <c r="U773" s="365"/>
      <c r="V773" s="360"/>
      <c r="W773" s="361"/>
      <c r="X773" s="361"/>
      <c r="Y773" s="362"/>
      <c r="Z773" s="360" t="s">
        <v>1054</v>
      </c>
      <c r="AA773" s="361"/>
      <c r="AB773" s="361"/>
      <c r="AC773" s="362"/>
      <c r="AD773" s="360"/>
      <c r="AE773" s="361"/>
      <c r="AF773" s="361"/>
      <c r="AG773" s="362"/>
      <c r="AH773" s="360"/>
      <c r="AI773" s="361"/>
      <c r="AJ773" s="361"/>
      <c r="AK773" s="362"/>
      <c r="AL773" s="164"/>
      <c r="AM773" s="165"/>
      <c r="AN773" s="165"/>
      <c r="AO773" s="166"/>
      <c r="AP773" s="360"/>
      <c r="AQ773" s="361"/>
      <c r="AR773" s="361"/>
      <c r="AS773" s="361"/>
      <c r="AT773" s="362"/>
      <c r="AU773" s="94"/>
      <c r="AV773" s="442"/>
      <c r="AW773" s="442"/>
      <c r="AX773" s="442"/>
      <c r="AY773" s="442"/>
      <c r="AZ773" s="442"/>
      <c r="BA773" s="442"/>
      <c r="BB773" s="442"/>
      <c r="BC773" s="442"/>
      <c r="BD773" s="442"/>
      <c r="BE773" s="442"/>
      <c r="BF773" s="442"/>
      <c r="BG773" s="442"/>
      <c r="BH773" s="442"/>
      <c r="BI773" s="442"/>
      <c r="BJ773" s="442"/>
      <c r="BK773" s="442"/>
      <c r="BL773" s="442"/>
      <c r="BM773" s="442"/>
      <c r="BN773" s="442"/>
      <c r="BO773" s="442"/>
      <c r="BP773" s="251"/>
      <c r="BQ773" s="251"/>
      <c r="BR773" s="251"/>
      <c r="BS773" s="251"/>
      <c r="BT773" s="251"/>
      <c r="BU773" s="251"/>
      <c r="BV773" s="251"/>
      <c r="BW773" s="251"/>
      <c r="BX773" s="251"/>
      <c r="BY773" s="251"/>
      <c r="BZ773" s="251"/>
      <c r="CA773" s="251"/>
      <c r="CB773" s="251"/>
      <c r="CC773" s="251"/>
      <c r="CD773" s="251"/>
      <c r="CE773" s="251"/>
      <c r="CF773" s="251"/>
      <c r="CG773" s="251"/>
      <c r="CH773" s="251"/>
      <c r="CI773" s="251"/>
      <c r="CJ773" s="251"/>
      <c r="CK773" s="251"/>
      <c r="CL773" s="251"/>
      <c r="CM773" s="251"/>
      <c r="CN773" s="251"/>
    </row>
    <row r="774" spans="4:92" ht="14.25" customHeight="1" x14ac:dyDescent="0.35">
      <c r="D774" s="363" t="s">
        <v>1044</v>
      </c>
      <c r="E774" s="364"/>
      <c r="F774" s="364"/>
      <c r="G774" s="364"/>
      <c r="H774" s="364"/>
      <c r="I774" s="364"/>
      <c r="J774" s="364"/>
      <c r="K774" s="364"/>
      <c r="L774" s="364"/>
      <c r="M774" s="364"/>
      <c r="N774" s="364"/>
      <c r="O774" s="364"/>
      <c r="P774" s="364"/>
      <c r="Q774" s="364"/>
      <c r="R774" s="364"/>
      <c r="S774" s="364"/>
      <c r="T774" s="364"/>
      <c r="U774" s="365"/>
      <c r="V774" s="360"/>
      <c r="W774" s="361"/>
      <c r="X774" s="361"/>
      <c r="Y774" s="362"/>
      <c r="Z774" s="360" t="s">
        <v>1054</v>
      </c>
      <c r="AA774" s="361"/>
      <c r="AB774" s="361"/>
      <c r="AC774" s="362"/>
      <c r="AD774" s="360"/>
      <c r="AE774" s="361"/>
      <c r="AF774" s="361"/>
      <c r="AG774" s="362"/>
      <c r="AH774" s="360"/>
      <c r="AI774" s="361"/>
      <c r="AJ774" s="361"/>
      <c r="AK774" s="362"/>
      <c r="AL774" s="164"/>
      <c r="AM774" s="165"/>
      <c r="AN774" s="165"/>
      <c r="AO774" s="166"/>
      <c r="AP774" s="360"/>
      <c r="AQ774" s="361"/>
      <c r="AR774" s="361"/>
      <c r="AS774" s="361"/>
      <c r="AT774" s="362"/>
      <c r="AU774" s="94"/>
      <c r="AV774" s="442"/>
      <c r="AW774" s="442"/>
      <c r="AX774" s="442"/>
      <c r="AY774" s="442"/>
      <c r="AZ774" s="442"/>
      <c r="BA774" s="442"/>
      <c r="BB774" s="442"/>
      <c r="BC774" s="442"/>
      <c r="BD774" s="442"/>
      <c r="BE774" s="442"/>
      <c r="BF774" s="442"/>
      <c r="BG774" s="442"/>
      <c r="BH774" s="442"/>
      <c r="BI774" s="442"/>
      <c r="BJ774" s="442"/>
      <c r="BK774" s="442"/>
      <c r="BL774" s="442"/>
      <c r="BM774" s="442"/>
      <c r="BN774" s="442"/>
      <c r="BO774" s="442"/>
      <c r="BP774" s="251"/>
      <c r="BQ774" s="251"/>
      <c r="BR774" s="251"/>
      <c r="BS774" s="251"/>
      <c r="BT774" s="251"/>
      <c r="BU774" s="251"/>
      <c r="BV774" s="251"/>
      <c r="BW774" s="251"/>
      <c r="BX774" s="251"/>
      <c r="BY774" s="251"/>
      <c r="BZ774" s="251"/>
      <c r="CA774" s="251"/>
      <c r="CB774" s="251"/>
      <c r="CC774" s="251"/>
      <c r="CD774" s="251"/>
      <c r="CE774" s="251"/>
      <c r="CF774" s="251"/>
      <c r="CG774" s="251"/>
      <c r="CH774" s="251"/>
      <c r="CI774" s="251"/>
      <c r="CJ774" s="251"/>
      <c r="CK774" s="251"/>
      <c r="CL774" s="251"/>
      <c r="CM774" s="251"/>
      <c r="CN774" s="251"/>
    </row>
    <row r="775" spans="4:92" ht="14.25" customHeight="1" x14ac:dyDescent="0.35">
      <c r="D775" s="363" t="s">
        <v>1045</v>
      </c>
      <c r="E775" s="364"/>
      <c r="F775" s="364"/>
      <c r="G775" s="364"/>
      <c r="H775" s="364"/>
      <c r="I775" s="364"/>
      <c r="J775" s="364"/>
      <c r="K775" s="364"/>
      <c r="L775" s="364"/>
      <c r="M775" s="364"/>
      <c r="N775" s="364"/>
      <c r="O775" s="364"/>
      <c r="P775" s="364"/>
      <c r="Q775" s="364"/>
      <c r="R775" s="364"/>
      <c r="S775" s="364"/>
      <c r="T775" s="364"/>
      <c r="U775" s="365"/>
      <c r="V775" s="360"/>
      <c r="W775" s="361"/>
      <c r="X775" s="361"/>
      <c r="Y775" s="362"/>
      <c r="Z775" s="360" t="s">
        <v>1054</v>
      </c>
      <c r="AA775" s="361"/>
      <c r="AB775" s="361"/>
      <c r="AC775" s="362"/>
      <c r="AD775" s="360"/>
      <c r="AE775" s="361"/>
      <c r="AF775" s="361"/>
      <c r="AG775" s="362"/>
      <c r="AH775" s="360"/>
      <c r="AI775" s="361"/>
      <c r="AJ775" s="361"/>
      <c r="AK775" s="362"/>
      <c r="AL775" s="164"/>
      <c r="AM775" s="165"/>
      <c r="AN775" s="165"/>
      <c r="AO775" s="166"/>
      <c r="AP775" s="360"/>
      <c r="AQ775" s="361"/>
      <c r="AR775" s="361"/>
      <c r="AS775" s="361"/>
      <c r="AT775" s="362"/>
      <c r="AU775" s="94"/>
      <c r="AV775" s="442"/>
      <c r="AW775" s="442"/>
      <c r="AX775" s="442"/>
      <c r="AY775" s="442"/>
      <c r="AZ775" s="442"/>
      <c r="BA775" s="442"/>
      <c r="BB775" s="442"/>
      <c r="BC775" s="442"/>
      <c r="BD775" s="442"/>
      <c r="BE775" s="442"/>
      <c r="BF775" s="442"/>
      <c r="BG775" s="442"/>
      <c r="BH775" s="442"/>
      <c r="BI775" s="442"/>
      <c r="BJ775" s="442"/>
      <c r="BK775" s="442"/>
      <c r="BL775" s="442"/>
      <c r="BM775" s="442"/>
      <c r="BN775" s="442"/>
      <c r="BO775" s="442"/>
      <c r="BP775" s="251"/>
      <c r="BQ775" s="251"/>
      <c r="BR775" s="251"/>
      <c r="BS775" s="251"/>
      <c r="BT775" s="251"/>
      <c r="BU775" s="251"/>
      <c r="BV775" s="251"/>
      <c r="BW775" s="251"/>
      <c r="BX775" s="251"/>
      <c r="BY775" s="251"/>
      <c r="BZ775" s="251"/>
      <c r="CA775" s="251"/>
      <c r="CB775" s="251"/>
      <c r="CC775" s="251"/>
      <c r="CD775" s="251"/>
      <c r="CE775" s="251"/>
      <c r="CF775" s="251"/>
      <c r="CG775" s="251"/>
      <c r="CH775" s="251"/>
      <c r="CI775" s="251"/>
      <c r="CJ775" s="251"/>
      <c r="CK775" s="251"/>
      <c r="CL775" s="251"/>
      <c r="CM775" s="251"/>
      <c r="CN775" s="251"/>
    </row>
    <row r="776" spans="4:92" ht="14.25" customHeight="1" x14ac:dyDescent="0.35">
      <c r="D776" s="363" t="s">
        <v>1046</v>
      </c>
      <c r="E776" s="364"/>
      <c r="F776" s="364"/>
      <c r="G776" s="364"/>
      <c r="H776" s="364"/>
      <c r="I776" s="364"/>
      <c r="J776" s="364"/>
      <c r="K776" s="364"/>
      <c r="L776" s="364"/>
      <c r="M776" s="364"/>
      <c r="N776" s="364"/>
      <c r="O776" s="364"/>
      <c r="P776" s="364"/>
      <c r="Q776" s="364"/>
      <c r="R776" s="364"/>
      <c r="S776" s="364"/>
      <c r="T776" s="364"/>
      <c r="U776" s="365"/>
      <c r="V776" s="360"/>
      <c r="W776" s="361"/>
      <c r="X776" s="361"/>
      <c r="Y776" s="362"/>
      <c r="Z776" s="360" t="s">
        <v>1054</v>
      </c>
      <c r="AA776" s="361"/>
      <c r="AB776" s="361"/>
      <c r="AC776" s="362"/>
      <c r="AD776" s="360"/>
      <c r="AE776" s="361"/>
      <c r="AF776" s="361"/>
      <c r="AG776" s="362"/>
      <c r="AH776" s="360"/>
      <c r="AI776" s="361"/>
      <c r="AJ776" s="361"/>
      <c r="AK776" s="362"/>
      <c r="AL776" s="164"/>
      <c r="AM776" s="165"/>
      <c r="AN776" s="165"/>
      <c r="AO776" s="166"/>
      <c r="AP776" s="360"/>
      <c r="AQ776" s="361"/>
      <c r="AR776" s="361"/>
      <c r="AS776" s="361"/>
      <c r="AT776" s="362"/>
      <c r="AU776" s="94"/>
      <c r="AV776" s="442"/>
      <c r="AW776" s="442"/>
      <c r="AX776" s="442"/>
      <c r="AY776" s="442"/>
      <c r="AZ776" s="442"/>
      <c r="BA776" s="442"/>
      <c r="BB776" s="442"/>
      <c r="BC776" s="442"/>
      <c r="BD776" s="442"/>
      <c r="BE776" s="442"/>
      <c r="BF776" s="442"/>
      <c r="BG776" s="442"/>
      <c r="BH776" s="442"/>
      <c r="BI776" s="442"/>
      <c r="BJ776" s="442"/>
      <c r="BK776" s="442"/>
      <c r="BL776" s="442"/>
      <c r="BM776" s="442"/>
      <c r="BN776" s="442"/>
      <c r="BO776" s="442"/>
      <c r="BP776" s="251"/>
      <c r="BQ776" s="251"/>
      <c r="BR776" s="251"/>
      <c r="BS776" s="251"/>
      <c r="BT776" s="251"/>
      <c r="BU776" s="251"/>
      <c r="BV776" s="251"/>
      <c r="BW776" s="251"/>
      <c r="BX776" s="251"/>
      <c r="BY776" s="251"/>
      <c r="BZ776" s="251"/>
      <c r="CA776" s="251"/>
      <c r="CB776" s="251"/>
      <c r="CC776" s="251"/>
      <c r="CD776" s="251"/>
      <c r="CE776" s="251"/>
      <c r="CF776" s="251"/>
      <c r="CG776" s="251"/>
      <c r="CH776" s="251"/>
      <c r="CI776" s="251"/>
      <c r="CJ776" s="251"/>
      <c r="CK776" s="251"/>
      <c r="CL776" s="251"/>
      <c r="CM776" s="251"/>
      <c r="CN776" s="251"/>
    </row>
    <row r="777" spans="4:92" ht="14.25" customHeight="1" x14ac:dyDescent="0.35">
      <c r="D777" s="363" t="s">
        <v>1047</v>
      </c>
      <c r="E777" s="364"/>
      <c r="F777" s="364"/>
      <c r="G777" s="364"/>
      <c r="H777" s="364"/>
      <c r="I777" s="364"/>
      <c r="J777" s="364"/>
      <c r="K777" s="364"/>
      <c r="L777" s="364"/>
      <c r="M777" s="364"/>
      <c r="N777" s="364"/>
      <c r="O777" s="364"/>
      <c r="P777" s="364"/>
      <c r="Q777" s="364"/>
      <c r="R777" s="364"/>
      <c r="S777" s="364"/>
      <c r="T777" s="364"/>
      <c r="U777" s="365"/>
      <c r="V777" s="360"/>
      <c r="W777" s="361"/>
      <c r="X777" s="361"/>
      <c r="Y777" s="362"/>
      <c r="Z777" s="360" t="s">
        <v>1054</v>
      </c>
      <c r="AA777" s="361"/>
      <c r="AB777" s="361"/>
      <c r="AC777" s="362"/>
      <c r="AD777" s="360"/>
      <c r="AE777" s="361"/>
      <c r="AF777" s="361"/>
      <c r="AG777" s="362"/>
      <c r="AH777" s="360"/>
      <c r="AI777" s="361"/>
      <c r="AJ777" s="361"/>
      <c r="AK777" s="362"/>
      <c r="AL777" s="164"/>
      <c r="AM777" s="165"/>
      <c r="AN777" s="165"/>
      <c r="AO777" s="166"/>
      <c r="AP777" s="360"/>
      <c r="AQ777" s="361"/>
      <c r="AR777" s="361"/>
      <c r="AS777" s="361"/>
      <c r="AT777" s="362"/>
      <c r="AU777" s="94"/>
      <c r="AV777" s="442"/>
      <c r="AW777" s="442"/>
      <c r="AX777" s="442"/>
      <c r="AY777" s="442"/>
      <c r="AZ777" s="442"/>
      <c r="BA777" s="442"/>
      <c r="BB777" s="442"/>
      <c r="BC777" s="442"/>
      <c r="BD777" s="442"/>
      <c r="BE777" s="442"/>
      <c r="BF777" s="442"/>
      <c r="BG777" s="442"/>
      <c r="BH777" s="442"/>
      <c r="BI777" s="442"/>
      <c r="BJ777" s="442"/>
      <c r="BK777" s="442"/>
      <c r="BL777" s="442"/>
      <c r="BM777" s="442"/>
      <c r="BN777" s="442"/>
      <c r="BO777" s="442"/>
      <c r="BP777" s="251"/>
      <c r="BQ777" s="251"/>
      <c r="BR777" s="251"/>
      <c r="BS777" s="251"/>
      <c r="BT777" s="251"/>
      <c r="BU777" s="251"/>
      <c r="BV777" s="251"/>
      <c r="BW777" s="251"/>
      <c r="BX777" s="251"/>
      <c r="BY777" s="251"/>
      <c r="BZ777" s="251"/>
      <c r="CA777" s="251"/>
      <c r="CB777" s="251"/>
      <c r="CC777" s="251"/>
      <c r="CD777" s="251"/>
      <c r="CE777" s="251"/>
      <c r="CF777" s="251"/>
      <c r="CG777" s="251"/>
      <c r="CH777" s="251"/>
      <c r="CI777" s="251"/>
      <c r="CJ777" s="251"/>
      <c r="CK777" s="251"/>
      <c r="CL777" s="251"/>
      <c r="CM777" s="251"/>
      <c r="CN777" s="251"/>
    </row>
    <row r="778" spans="4:92" ht="14.25" customHeight="1" x14ac:dyDescent="0.35">
      <c r="D778" s="363" t="s">
        <v>1048</v>
      </c>
      <c r="E778" s="364"/>
      <c r="F778" s="364"/>
      <c r="G778" s="364"/>
      <c r="H778" s="364"/>
      <c r="I778" s="364"/>
      <c r="J778" s="364"/>
      <c r="K778" s="364"/>
      <c r="L778" s="364"/>
      <c r="M778" s="364"/>
      <c r="N778" s="364"/>
      <c r="O778" s="364"/>
      <c r="P778" s="364"/>
      <c r="Q778" s="364"/>
      <c r="R778" s="364"/>
      <c r="S778" s="364"/>
      <c r="T778" s="364"/>
      <c r="U778" s="365"/>
      <c r="V778" s="360"/>
      <c r="W778" s="361"/>
      <c r="X778" s="361"/>
      <c r="Y778" s="362"/>
      <c r="Z778" s="360" t="s">
        <v>1054</v>
      </c>
      <c r="AA778" s="361"/>
      <c r="AB778" s="361"/>
      <c r="AC778" s="362"/>
      <c r="AD778" s="360"/>
      <c r="AE778" s="361"/>
      <c r="AF778" s="361"/>
      <c r="AG778" s="362"/>
      <c r="AH778" s="360"/>
      <c r="AI778" s="361"/>
      <c r="AJ778" s="361"/>
      <c r="AK778" s="362"/>
      <c r="AL778" s="164"/>
      <c r="AM778" s="165"/>
      <c r="AN778" s="165"/>
      <c r="AO778" s="166"/>
      <c r="AP778" s="360"/>
      <c r="AQ778" s="361"/>
      <c r="AR778" s="361"/>
      <c r="AS778" s="361"/>
      <c r="AT778" s="362"/>
      <c r="AU778" s="94"/>
      <c r="AV778" s="442"/>
      <c r="AW778" s="442"/>
      <c r="AX778" s="442"/>
      <c r="AY778" s="442"/>
      <c r="AZ778" s="442"/>
      <c r="BA778" s="442"/>
      <c r="BB778" s="442"/>
      <c r="BC778" s="442"/>
      <c r="BD778" s="442"/>
      <c r="BE778" s="442"/>
      <c r="BF778" s="442"/>
      <c r="BG778" s="442"/>
      <c r="BH778" s="442"/>
      <c r="BI778" s="442"/>
      <c r="BJ778" s="442"/>
      <c r="BK778" s="442"/>
      <c r="BL778" s="442"/>
      <c r="BM778" s="442"/>
      <c r="BN778" s="442"/>
      <c r="BO778" s="442"/>
      <c r="BP778" s="251"/>
      <c r="BQ778" s="251"/>
      <c r="BR778" s="251"/>
      <c r="BS778" s="251"/>
      <c r="BT778" s="251"/>
      <c r="BU778" s="251"/>
      <c r="BV778" s="251"/>
      <c r="BW778" s="251"/>
      <c r="BX778" s="251"/>
      <c r="BY778" s="251"/>
      <c r="BZ778" s="251"/>
      <c r="CA778" s="251"/>
      <c r="CB778" s="251"/>
      <c r="CC778" s="251"/>
      <c r="CD778" s="251"/>
      <c r="CE778" s="251"/>
      <c r="CF778" s="251"/>
      <c r="CG778" s="251"/>
      <c r="CH778" s="251"/>
      <c r="CI778" s="251"/>
      <c r="CJ778" s="251"/>
      <c r="CK778" s="251"/>
      <c r="CL778" s="251"/>
      <c r="CM778" s="251"/>
      <c r="CN778" s="251"/>
    </row>
    <row r="779" spans="4:92" ht="14.25" customHeight="1" x14ac:dyDescent="0.35">
      <c r="D779" s="363" t="s">
        <v>1049</v>
      </c>
      <c r="E779" s="364"/>
      <c r="F779" s="364"/>
      <c r="G779" s="364"/>
      <c r="H779" s="364"/>
      <c r="I779" s="364"/>
      <c r="J779" s="364"/>
      <c r="K779" s="364"/>
      <c r="L779" s="364"/>
      <c r="M779" s="364"/>
      <c r="N779" s="364"/>
      <c r="O779" s="364"/>
      <c r="P779" s="364"/>
      <c r="Q779" s="364"/>
      <c r="R779" s="364"/>
      <c r="S779" s="364"/>
      <c r="T779" s="364"/>
      <c r="U779" s="365"/>
      <c r="V779" s="360"/>
      <c r="W779" s="361"/>
      <c r="X779" s="361"/>
      <c r="Y779" s="362"/>
      <c r="Z779" s="360" t="s">
        <v>1054</v>
      </c>
      <c r="AA779" s="361"/>
      <c r="AB779" s="361"/>
      <c r="AC779" s="362"/>
      <c r="AD779" s="360"/>
      <c r="AE779" s="361"/>
      <c r="AF779" s="361"/>
      <c r="AG779" s="362"/>
      <c r="AH779" s="360"/>
      <c r="AI779" s="361"/>
      <c r="AJ779" s="361"/>
      <c r="AK779" s="362"/>
      <c r="AL779" s="164"/>
      <c r="AM779" s="165"/>
      <c r="AN779" s="165"/>
      <c r="AO779" s="166"/>
      <c r="AP779" s="360"/>
      <c r="AQ779" s="361"/>
      <c r="AR779" s="361"/>
      <c r="AS779" s="361"/>
      <c r="AT779" s="362"/>
      <c r="AU779" s="94"/>
      <c r="AV779" s="442"/>
      <c r="AW779" s="442"/>
      <c r="AX779" s="442"/>
      <c r="AY779" s="442"/>
      <c r="AZ779" s="442"/>
      <c r="BA779" s="442"/>
      <c r="BB779" s="442"/>
      <c r="BC779" s="442"/>
      <c r="BD779" s="442"/>
      <c r="BE779" s="442"/>
      <c r="BF779" s="442"/>
      <c r="BG779" s="442"/>
      <c r="BH779" s="442"/>
      <c r="BI779" s="442"/>
      <c r="BJ779" s="442"/>
      <c r="BK779" s="442"/>
      <c r="BL779" s="442"/>
      <c r="BM779" s="442"/>
      <c r="BN779" s="442"/>
      <c r="BO779" s="442"/>
      <c r="BP779" s="251"/>
      <c r="BQ779" s="251"/>
      <c r="BR779" s="251"/>
      <c r="BS779" s="251"/>
      <c r="BT779" s="251"/>
      <c r="BU779" s="251"/>
      <c r="BV779" s="251"/>
      <c r="BW779" s="251"/>
      <c r="BX779" s="251"/>
      <c r="BY779" s="251"/>
      <c r="BZ779" s="251"/>
      <c r="CA779" s="251"/>
      <c r="CB779" s="251"/>
      <c r="CC779" s="251"/>
      <c r="CD779" s="251"/>
      <c r="CE779" s="251"/>
      <c r="CF779" s="251"/>
      <c r="CG779" s="251"/>
      <c r="CH779" s="251"/>
      <c r="CI779" s="251"/>
      <c r="CJ779" s="251"/>
      <c r="CK779" s="251"/>
      <c r="CL779" s="251"/>
      <c r="CM779" s="251"/>
      <c r="CN779" s="251"/>
    </row>
    <row r="780" spans="4:92" ht="14.25" customHeight="1" x14ac:dyDescent="0.35">
      <c r="D780" s="363" t="s">
        <v>1060</v>
      </c>
      <c r="E780" s="364"/>
      <c r="F780" s="364"/>
      <c r="G780" s="364"/>
      <c r="H780" s="364"/>
      <c r="I780" s="364"/>
      <c r="J780" s="364"/>
      <c r="K780" s="364"/>
      <c r="L780" s="364"/>
      <c r="M780" s="364"/>
      <c r="N780" s="364"/>
      <c r="O780" s="364"/>
      <c r="P780" s="364"/>
      <c r="Q780" s="364"/>
      <c r="R780" s="364"/>
      <c r="S780" s="364"/>
      <c r="T780" s="364"/>
      <c r="U780" s="365"/>
      <c r="V780" s="360"/>
      <c r="W780" s="361"/>
      <c r="X780" s="361"/>
      <c r="Y780" s="362"/>
      <c r="Z780" s="360" t="s">
        <v>1054</v>
      </c>
      <c r="AA780" s="361"/>
      <c r="AB780" s="361"/>
      <c r="AC780" s="362"/>
      <c r="AD780" s="360"/>
      <c r="AE780" s="361"/>
      <c r="AF780" s="361"/>
      <c r="AG780" s="362"/>
      <c r="AH780" s="360"/>
      <c r="AI780" s="361"/>
      <c r="AJ780" s="361"/>
      <c r="AK780" s="362"/>
      <c r="AL780" s="164"/>
      <c r="AM780" s="165"/>
      <c r="AN780" s="165"/>
      <c r="AO780" s="166"/>
      <c r="AP780" s="360"/>
      <c r="AQ780" s="361"/>
      <c r="AR780" s="361"/>
      <c r="AS780" s="361"/>
      <c r="AT780" s="362"/>
      <c r="AU780" s="94"/>
      <c r="AV780" s="442"/>
      <c r="AW780" s="442"/>
      <c r="AX780" s="442"/>
      <c r="AY780" s="442"/>
      <c r="AZ780" s="442"/>
      <c r="BA780" s="442"/>
      <c r="BB780" s="442"/>
      <c r="BC780" s="442"/>
      <c r="BD780" s="442"/>
      <c r="BE780" s="442"/>
      <c r="BF780" s="442"/>
      <c r="BG780" s="442"/>
      <c r="BH780" s="442"/>
      <c r="BI780" s="442"/>
      <c r="BJ780" s="442"/>
      <c r="BK780" s="442"/>
      <c r="BL780" s="442"/>
      <c r="BM780" s="442"/>
      <c r="BN780" s="442"/>
      <c r="BO780" s="442"/>
      <c r="BP780" s="251"/>
      <c r="BQ780" s="251"/>
      <c r="BR780" s="251"/>
      <c r="BS780" s="251"/>
      <c r="BT780" s="251"/>
      <c r="BU780" s="251"/>
      <c r="BV780" s="251"/>
      <c r="BW780" s="251"/>
      <c r="BX780" s="251"/>
      <c r="BY780" s="251"/>
      <c r="BZ780" s="251"/>
      <c r="CA780" s="251"/>
      <c r="CB780" s="251"/>
      <c r="CC780" s="251"/>
      <c r="CD780" s="251"/>
      <c r="CE780" s="251"/>
      <c r="CF780" s="251"/>
      <c r="CG780" s="251"/>
      <c r="CH780" s="251"/>
      <c r="CI780" s="251"/>
      <c r="CJ780" s="251"/>
      <c r="CK780" s="251"/>
      <c r="CL780" s="251"/>
      <c r="CM780" s="251"/>
      <c r="CN780" s="251"/>
    </row>
    <row r="781" spans="4:92" ht="14.25" customHeight="1" x14ac:dyDescent="0.35">
      <c r="D781" s="363" t="s">
        <v>1052</v>
      </c>
      <c r="E781" s="364"/>
      <c r="F781" s="364"/>
      <c r="G781" s="364"/>
      <c r="H781" s="364"/>
      <c r="I781" s="364"/>
      <c r="J781" s="364"/>
      <c r="K781" s="364"/>
      <c r="L781" s="364"/>
      <c r="M781" s="364"/>
      <c r="N781" s="364"/>
      <c r="O781" s="364"/>
      <c r="P781" s="364"/>
      <c r="Q781" s="364"/>
      <c r="R781" s="364"/>
      <c r="S781" s="364"/>
      <c r="T781" s="364"/>
      <c r="U781" s="365"/>
      <c r="V781" s="360"/>
      <c r="W781" s="361"/>
      <c r="X781" s="361"/>
      <c r="Y781" s="362"/>
      <c r="Z781" s="360" t="s">
        <v>1054</v>
      </c>
      <c r="AA781" s="361"/>
      <c r="AB781" s="361"/>
      <c r="AC781" s="362"/>
      <c r="AD781" s="360"/>
      <c r="AE781" s="361"/>
      <c r="AF781" s="361"/>
      <c r="AG781" s="362"/>
      <c r="AH781" s="360"/>
      <c r="AI781" s="361"/>
      <c r="AJ781" s="361"/>
      <c r="AK781" s="362"/>
      <c r="AL781" s="164"/>
      <c r="AM781" s="165"/>
      <c r="AN781" s="165"/>
      <c r="AO781" s="166"/>
      <c r="AP781" s="360"/>
      <c r="AQ781" s="361"/>
      <c r="AR781" s="361"/>
      <c r="AS781" s="361"/>
      <c r="AT781" s="362"/>
      <c r="AU781" s="94"/>
      <c r="AV781" s="442"/>
      <c r="AW781" s="442"/>
      <c r="AX781" s="442"/>
      <c r="AY781" s="442"/>
      <c r="AZ781" s="442"/>
      <c r="BA781" s="442"/>
      <c r="BB781" s="442"/>
      <c r="BC781" s="442"/>
      <c r="BD781" s="442"/>
      <c r="BE781" s="442"/>
      <c r="BF781" s="442"/>
      <c r="BG781" s="442"/>
      <c r="BH781" s="442"/>
      <c r="BI781" s="442"/>
      <c r="BJ781" s="442"/>
      <c r="BK781" s="442"/>
      <c r="BL781" s="442"/>
      <c r="BM781" s="442"/>
      <c r="BN781" s="442"/>
      <c r="BO781" s="442"/>
      <c r="BP781" s="251"/>
      <c r="BQ781" s="251"/>
      <c r="BR781" s="251"/>
      <c r="BS781" s="251"/>
      <c r="BT781" s="251"/>
      <c r="BU781" s="251"/>
      <c r="BV781" s="251"/>
      <c r="BW781" s="251"/>
      <c r="BX781" s="251"/>
      <c r="BY781" s="251"/>
      <c r="BZ781" s="251"/>
      <c r="CA781" s="251"/>
      <c r="CB781" s="251"/>
      <c r="CC781" s="251"/>
      <c r="CD781" s="251"/>
      <c r="CE781" s="251"/>
      <c r="CF781" s="251"/>
      <c r="CG781" s="251"/>
      <c r="CH781" s="251"/>
      <c r="CI781" s="251"/>
      <c r="CJ781" s="251"/>
      <c r="CK781" s="251"/>
      <c r="CL781" s="251"/>
      <c r="CM781" s="251"/>
      <c r="CN781" s="251"/>
    </row>
    <row r="782" spans="4:92" ht="14.25" customHeight="1" x14ac:dyDescent="0.35">
      <c r="D782" s="363" t="s">
        <v>1053</v>
      </c>
      <c r="E782" s="364"/>
      <c r="F782" s="364"/>
      <c r="G782" s="364"/>
      <c r="H782" s="364"/>
      <c r="I782" s="364"/>
      <c r="J782" s="364"/>
      <c r="K782" s="364"/>
      <c r="L782" s="364"/>
      <c r="M782" s="364"/>
      <c r="N782" s="364"/>
      <c r="O782" s="364"/>
      <c r="P782" s="364"/>
      <c r="Q782" s="364"/>
      <c r="R782" s="364"/>
      <c r="S782" s="364"/>
      <c r="T782" s="364"/>
      <c r="U782" s="365"/>
      <c r="V782" s="360"/>
      <c r="W782" s="361"/>
      <c r="X782" s="361"/>
      <c r="Y782" s="362"/>
      <c r="Z782" s="360" t="s">
        <v>1054</v>
      </c>
      <c r="AA782" s="361"/>
      <c r="AB782" s="361"/>
      <c r="AC782" s="362"/>
      <c r="AD782" s="360"/>
      <c r="AE782" s="361"/>
      <c r="AF782" s="361"/>
      <c r="AG782" s="362"/>
      <c r="AH782" s="360"/>
      <c r="AI782" s="361"/>
      <c r="AJ782" s="361"/>
      <c r="AK782" s="362"/>
      <c r="AL782" s="164"/>
      <c r="AM782" s="165"/>
      <c r="AN782" s="165"/>
      <c r="AO782" s="166"/>
      <c r="AP782" s="360"/>
      <c r="AQ782" s="361"/>
      <c r="AR782" s="361"/>
      <c r="AS782" s="361"/>
      <c r="AT782" s="362"/>
      <c r="AU782" s="94"/>
      <c r="AV782" s="442"/>
      <c r="AW782" s="442"/>
      <c r="AX782" s="442"/>
      <c r="AY782" s="442"/>
      <c r="AZ782" s="442"/>
      <c r="BA782" s="442"/>
      <c r="BB782" s="442"/>
      <c r="BC782" s="442"/>
      <c r="BD782" s="442"/>
      <c r="BE782" s="442"/>
      <c r="BF782" s="442"/>
      <c r="BG782" s="442"/>
      <c r="BH782" s="442"/>
      <c r="BI782" s="442"/>
      <c r="BJ782" s="442"/>
      <c r="BK782" s="442"/>
      <c r="BL782" s="442"/>
      <c r="BM782" s="442"/>
      <c r="BN782" s="442"/>
      <c r="BO782" s="442"/>
      <c r="BP782" s="251"/>
      <c r="BQ782" s="251"/>
      <c r="BR782" s="251"/>
      <c r="BS782" s="251"/>
      <c r="BT782" s="251"/>
      <c r="BU782" s="251"/>
      <c r="BV782" s="251"/>
      <c r="BW782" s="251"/>
      <c r="BX782" s="251"/>
      <c r="BY782" s="251"/>
      <c r="BZ782" s="251"/>
      <c r="CA782" s="251"/>
      <c r="CB782" s="251"/>
      <c r="CC782" s="251"/>
      <c r="CD782" s="251"/>
      <c r="CE782" s="251"/>
      <c r="CF782" s="251"/>
      <c r="CG782" s="251"/>
      <c r="CH782" s="251"/>
      <c r="CI782" s="251"/>
      <c r="CJ782" s="251"/>
      <c r="CK782" s="251"/>
      <c r="CL782" s="251"/>
      <c r="CM782" s="251"/>
      <c r="CN782" s="251"/>
    </row>
    <row r="783" spans="4:92" ht="14.25" customHeight="1" x14ac:dyDescent="0.35">
      <c r="D783" s="363" t="s">
        <v>1055</v>
      </c>
      <c r="E783" s="364"/>
      <c r="F783" s="364"/>
      <c r="G783" s="364"/>
      <c r="H783" s="364"/>
      <c r="I783" s="364"/>
      <c r="J783" s="364"/>
      <c r="K783" s="364"/>
      <c r="L783" s="364"/>
      <c r="M783" s="364"/>
      <c r="N783" s="364"/>
      <c r="O783" s="364"/>
      <c r="P783" s="364"/>
      <c r="Q783" s="364"/>
      <c r="R783" s="364"/>
      <c r="S783" s="364"/>
      <c r="T783" s="364"/>
      <c r="U783" s="365"/>
      <c r="V783" s="360" t="s">
        <v>1054</v>
      </c>
      <c r="W783" s="361"/>
      <c r="X783" s="361"/>
      <c r="Y783" s="362"/>
      <c r="Z783" s="360"/>
      <c r="AA783" s="361"/>
      <c r="AB783" s="361"/>
      <c r="AC783" s="362"/>
      <c r="AD783" s="360"/>
      <c r="AE783" s="361"/>
      <c r="AF783" s="361"/>
      <c r="AG783" s="362"/>
      <c r="AH783" s="360"/>
      <c r="AI783" s="361"/>
      <c r="AJ783" s="361"/>
      <c r="AK783" s="362"/>
      <c r="AL783" s="164"/>
      <c r="AM783" s="165"/>
      <c r="AN783" s="165"/>
      <c r="AO783" s="166"/>
      <c r="AP783" s="360"/>
      <c r="AQ783" s="361"/>
      <c r="AR783" s="361"/>
      <c r="AS783" s="361"/>
      <c r="AT783" s="362"/>
      <c r="AU783" s="94"/>
      <c r="AV783" s="442"/>
      <c r="AW783" s="442"/>
      <c r="AX783" s="442"/>
      <c r="AY783" s="442"/>
      <c r="AZ783" s="442"/>
      <c r="BA783" s="442"/>
      <c r="BB783" s="442"/>
      <c r="BC783" s="442"/>
      <c r="BD783" s="442"/>
      <c r="BE783" s="442"/>
      <c r="BF783" s="442"/>
      <c r="BG783" s="442"/>
      <c r="BH783" s="442"/>
      <c r="BI783" s="442"/>
      <c r="BJ783" s="442"/>
      <c r="BK783" s="442"/>
      <c r="BL783" s="442"/>
      <c r="BM783" s="442"/>
      <c r="BN783" s="442"/>
      <c r="BO783" s="442"/>
      <c r="BP783" s="251"/>
      <c r="BQ783" s="251"/>
      <c r="BR783" s="251"/>
      <c r="BS783" s="251"/>
      <c r="BT783" s="251"/>
      <c r="BU783" s="251"/>
      <c r="BV783" s="251"/>
      <c r="BW783" s="251"/>
      <c r="BX783" s="251"/>
      <c r="BY783" s="251"/>
      <c r="BZ783" s="251"/>
      <c r="CA783" s="251"/>
      <c r="CB783" s="251"/>
      <c r="CC783" s="251"/>
      <c r="CD783" s="251"/>
      <c r="CE783" s="251"/>
      <c r="CF783" s="251"/>
      <c r="CG783" s="251"/>
      <c r="CH783" s="251"/>
      <c r="CI783" s="251"/>
      <c r="CJ783" s="251"/>
      <c r="CK783" s="251"/>
      <c r="CL783" s="251"/>
      <c r="CM783" s="251"/>
      <c r="CN783" s="251"/>
    </row>
    <row r="784" spans="4:92" ht="14.25" customHeight="1" x14ac:dyDescent="0.35">
      <c r="D784" s="363" t="s">
        <v>1056</v>
      </c>
      <c r="E784" s="364"/>
      <c r="F784" s="364"/>
      <c r="G784" s="364"/>
      <c r="H784" s="364"/>
      <c r="I784" s="364"/>
      <c r="J784" s="364"/>
      <c r="K784" s="364"/>
      <c r="L784" s="364"/>
      <c r="M784" s="364"/>
      <c r="N784" s="364"/>
      <c r="O784" s="364"/>
      <c r="P784" s="364"/>
      <c r="Q784" s="364"/>
      <c r="R784" s="364"/>
      <c r="S784" s="364"/>
      <c r="T784" s="364"/>
      <c r="U784" s="365"/>
      <c r="V784" s="360" t="s">
        <v>1054</v>
      </c>
      <c r="W784" s="361"/>
      <c r="X784" s="361"/>
      <c r="Y784" s="362"/>
      <c r="Z784" s="360"/>
      <c r="AA784" s="361"/>
      <c r="AB784" s="361"/>
      <c r="AC784" s="362"/>
      <c r="AD784" s="360"/>
      <c r="AE784" s="361"/>
      <c r="AF784" s="361"/>
      <c r="AG784" s="362"/>
      <c r="AH784" s="360"/>
      <c r="AI784" s="361"/>
      <c r="AJ784" s="361"/>
      <c r="AK784" s="362"/>
      <c r="AL784" s="164"/>
      <c r="AM784" s="165"/>
      <c r="AN784" s="165"/>
      <c r="AO784" s="166"/>
      <c r="AP784" s="360"/>
      <c r="AQ784" s="361"/>
      <c r="AR784" s="361"/>
      <c r="AS784" s="361"/>
      <c r="AT784" s="362"/>
      <c r="AU784" s="94"/>
      <c r="AV784" s="442"/>
      <c r="AW784" s="442"/>
      <c r="AX784" s="442"/>
      <c r="AY784" s="442"/>
      <c r="AZ784" s="442"/>
      <c r="BA784" s="442"/>
      <c r="BB784" s="442"/>
      <c r="BC784" s="442"/>
      <c r="BD784" s="442"/>
      <c r="BE784" s="442"/>
      <c r="BF784" s="442"/>
      <c r="BG784" s="442"/>
      <c r="BH784" s="442"/>
      <c r="BI784" s="442"/>
      <c r="BJ784" s="442"/>
      <c r="BK784" s="442"/>
      <c r="BL784" s="442"/>
      <c r="BM784" s="442"/>
      <c r="BN784" s="442"/>
      <c r="BO784" s="442"/>
      <c r="BP784" s="251"/>
      <c r="BQ784" s="251"/>
      <c r="BR784" s="251"/>
      <c r="BS784" s="251"/>
      <c r="BT784" s="251"/>
      <c r="BU784" s="251"/>
      <c r="BV784" s="251"/>
      <c r="BW784" s="251"/>
      <c r="BX784" s="251"/>
      <c r="BY784" s="251"/>
      <c r="BZ784" s="251"/>
      <c r="CA784" s="251"/>
      <c r="CB784" s="251"/>
      <c r="CC784" s="251"/>
      <c r="CD784" s="251"/>
      <c r="CE784" s="251"/>
      <c r="CF784" s="251"/>
      <c r="CG784" s="251"/>
      <c r="CH784" s="251"/>
      <c r="CI784" s="251"/>
      <c r="CJ784" s="251"/>
      <c r="CK784" s="251"/>
      <c r="CL784" s="251"/>
      <c r="CM784" s="251"/>
      <c r="CN784" s="251"/>
    </row>
    <row r="785" spans="4:92" ht="14.25" customHeight="1" x14ac:dyDescent="0.35">
      <c r="D785" s="363" t="s">
        <v>1057</v>
      </c>
      <c r="E785" s="364"/>
      <c r="F785" s="364"/>
      <c r="G785" s="364"/>
      <c r="H785" s="364"/>
      <c r="I785" s="364"/>
      <c r="J785" s="364"/>
      <c r="K785" s="364"/>
      <c r="L785" s="364"/>
      <c r="M785" s="364"/>
      <c r="N785" s="364"/>
      <c r="O785" s="364"/>
      <c r="P785" s="364"/>
      <c r="Q785" s="364"/>
      <c r="R785" s="364"/>
      <c r="S785" s="364"/>
      <c r="T785" s="364"/>
      <c r="U785" s="365"/>
      <c r="V785" s="360" t="s">
        <v>1054</v>
      </c>
      <c r="W785" s="361"/>
      <c r="X785" s="361"/>
      <c r="Y785" s="362"/>
      <c r="Z785" s="360"/>
      <c r="AA785" s="361"/>
      <c r="AB785" s="361"/>
      <c r="AC785" s="362"/>
      <c r="AD785" s="360"/>
      <c r="AE785" s="361"/>
      <c r="AF785" s="361"/>
      <c r="AG785" s="362"/>
      <c r="AH785" s="360"/>
      <c r="AI785" s="361"/>
      <c r="AJ785" s="361"/>
      <c r="AK785" s="362"/>
      <c r="AL785" s="164"/>
      <c r="AM785" s="165"/>
      <c r="AN785" s="165"/>
      <c r="AO785" s="166"/>
      <c r="AP785" s="360"/>
      <c r="AQ785" s="361"/>
      <c r="AR785" s="361"/>
      <c r="AS785" s="361"/>
      <c r="AT785" s="362"/>
      <c r="AU785" s="94"/>
      <c r="AV785" s="442"/>
      <c r="AW785" s="442"/>
      <c r="AX785" s="442"/>
      <c r="AY785" s="442"/>
      <c r="AZ785" s="442"/>
      <c r="BA785" s="442"/>
      <c r="BB785" s="442"/>
      <c r="BC785" s="442"/>
      <c r="BD785" s="442"/>
      <c r="BE785" s="442"/>
      <c r="BF785" s="442"/>
      <c r="BG785" s="442"/>
      <c r="BH785" s="442"/>
      <c r="BI785" s="442"/>
      <c r="BJ785" s="442"/>
      <c r="BK785" s="442"/>
      <c r="BL785" s="442"/>
      <c r="BM785" s="442"/>
      <c r="BN785" s="442"/>
      <c r="BO785" s="442"/>
      <c r="BP785" s="251"/>
      <c r="BQ785" s="251"/>
      <c r="BR785" s="251"/>
      <c r="BS785" s="251"/>
      <c r="BT785" s="251"/>
      <c r="BU785" s="251"/>
      <c r="BV785" s="251"/>
      <c r="BW785" s="251"/>
      <c r="BX785" s="251"/>
      <c r="BY785" s="251"/>
      <c r="BZ785" s="251"/>
      <c r="CA785" s="251"/>
      <c r="CB785" s="251"/>
      <c r="CC785" s="251"/>
      <c r="CD785" s="251"/>
      <c r="CE785" s="251"/>
      <c r="CF785" s="251"/>
      <c r="CG785" s="251"/>
      <c r="CH785" s="251"/>
      <c r="CI785" s="251"/>
      <c r="CJ785" s="251"/>
      <c r="CK785" s="251"/>
      <c r="CL785" s="251"/>
      <c r="CM785" s="251"/>
      <c r="CN785" s="251"/>
    </row>
    <row r="786" spans="4:92" ht="14.25" customHeight="1" x14ac:dyDescent="0.35">
      <c r="D786" s="363" t="s">
        <v>1061</v>
      </c>
      <c r="E786" s="364"/>
      <c r="F786" s="364"/>
      <c r="G786" s="364"/>
      <c r="H786" s="364"/>
      <c r="I786" s="364"/>
      <c r="J786" s="364"/>
      <c r="K786" s="364"/>
      <c r="L786" s="364"/>
      <c r="M786" s="364"/>
      <c r="N786" s="364"/>
      <c r="O786" s="364"/>
      <c r="P786" s="364"/>
      <c r="Q786" s="364"/>
      <c r="R786" s="364"/>
      <c r="S786" s="364"/>
      <c r="T786" s="364"/>
      <c r="U786" s="365"/>
      <c r="V786" s="360" t="s">
        <v>1054</v>
      </c>
      <c r="W786" s="361"/>
      <c r="X786" s="361"/>
      <c r="Y786" s="362"/>
      <c r="Z786" s="360"/>
      <c r="AA786" s="361"/>
      <c r="AB786" s="361"/>
      <c r="AC786" s="362"/>
      <c r="AD786" s="360"/>
      <c r="AE786" s="361"/>
      <c r="AF786" s="361"/>
      <c r="AG786" s="362"/>
      <c r="AH786" s="360"/>
      <c r="AI786" s="361"/>
      <c r="AJ786" s="361"/>
      <c r="AK786" s="362"/>
      <c r="AL786" s="164"/>
      <c r="AM786" s="165"/>
      <c r="AN786" s="165"/>
      <c r="AO786" s="166"/>
      <c r="AP786" s="360"/>
      <c r="AQ786" s="361"/>
      <c r="AR786" s="361"/>
      <c r="AS786" s="361"/>
      <c r="AT786" s="362"/>
      <c r="AU786" s="94"/>
      <c r="AV786" s="442"/>
      <c r="AW786" s="442"/>
      <c r="AX786" s="442"/>
      <c r="AY786" s="442"/>
      <c r="AZ786" s="442"/>
      <c r="BA786" s="442"/>
      <c r="BB786" s="442"/>
      <c r="BC786" s="442"/>
      <c r="BD786" s="442"/>
      <c r="BE786" s="442"/>
      <c r="BF786" s="442"/>
      <c r="BG786" s="442"/>
      <c r="BH786" s="442"/>
      <c r="BI786" s="442"/>
      <c r="BJ786" s="442"/>
      <c r="BK786" s="442"/>
      <c r="BL786" s="442"/>
      <c r="BM786" s="442"/>
      <c r="BN786" s="442"/>
      <c r="BO786" s="442"/>
      <c r="BP786" s="251"/>
      <c r="BQ786" s="251"/>
      <c r="BR786" s="251"/>
      <c r="BS786" s="251"/>
      <c r="BT786" s="251"/>
      <c r="BU786" s="251"/>
      <c r="BV786" s="251"/>
      <c r="BW786" s="251"/>
      <c r="BX786" s="251"/>
      <c r="BY786" s="251"/>
      <c r="BZ786" s="251"/>
      <c r="CA786" s="251"/>
      <c r="CB786" s="251"/>
      <c r="CC786" s="251"/>
      <c r="CD786" s="251"/>
      <c r="CE786" s="251"/>
      <c r="CF786" s="251"/>
      <c r="CG786" s="251"/>
      <c r="CH786" s="251"/>
      <c r="CI786" s="251"/>
      <c r="CJ786" s="251"/>
      <c r="CK786" s="251"/>
      <c r="CL786" s="251"/>
      <c r="CM786" s="251"/>
      <c r="CN786" s="251"/>
    </row>
    <row r="787" spans="4:92" ht="14.25" customHeight="1" x14ac:dyDescent="0.35">
      <c r="D787" s="363" t="s">
        <v>1059</v>
      </c>
      <c r="E787" s="364"/>
      <c r="F787" s="364"/>
      <c r="G787" s="364"/>
      <c r="H787" s="364"/>
      <c r="I787" s="364"/>
      <c r="J787" s="364"/>
      <c r="K787" s="364"/>
      <c r="L787" s="364"/>
      <c r="M787" s="364"/>
      <c r="N787" s="364"/>
      <c r="O787" s="364"/>
      <c r="P787" s="364"/>
      <c r="Q787" s="364"/>
      <c r="R787" s="364"/>
      <c r="S787" s="364"/>
      <c r="T787" s="364"/>
      <c r="U787" s="365"/>
      <c r="V787" s="360" t="s">
        <v>1054</v>
      </c>
      <c r="W787" s="361"/>
      <c r="X787" s="361"/>
      <c r="Y787" s="362"/>
      <c r="Z787" s="360"/>
      <c r="AA787" s="361"/>
      <c r="AB787" s="361"/>
      <c r="AC787" s="362"/>
      <c r="AD787" s="360"/>
      <c r="AE787" s="361"/>
      <c r="AF787" s="361"/>
      <c r="AG787" s="362"/>
      <c r="AH787" s="360"/>
      <c r="AI787" s="361"/>
      <c r="AJ787" s="361"/>
      <c r="AK787" s="362"/>
      <c r="AL787" s="164"/>
      <c r="AM787" s="165"/>
      <c r="AN787" s="165"/>
      <c r="AO787" s="166"/>
      <c r="AP787" s="360"/>
      <c r="AQ787" s="361"/>
      <c r="AR787" s="361"/>
      <c r="AS787" s="361"/>
      <c r="AT787" s="362"/>
      <c r="AU787" s="94"/>
      <c r="AV787" s="442"/>
      <c r="AW787" s="442"/>
      <c r="AX787" s="442"/>
      <c r="AY787" s="442"/>
      <c r="AZ787" s="442"/>
      <c r="BA787" s="442"/>
      <c r="BB787" s="442"/>
      <c r="BC787" s="442"/>
      <c r="BD787" s="442"/>
      <c r="BE787" s="442"/>
      <c r="BF787" s="442"/>
      <c r="BG787" s="442"/>
      <c r="BH787" s="442"/>
      <c r="BI787" s="442"/>
      <c r="BJ787" s="442"/>
      <c r="BK787" s="442"/>
      <c r="BL787" s="442"/>
      <c r="BM787" s="442"/>
      <c r="BN787" s="442"/>
      <c r="BO787" s="442"/>
      <c r="BP787" s="251"/>
      <c r="BQ787" s="251"/>
      <c r="BR787" s="251"/>
      <c r="BS787" s="251"/>
      <c r="BT787" s="251"/>
      <c r="BU787" s="251"/>
      <c r="BV787" s="251"/>
      <c r="BW787" s="251"/>
      <c r="BX787" s="251"/>
      <c r="BY787" s="251"/>
      <c r="BZ787" s="251"/>
      <c r="CA787" s="251"/>
      <c r="CB787" s="251"/>
      <c r="CC787" s="251"/>
      <c r="CD787" s="251"/>
      <c r="CE787" s="251"/>
      <c r="CF787" s="251"/>
      <c r="CG787" s="251"/>
      <c r="CH787" s="251"/>
      <c r="CI787" s="251"/>
      <c r="CJ787" s="251"/>
      <c r="CK787" s="251"/>
      <c r="CL787" s="251"/>
      <c r="CM787" s="251"/>
      <c r="CN787" s="251"/>
    </row>
    <row r="788" spans="4:92" ht="14.25" customHeight="1" x14ac:dyDescent="0.35">
      <c r="D788" s="363" t="s">
        <v>1062</v>
      </c>
      <c r="E788" s="364"/>
      <c r="F788" s="364"/>
      <c r="G788" s="364"/>
      <c r="H788" s="364"/>
      <c r="I788" s="364"/>
      <c r="J788" s="364"/>
      <c r="K788" s="364"/>
      <c r="L788" s="364"/>
      <c r="M788" s="364"/>
      <c r="N788" s="364"/>
      <c r="O788" s="364"/>
      <c r="P788" s="364"/>
      <c r="Q788" s="364"/>
      <c r="R788" s="364"/>
      <c r="S788" s="364"/>
      <c r="T788" s="364"/>
      <c r="U788" s="365"/>
      <c r="V788" s="360" t="s">
        <v>1054</v>
      </c>
      <c r="W788" s="361"/>
      <c r="X788" s="361"/>
      <c r="Y788" s="362"/>
      <c r="Z788" s="360"/>
      <c r="AA788" s="361"/>
      <c r="AB788" s="361"/>
      <c r="AC788" s="362"/>
      <c r="AD788" s="360"/>
      <c r="AE788" s="361"/>
      <c r="AF788" s="361"/>
      <c r="AG788" s="362"/>
      <c r="AH788" s="360"/>
      <c r="AI788" s="361"/>
      <c r="AJ788" s="361"/>
      <c r="AK788" s="362"/>
      <c r="AL788" s="164"/>
      <c r="AM788" s="165"/>
      <c r="AN788" s="165"/>
      <c r="AO788" s="166"/>
      <c r="AP788" s="360"/>
      <c r="AQ788" s="361"/>
      <c r="AR788" s="361"/>
      <c r="AS788" s="361"/>
      <c r="AT788" s="362"/>
      <c r="AU788" s="94"/>
      <c r="AV788" s="442"/>
      <c r="AW788" s="442"/>
      <c r="AX788" s="442"/>
      <c r="AY788" s="442"/>
      <c r="AZ788" s="442"/>
      <c r="BA788" s="442"/>
      <c r="BB788" s="442"/>
      <c r="BC788" s="442"/>
      <c r="BD788" s="442"/>
      <c r="BE788" s="442"/>
      <c r="BF788" s="442"/>
      <c r="BG788" s="442"/>
      <c r="BH788" s="442"/>
      <c r="BI788" s="442"/>
      <c r="BJ788" s="442"/>
      <c r="BK788" s="442"/>
      <c r="BL788" s="442"/>
      <c r="BM788" s="442"/>
      <c r="BN788" s="442"/>
      <c r="BO788" s="442"/>
      <c r="BP788" s="251"/>
      <c r="BQ788" s="251"/>
      <c r="BR788" s="251"/>
      <c r="BS788" s="251"/>
      <c r="BT788" s="251"/>
      <c r="BU788" s="251"/>
      <c r="BV788" s="251"/>
      <c r="BW788" s="251"/>
      <c r="BX788" s="251"/>
      <c r="BY788" s="251"/>
      <c r="BZ788" s="251"/>
      <c r="CA788" s="251"/>
      <c r="CB788" s="251"/>
      <c r="CC788" s="251"/>
      <c r="CD788" s="251"/>
      <c r="CE788" s="251"/>
      <c r="CF788" s="251"/>
      <c r="CG788" s="251"/>
      <c r="CH788" s="251"/>
      <c r="CI788" s="251"/>
      <c r="CJ788" s="251"/>
      <c r="CK788" s="251"/>
      <c r="CL788" s="251"/>
      <c r="CM788" s="251"/>
      <c r="CN788" s="251"/>
    </row>
    <row r="789" spans="4:92" ht="14.25" customHeight="1" x14ac:dyDescent="0.35">
      <c r="D789" s="363"/>
      <c r="E789" s="364"/>
      <c r="F789" s="364"/>
      <c r="G789" s="364"/>
      <c r="H789" s="364"/>
      <c r="I789" s="364"/>
      <c r="J789" s="364"/>
      <c r="K789" s="364"/>
      <c r="L789" s="364"/>
      <c r="M789" s="364"/>
      <c r="N789" s="364"/>
      <c r="O789" s="364"/>
      <c r="P789" s="364"/>
      <c r="Q789" s="364"/>
      <c r="R789" s="364"/>
      <c r="S789" s="364"/>
      <c r="T789" s="364"/>
      <c r="U789" s="365"/>
      <c r="V789" s="360"/>
      <c r="W789" s="361"/>
      <c r="X789" s="361"/>
      <c r="Y789" s="362"/>
      <c r="Z789" s="360"/>
      <c r="AA789" s="361"/>
      <c r="AB789" s="361"/>
      <c r="AC789" s="362"/>
      <c r="AD789" s="360"/>
      <c r="AE789" s="361"/>
      <c r="AF789" s="361"/>
      <c r="AG789" s="362"/>
      <c r="AH789" s="360"/>
      <c r="AI789" s="361"/>
      <c r="AJ789" s="361"/>
      <c r="AK789" s="362"/>
      <c r="AL789" s="164"/>
      <c r="AM789" s="165"/>
      <c r="AN789" s="165"/>
      <c r="AO789" s="166"/>
      <c r="AP789" s="360"/>
      <c r="AQ789" s="361"/>
      <c r="AR789" s="361"/>
      <c r="AS789" s="361"/>
      <c r="AT789" s="362"/>
      <c r="AU789" s="94"/>
      <c r="AV789" s="442"/>
      <c r="AW789" s="442"/>
      <c r="AX789" s="442"/>
      <c r="AY789" s="442"/>
      <c r="AZ789" s="442"/>
      <c r="BA789" s="442"/>
      <c r="BB789" s="442"/>
      <c r="BC789" s="442"/>
      <c r="BD789" s="442"/>
      <c r="BE789" s="442"/>
      <c r="BF789" s="442"/>
      <c r="BG789" s="442"/>
      <c r="BH789" s="442"/>
      <c r="BI789" s="442"/>
      <c r="BJ789" s="442"/>
      <c r="BK789" s="442"/>
      <c r="BL789" s="442"/>
      <c r="BM789" s="442"/>
      <c r="BN789" s="442"/>
      <c r="BO789" s="442"/>
      <c r="BP789" s="251"/>
      <c r="BQ789" s="251"/>
      <c r="BR789" s="251"/>
      <c r="BS789" s="251"/>
      <c r="BT789" s="251"/>
      <c r="BU789" s="251"/>
      <c r="BV789" s="251"/>
      <c r="BW789" s="251"/>
      <c r="BX789" s="251"/>
      <c r="BY789" s="251"/>
      <c r="BZ789" s="251"/>
      <c r="CA789" s="251"/>
      <c r="CB789" s="251"/>
      <c r="CC789" s="251"/>
      <c r="CD789" s="251"/>
      <c r="CE789" s="251"/>
      <c r="CF789" s="251"/>
      <c r="CG789" s="251"/>
      <c r="CH789" s="251"/>
      <c r="CI789" s="251"/>
      <c r="CJ789" s="251"/>
      <c r="CK789" s="251"/>
      <c r="CL789" s="251"/>
      <c r="CM789" s="251"/>
      <c r="CN789" s="251"/>
    </row>
    <row r="790" spans="4:92" ht="14.25" customHeight="1" x14ac:dyDescent="0.35">
      <c r="D790" s="363"/>
      <c r="E790" s="364"/>
      <c r="F790" s="364"/>
      <c r="G790" s="364"/>
      <c r="H790" s="364"/>
      <c r="I790" s="364"/>
      <c r="J790" s="364"/>
      <c r="K790" s="364"/>
      <c r="L790" s="364"/>
      <c r="M790" s="364"/>
      <c r="N790" s="364"/>
      <c r="O790" s="364"/>
      <c r="P790" s="364"/>
      <c r="Q790" s="364"/>
      <c r="R790" s="364"/>
      <c r="S790" s="364"/>
      <c r="T790" s="364"/>
      <c r="U790" s="365"/>
      <c r="V790" s="360"/>
      <c r="W790" s="361"/>
      <c r="X790" s="361"/>
      <c r="Y790" s="362"/>
      <c r="Z790" s="360"/>
      <c r="AA790" s="361"/>
      <c r="AB790" s="361"/>
      <c r="AC790" s="362"/>
      <c r="AD790" s="360"/>
      <c r="AE790" s="361"/>
      <c r="AF790" s="361"/>
      <c r="AG790" s="362"/>
      <c r="AH790" s="360"/>
      <c r="AI790" s="361"/>
      <c r="AJ790" s="361"/>
      <c r="AK790" s="362"/>
      <c r="AL790" s="164"/>
      <c r="AM790" s="165"/>
      <c r="AN790" s="165"/>
      <c r="AO790" s="166"/>
      <c r="AP790" s="360"/>
      <c r="AQ790" s="361"/>
      <c r="AR790" s="361"/>
      <c r="AS790" s="361"/>
      <c r="AT790" s="362"/>
      <c r="AU790" s="94"/>
      <c r="AV790" s="442"/>
      <c r="AW790" s="442"/>
      <c r="AX790" s="442"/>
      <c r="AY790" s="442"/>
      <c r="AZ790" s="442"/>
      <c r="BA790" s="442"/>
      <c r="BB790" s="442"/>
      <c r="BC790" s="442"/>
      <c r="BD790" s="442"/>
      <c r="BE790" s="442"/>
      <c r="BF790" s="442"/>
      <c r="BG790" s="442"/>
      <c r="BH790" s="442"/>
      <c r="BI790" s="442"/>
      <c r="BJ790" s="442"/>
      <c r="BK790" s="442"/>
      <c r="BL790" s="442"/>
      <c r="BM790" s="442"/>
      <c r="BN790" s="442"/>
      <c r="BO790" s="442"/>
      <c r="BP790" s="251"/>
      <c r="BQ790" s="251"/>
      <c r="BR790" s="251"/>
      <c r="BS790" s="251"/>
      <c r="BT790" s="251"/>
      <c r="BU790" s="251"/>
      <c r="BV790" s="251"/>
      <c r="BW790" s="251"/>
      <c r="BX790" s="251"/>
      <c r="BY790" s="251"/>
      <c r="BZ790" s="251"/>
      <c r="CA790" s="251"/>
      <c r="CB790" s="251"/>
      <c r="CC790" s="251"/>
      <c r="CD790" s="251"/>
      <c r="CE790" s="251"/>
      <c r="CF790" s="251"/>
      <c r="CG790" s="251"/>
      <c r="CH790" s="251"/>
      <c r="CI790" s="251"/>
      <c r="CJ790" s="251"/>
      <c r="CK790" s="251"/>
      <c r="CL790" s="251"/>
      <c r="CM790" s="251"/>
      <c r="CN790" s="251"/>
    </row>
    <row r="791" spans="4:92" ht="14.25" customHeight="1" x14ac:dyDescent="0.35">
      <c r="D791" s="363"/>
      <c r="E791" s="364"/>
      <c r="F791" s="364"/>
      <c r="G791" s="364"/>
      <c r="H791" s="364"/>
      <c r="I791" s="364"/>
      <c r="J791" s="364"/>
      <c r="K791" s="364"/>
      <c r="L791" s="364"/>
      <c r="M791" s="364"/>
      <c r="N791" s="364"/>
      <c r="O791" s="364"/>
      <c r="P791" s="364"/>
      <c r="Q791" s="364"/>
      <c r="R791" s="364"/>
      <c r="S791" s="364"/>
      <c r="T791" s="364"/>
      <c r="U791" s="365"/>
      <c r="V791" s="360"/>
      <c r="W791" s="361"/>
      <c r="X791" s="361"/>
      <c r="Y791" s="362"/>
      <c r="Z791" s="360"/>
      <c r="AA791" s="361"/>
      <c r="AB791" s="361"/>
      <c r="AC791" s="362"/>
      <c r="AD791" s="360"/>
      <c r="AE791" s="361"/>
      <c r="AF791" s="361"/>
      <c r="AG791" s="362"/>
      <c r="AH791" s="360"/>
      <c r="AI791" s="361"/>
      <c r="AJ791" s="361"/>
      <c r="AK791" s="362"/>
      <c r="AL791" s="164"/>
      <c r="AM791" s="165"/>
      <c r="AN791" s="165"/>
      <c r="AO791" s="166"/>
      <c r="AP791" s="360"/>
      <c r="AQ791" s="361"/>
      <c r="AR791" s="361"/>
      <c r="AS791" s="361"/>
      <c r="AT791" s="362"/>
      <c r="AU791" s="94"/>
      <c r="AV791" s="442"/>
      <c r="AW791" s="442"/>
      <c r="AX791" s="442"/>
      <c r="AY791" s="442"/>
      <c r="AZ791" s="442"/>
      <c r="BA791" s="442"/>
      <c r="BB791" s="442"/>
      <c r="BC791" s="442"/>
      <c r="BD791" s="442"/>
      <c r="BE791" s="442"/>
      <c r="BF791" s="442"/>
      <c r="BG791" s="442"/>
      <c r="BH791" s="442"/>
      <c r="BI791" s="442"/>
      <c r="BJ791" s="442"/>
      <c r="BK791" s="442"/>
      <c r="BL791" s="442"/>
      <c r="BM791" s="442"/>
      <c r="BN791" s="442"/>
      <c r="BO791" s="442"/>
      <c r="BP791" s="251"/>
      <c r="BQ791" s="251"/>
      <c r="BR791" s="251"/>
      <c r="BS791" s="251"/>
      <c r="BT791" s="251"/>
      <c r="BU791" s="251"/>
      <c r="BV791" s="251"/>
      <c r="BW791" s="251"/>
      <c r="BX791" s="251"/>
      <c r="BY791" s="251"/>
      <c r="BZ791" s="251"/>
      <c r="CA791" s="251"/>
      <c r="CB791" s="251"/>
      <c r="CC791" s="251"/>
      <c r="CD791" s="251"/>
      <c r="CE791" s="251"/>
      <c r="CF791" s="251"/>
      <c r="CG791" s="251"/>
      <c r="CH791" s="251"/>
      <c r="CI791" s="251"/>
      <c r="CJ791" s="251"/>
      <c r="CK791" s="251"/>
      <c r="CL791" s="251"/>
      <c r="CM791" s="251"/>
      <c r="CN791" s="251"/>
    </row>
    <row r="792" spans="4:92" ht="14.25" customHeight="1" x14ac:dyDescent="0.35">
      <c r="D792" s="363"/>
      <c r="E792" s="364"/>
      <c r="F792" s="364"/>
      <c r="G792" s="364"/>
      <c r="H792" s="364"/>
      <c r="I792" s="364"/>
      <c r="J792" s="364"/>
      <c r="K792" s="364"/>
      <c r="L792" s="364"/>
      <c r="M792" s="364"/>
      <c r="N792" s="364"/>
      <c r="O792" s="364"/>
      <c r="P792" s="364"/>
      <c r="Q792" s="364"/>
      <c r="R792" s="364"/>
      <c r="S792" s="364"/>
      <c r="T792" s="364"/>
      <c r="U792" s="365"/>
      <c r="V792" s="360"/>
      <c r="W792" s="361"/>
      <c r="X792" s="361"/>
      <c r="Y792" s="362"/>
      <c r="Z792" s="360"/>
      <c r="AA792" s="361"/>
      <c r="AB792" s="361"/>
      <c r="AC792" s="362"/>
      <c r="AD792" s="360"/>
      <c r="AE792" s="361"/>
      <c r="AF792" s="361"/>
      <c r="AG792" s="362"/>
      <c r="AH792" s="360"/>
      <c r="AI792" s="361"/>
      <c r="AJ792" s="361"/>
      <c r="AK792" s="362"/>
      <c r="AL792" s="164"/>
      <c r="AM792" s="165"/>
      <c r="AN792" s="165"/>
      <c r="AO792" s="166"/>
      <c r="AP792" s="360"/>
      <c r="AQ792" s="361"/>
      <c r="AR792" s="361"/>
      <c r="AS792" s="361"/>
      <c r="AT792" s="362"/>
      <c r="AU792" s="94"/>
      <c r="AV792" s="442"/>
      <c r="AW792" s="442"/>
      <c r="AX792" s="442"/>
      <c r="AY792" s="442"/>
      <c r="AZ792" s="442"/>
      <c r="BA792" s="442"/>
      <c r="BB792" s="442"/>
      <c r="BC792" s="442"/>
      <c r="BD792" s="442"/>
      <c r="BE792" s="442"/>
      <c r="BF792" s="442"/>
      <c r="BG792" s="442"/>
      <c r="BH792" s="442"/>
      <c r="BI792" s="442"/>
      <c r="BJ792" s="442"/>
      <c r="BK792" s="442"/>
      <c r="BL792" s="442"/>
      <c r="BM792" s="442"/>
      <c r="BN792" s="442"/>
      <c r="BO792" s="442"/>
      <c r="BP792" s="251"/>
      <c r="BQ792" s="251"/>
      <c r="BR792" s="251"/>
      <c r="BS792" s="251"/>
      <c r="BT792" s="251"/>
      <c r="BU792" s="251"/>
      <c r="BV792" s="251"/>
      <c r="BW792" s="251"/>
      <c r="BX792" s="251"/>
      <c r="BY792" s="251"/>
      <c r="BZ792" s="251"/>
      <c r="CA792" s="251"/>
      <c r="CB792" s="251"/>
      <c r="CC792" s="251"/>
      <c r="CD792" s="251"/>
      <c r="CE792" s="251"/>
      <c r="CF792" s="251"/>
      <c r="CG792" s="251"/>
      <c r="CH792" s="251"/>
      <c r="CI792" s="251"/>
      <c r="CJ792" s="251"/>
      <c r="CK792" s="251"/>
      <c r="CL792" s="251"/>
      <c r="CM792" s="251"/>
      <c r="CN792" s="251"/>
    </row>
    <row r="793" spans="4:92" ht="14.25" customHeight="1" x14ac:dyDescent="0.35">
      <c r="D793" s="363"/>
      <c r="E793" s="364"/>
      <c r="F793" s="364"/>
      <c r="G793" s="364"/>
      <c r="H793" s="364"/>
      <c r="I793" s="364"/>
      <c r="J793" s="364"/>
      <c r="K793" s="364"/>
      <c r="L793" s="364"/>
      <c r="M793" s="364"/>
      <c r="N793" s="364"/>
      <c r="O793" s="364"/>
      <c r="P793" s="364"/>
      <c r="Q793" s="364"/>
      <c r="R793" s="364"/>
      <c r="S793" s="364"/>
      <c r="T793" s="364"/>
      <c r="U793" s="365"/>
      <c r="V793" s="360"/>
      <c r="W793" s="361"/>
      <c r="X793" s="361"/>
      <c r="Y793" s="362"/>
      <c r="Z793" s="360"/>
      <c r="AA793" s="361"/>
      <c r="AB793" s="361"/>
      <c r="AC793" s="362"/>
      <c r="AD793" s="360"/>
      <c r="AE793" s="361"/>
      <c r="AF793" s="361"/>
      <c r="AG793" s="362"/>
      <c r="AH793" s="360"/>
      <c r="AI793" s="361"/>
      <c r="AJ793" s="361"/>
      <c r="AK793" s="362"/>
      <c r="AL793" s="164"/>
      <c r="AM793" s="165"/>
      <c r="AN793" s="165"/>
      <c r="AO793" s="166"/>
      <c r="AP793" s="360"/>
      <c r="AQ793" s="361"/>
      <c r="AR793" s="361"/>
      <c r="AS793" s="361"/>
      <c r="AT793" s="362"/>
      <c r="AU793" s="94"/>
      <c r="AV793" s="442"/>
      <c r="AW793" s="442"/>
      <c r="AX793" s="442"/>
      <c r="AY793" s="442"/>
      <c r="AZ793" s="442"/>
      <c r="BA793" s="442"/>
      <c r="BB793" s="442"/>
      <c r="BC793" s="442"/>
      <c r="BD793" s="442"/>
      <c r="BE793" s="442"/>
      <c r="BF793" s="442"/>
      <c r="BG793" s="442"/>
      <c r="BH793" s="442"/>
      <c r="BI793" s="442"/>
      <c r="BJ793" s="442"/>
      <c r="BK793" s="442"/>
      <c r="BL793" s="442"/>
      <c r="BM793" s="442"/>
      <c r="BN793" s="442"/>
      <c r="BO793" s="442"/>
      <c r="BP793" s="251"/>
      <c r="BQ793" s="251"/>
      <c r="BR793" s="251"/>
      <c r="BS793" s="251"/>
      <c r="BT793" s="251"/>
      <c r="BU793" s="251"/>
      <c r="BV793" s="251"/>
      <c r="BW793" s="251"/>
      <c r="BX793" s="251"/>
      <c r="BY793" s="251"/>
      <c r="BZ793" s="251"/>
      <c r="CA793" s="251"/>
      <c r="CB793" s="251"/>
      <c r="CC793" s="251"/>
      <c r="CD793" s="251"/>
      <c r="CE793" s="251"/>
      <c r="CF793" s="251"/>
      <c r="CG793" s="251"/>
      <c r="CH793" s="251"/>
      <c r="CI793" s="251"/>
      <c r="CJ793" s="251"/>
      <c r="CK793" s="251"/>
      <c r="CL793" s="251"/>
      <c r="CM793" s="251"/>
      <c r="CN793" s="251"/>
    </row>
    <row r="794" spans="4:92" ht="14.25" customHeight="1" x14ac:dyDescent="0.35">
      <c r="D794" s="363"/>
      <c r="E794" s="364"/>
      <c r="F794" s="364"/>
      <c r="G794" s="364"/>
      <c r="H794" s="364"/>
      <c r="I794" s="364"/>
      <c r="J794" s="364"/>
      <c r="K794" s="364"/>
      <c r="L794" s="364"/>
      <c r="M794" s="364"/>
      <c r="N794" s="364"/>
      <c r="O794" s="364"/>
      <c r="P794" s="364"/>
      <c r="Q794" s="364"/>
      <c r="R794" s="364"/>
      <c r="S794" s="364"/>
      <c r="T794" s="364"/>
      <c r="U794" s="365"/>
      <c r="V794" s="360"/>
      <c r="W794" s="361"/>
      <c r="X794" s="361"/>
      <c r="Y794" s="362"/>
      <c r="Z794" s="360"/>
      <c r="AA794" s="361"/>
      <c r="AB794" s="361"/>
      <c r="AC794" s="362"/>
      <c r="AD794" s="360"/>
      <c r="AE794" s="361"/>
      <c r="AF794" s="361"/>
      <c r="AG794" s="362"/>
      <c r="AH794" s="360"/>
      <c r="AI794" s="361"/>
      <c r="AJ794" s="361"/>
      <c r="AK794" s="362"/>
      <c r="AL794" s="164"/>
      <c r="AM794" s="165"/>
      <c r="AN794" s="165"/>
      <c r="AO794" s="166"/>
      <c r="AP794" s="360"/>
      <c r="AQ794" s="361"/>
      <c r="AR794" s="361"/>
      <c r="AS794" s="361"/>
      <c r="AT794" s="362"/>
      <c r="AU794" s="94"/>
      <c r="AV794" s="442"/>
      <c r="AW794" s="442"/>
      <c r="AX794" s="442"/>
      <c r="AY794" s="442"/>
      <c r="AZ794" s="442"/>
      <c r="BA794" s="442"/>
      <c r="BB794" s="442"/>
      <c r="BC794" s="442"/>
      <c r="BD794" s="442"/>
      <c r="BE794" s="442"/>
      <c r="BF794" s="442"/>
      <c r="BG794" s="442"/>
      <c r="BH794" s="442"/>
      <c r="BI794" s="442"/>
      <c r="BJ794" s="442"/>
      <c r="BK794" s="442"/>
      <c r="BL794" s="442"/>
      <c r="BM794" s="442"/>
      <c r="BN794" s="442"/>
      <c r="BO794" s="442"/>
      <c r="BP794" s="251"/>
      <c r="BQ794" s="251"/>
      <c r="BR794" s="251"/>
      <c r="BS794" s="251"/>
      <c r="BT794" s="251"/>
      <c r="BU794" s="251"/>
      <c r="BV794" s="251"/>
      <c r="BW794" s="251"/>
      <c r="BX794" s="251"/>
      <c r="BY794" s="251"/>
      <c r="BZ794" s="251"/>
      <c r="CA794" s="251"/>
      <c r="CB794" s="251"/>
      <c r="CC794" s="251"/>
      <c r="CD794" s="251"/>
      <c r="CE794" s="251"/>
      <c r="CF794" s="251"/>
      <c r="CG794" s="251"/>
      <c r="CH794" s="251"/>
      <c r="CI794" s="251"/>
      <c r="CJ794" s="251"/>
      <c r="CK794" s="251"/>
      <c r="CL794" s="251"/>
      <c r="CM794" s="251"/>
      <c r="CN794" s="251"/>
    </row>
    <row r="795" spans="4:92" ht="14.25" customHeight="1" x14ac:dyDescent="0.35">
      <c r="D795" s="363"/>
      <c r="E795" s="364"/>
      <c r="F795" s="364"/>
      <c r="G795" s="364"/>
      <c r="H795" s="364"/>
      <c r="I795" s="364"/>
      <c r="J795" s="364"/>
      <c r="K795" s="364"/>
      <c r="L795" s="364"/>
      <c r="M795" s="364"/>
      <c r="N795" s="364"/>
      <c r="O795" s="364"/>
      <c r="P795" s="364"/>
      <c r="Q795" s="364"/>
      <c r="R795" s="364"/>
      <c r="S795" s="364"/>
      <c r="T795" s="364"/>
      <c r="U795" s="365"/>
      <c r="V795" s="360"/>
      <c r="W795" s="361"/>
      <c r="X795" s="361"/>
      <c r="Y795" s="362"/>
      <c r="Z795" s="360"/>
      <c r="AA795" s="361"/>
      <c r="AB795" s="361"/>
      <c r="AC795" s="362"/>
      <c r="AD795" s="360"/>
      <c r="AE795" s="361"/>
      <c r="AF795" s="361"/>
      <c r="AG795" s="362"/>
      <c r="AH795" s="360"/>
      <c r="AI795" s="361"/>
      <c r="AJ795" s="361"/>
      <c r="AK795" s="362"/>
      <c r="AL795" s="164"/>
      <c r="AM795" s="165"/>
      <c r="AN795" s="165"/>
      <c r="AO795" s="166"/>
      <c r="AP795" s="360"/>
      <c r="AQ795" s="361"/>
      <c r="AR795" s="361"/>
      <c r="AS795" s="361"/>
      <c r="AT795" s="362"/>
      <c r="AU795" s="94"/>
      <c r="AV795" s="442"/>
      <c r="AW795" s="442"/>
      <c r="AX795" s="442"/>
      <c r="AY795" s="442"/>
      <c r="AZ795" s="442"/>
      <c r="BA795" s="442"/>
      <c r="BB795" s="442"/>
      <c r="BC795" s="442"/>
      <c r="BD795" s="442"/>
      <c r="BE795" s="442"/>
      <c r="BF795" s="442"/>
      <c r="BG795" s="442"/>
      <c r="BH795" s="442"/>
      <c r="BI795" s="442"/>
      <c r="BJ795" s="442"/>
      <c r="BK795" s="442"/>
      <c r="BL795" s="442"/>
      <c r="BM795" s="442"/>
      <c r="BN795" s="442"/>
      <c r="BO795" s="442"/>
      <c r="BP795" s="251"/>
      <c r="BQ795" s="251"/>
      <c r="BR795" s="251"/>
      <c r="BS795" s="251"/>
      <c r="BT795" s="251"/>
      <c r="BU795" s="251"/>
      <c r="BV795" s="251"/>
      <c r="BW795" s="251"/>
      <c r="BX795" s="251"/>
      <c r="BY795" s="251"/>
      <c r="BZ795" s="251"/>
      <c r="CA795" s="251"/>
      <c r="CB795" s="251"/>
      <c r="CC795" s="251"/>
      <c r="CD795" s="251"/>
      <c r="CE795" s="251"/>
      <c r="CF795" s="251"/>
      <c r="CG795" s="251"/>
      <c r="CH795" s="251"/>
      <c r="CI795" s="251"/>
      <c r="CJ795" s="251"/>
      <c r="CK795" s="251"/>
      <c r="CL795" s="251"/>
      <c r="CM795" s="251"/>
      <c r="CN795" s="251"/>
    </row>
    <row r="796" spans="4:92" ht="14.25" customHeight="1" x14ac:dyDescent="0.35">
      <c r="D796" s="363"/>
      <c r="E796" s="364"/>
      <c r="F796" s="364"/>
      <c r="G796" s="364"/>
      <c r="H796" s="364"/>
      <c r="I796" s="364"/>
      <c r="J796" s="364"/>
      <c r="K796" s="364"/>
      <c r="L796" s="364"/>
      <c r="M796" s="364"/>
      <c r="N796" s="364"/>
      <c r="O796" s="364"/>
      <c r="P796" s="364"/>
      <c r="Q796" s="364"/>
      <c r="R796" s="364"/>
      <c r="S796" s="364"/>
      <c r="T796" s="364"/>
      <c r="U796" s="365"/>
      <c r="V796" s="360"/>
      <c r="W796" s="361"/>
      <c r="X796" s="361"/>
      <c r="Y796" s="362"/>
      <c r="Z796" s="360"/>
      <c r="AA796" s="361"/>
      <c r="AB796" s="361"/>
      <c r="AC796" s="362"/>
      <c r="AD796" s="360"/>
      <c r="AE796" s="361"/>
      <c r="AF796" s="361"/>
      <c r="AG796" s="362"/>
      <c r="AH796" s="360"/>
      <c r="AI796" s="361"/>
      <c r="AJ796" s="361"/>
      <c r="AK796" s="362"/>
      <c r="AL796" s="164"/>
      <c r="AM796" s="165"/>
      <c r="AN796" s="165"/>
      <c r="AO796" s="166"/>
      <c r="AP796" s="360"/>
      <c r="AQ796" s="361"/>
      <c r="AR796" s="361"/>
      <c r="AS796" s="361"/>
      <c r="AT796" s="362"/>
      <c r="AU796" s="94"/>
      <c r="AV796" s="442"/>
      <c r="AW796" s="442"/>
      <c r="AX796" s="442"/>
      <c r="AY796" s="442"/>
      <c r="AZ796" s="442"/>
      <c r="BA796" s="442"/>
      <c r="BB796" s="442"/>
      <c r="BC796" s="442"/>
      <c r="BD796" s="442"/>
      <c r="BE796" s="442"/>
      <c r="BF796" s="442"/>
      <c r="BG796" s="442"/>
      <c r="BH796" s="442"/>
      <c r="BI796" s="442"/>
      <c r="BJ796" s="442"/>
      <c r="BK796" s="442"/>
      <c r="BL796" s="442"/>
      <c r="BM796" s="442"/>
      <c r="BN796" s="442"/>
      <c r="BO796" s="442"/>
      <c r="BP796" s="251"/>
      <c r="BQ796" s="251"/>
      <c r="BR796" s="251"/>
      <c r="BS796" s="251"/>
      <c r="BT796" s="251"/>
      <c r="BU796" s="251"/>
      <c r="BV796" s="251"/>
      <c r="BW796" s="251"/>
      <c r="BX796" s="251"/>
      <c r="BY796" s="251"/>
      <c r="BZ796" s="251"/>
      <c r="CA796" s="251"/>
      <c r="CB796" s="251"/>
      <c r="CC796" s="251"/>
      <c r="CD796" s="251"/>
      <c r="CE796" s="251"/>
      <c r="CF796" s="251"/>
      <c r="CG796" s="251"/>
      <c r="CH796" s="251"/>
      <c r="CI796" s="251"/>
      <c r="CJ796" s="251"/>
      <c r="CK796" s="251"/>
      <c r="CL796" s="251"/>
      <c r="CM796" s="251"/>
      <c r="CN796" s="251"/>
    </row>
    <row r="797" spans="4:92" ht="14.25" customHeight="1" x14ac:dyDescent="0.35">
      <c r="D797" s="363"/>
      <c r="E797" s="364"/>
      <c r="F797" s="364"/>
      <c r="G797" s="364"/>
      <c r="H797" s="364"/>
      <c r="I797" s="364"/>
      <c r="J797" s="364"/>
      <c r="K797" s="364"/>
      <c r="L797" s="364"/>
      <c r="M797" s="364"/>
      <c r="N797" s="364"/>
      <c r="O797" s="364"/>
      <c r="P797" s="364"/>
      <c r="Q797" s="364"/>
      <c r="R797" s="364"/>
      <c r="S797" s="364"/>
      <c r="T797" s="364"/>
      <c r="U797" s="365"/>
      <c r="V797" s="360"/>
      <c r="W797" s="361"/>
      <c r="X797" s="361"/>
      <c r="Y797" s="362"/>
      <c r="Z797" s="360"/>
      <c r="AA797" s="361"/>
      <c r="AB797" s="361"/>
      <c r="AC797" s="362"/>
      <c r="AD797" s="360"/>
      <c r="AE797" s="361"/>
      <c r="AF797" s="361"/>
      <c r="AG797" s="362"/>
      <c r="AH797" s="360"/>
      <c r="AI797" s="361"/>
      <c r="AJ797" s="361"/>
      <c r="AK797" s="362"/>
      <c r="AL797" s="164"/>
      <c r="AM797" s="165"/>
      <c r="AN797" s="165"/>
      <c r="AO797" s="166"/>
      <c r="AP797" s="360"/>
      <c r="AQ797" s="361"/>
      <c r="AR797" s="361"/>
      <c r="AS797" s="361"/>
      <c r="AT797" s="362"/>
      <c r="AU797" s="94"/>
      <c r="AV797" s="442"/>
      <c r="AW797" s="442"/>
      <c r="AX797" s="442"/>
      <c r="AY797" s="442"/>
      <c r="AZ797" s="442"/>
      <c r="BA797" s="442"/>
      <c r="BB797" s="442"/>
      <c r="BC797" s="442"/>
      <c r="BD797" s="442"/>
      <c r="BE797" s="442"/>
      <c r="BF797" s="442"/>
      <c r="BG797" s="442"/>
      <c r="BH797" s="442"/>
      <c r="BI797" s="442"/>
      <c r="BJ797" s="442"/>
      <c r="BK797" s="442"/>
      <c r="BL797" s="442"/>
      <c r="BM797" s="442"/>
      <c r="BN797" s="442"/>
      <c r="BO797" s="442"/>
      <c r="BP797" s="251"/>
      <c r="BQ797" s="251"/>
      <c r="BR797" s="251"/>
      <c r="BS797" s="251"/>
      <c r="BT797" s="251"/>
      <c r="BU797" s="251"/>
      <c r="BV797" s="251"/>
      <c r="BW797" s="251"/>
      <c r="BX797" s="251"/>
      <c r="BY797" s="251"/>
      <c r="BZ797" s="251"/>
      <c r="CA797" s="251"/>
      <c r="CB797" s="251"/>
      <c r="CC797" s="251"/>
      <c r="CD797" s="251"/>
      <c r="CE797" s="251"/>
      <c r="CF797" s="251"/>
      <c r="CG797" s="251"/>
      <c r="CH797" s="251"/>
      <c r="CI797" s="251"/>
      <c r="CJ797" s="251"/>
      <c r="CK797" s="251"/>
      <c r="CL797" s="251"/>
      <c r="CM797" s="251"/>
      <c r="CN797" s="251"/>
    </row>
    <row r="798" spans="4:92" ht="14.25" customHeight="1" x14ac:dyDescent="0.35">
      <c r="D798" s="363"/>
      <c r="E798" s="364"/>
      <c r="F798" s="364"/>
      <c r="G798" s="364"/>
      <c r="H798" s="364"/>
      <c r="I798" s="364"/>
      <c r="J798" s="364"/>
      <c r="K798" s="364"/>
      <c r="L798" s="364"/>
      <c r="M798" s="364"/>
      <c r="N798" s="364"/>
      <c r="O798" s="364"/>
      <c r="P798" s="364"/>
      <c r="Q798" s="364"/>
      <c r="R798" s="364"/>
      <c r="S798" s="364"/>
      <c r="T798" s="364"/>
      <c r="U798" s="365"/>
      <c r="V798" s="360"/>
      <c r="W798" s="361"/>
      <c r="X798" s="361"/>
      <c r="Y798" s="362"/>
      <c r="Z798" s="360"/>
      <c r="AA798" s="361"/>
      <c r="AB798" s="361"/>
      <c r="AC798" s="362"/>
      <c r="AD798" s="360"/>
      <c r="AE798" s="361"/>
      <c r="AF798" s="361"/>
      <c r="AG798" s="362"/>
      <c r="AH798" s="360"/>
      <c r="AI798" s="361"/>
      <c r="AJ798" s="361"/>
      <c r="AK798" s="362"/>
      <c r="AL798" s="164"/>
      <c r="AM798" s="165"/>
      <c r="AN798" s="165"/>
      <c r="AO798" s="166"/>
      <c r="AP798" s="360"/>
      <c r="AQ798" s="361"/>
      <c r="AR798" s="361"/>
      <c r="AS798" s="361"/>
      <c r="AT798" s="362"/>
      <c r="AU798" s="94"/>
      <c r="AV798" s="442"/>
      <c r="AW798" s="442"/>
      <c r="AX798" s="442"/>
      <c r="AY798" s="442"/>
      <c r="AZ798" s="442"/>
      <c r="BA798" s="442"/>
      <c r="BB798" s="442"/>
      <c r="BC798" s="442"/>
      <c r="BD798" s="442"/>
      <c r="BE798" s="442"/>
      <c r="BF798" s="442"/>
      <c r="BG798" s="442"/>
      <c r="BH798" s="442"/>
      <c r="BI798" s="442"/>
      <c r="BJ798" s="442"/>
      <c r="BK798" s="442"/>
      <c r="BL798" s="442"/>
      <c r="BM798" s="442"/>
      <c r="BN798" s="442"/>
      <c r="BO798" s="442"/>
      <c r="BP798" s="251"/>
      <c r="BQ798" s="251"/>
      <c r="BR798" s="251"/>
      <c r="BS798" s="251"/>
      <c r="BT798" s="251"/>
      <c r="BU798" s="251"/>
      <c r="BV798" s="251"/>
      <c r="BW798" s="251"/>
      <c r="BX798" s="251"/>
      <c r="BY798" s="251"/>
      <c r="BZ798" s="251"/>
      <c r="CA798" s="251"/>
      <c r="CB798" s="251"/>
      <c r="CC798" s="251"/>
      <c r="CD798" s="251"/>
      <c r="CE798" s="251"/>
      <c r="CF798" s="251"/>
      <c r="CG798" s="251"/>
      <c r="CH798" s="251"/>
      <c r="CI798" s="251"/>
      <c r="CJ798" s="251"/>
      <c r="CK798" s="251"/>
      <c r="CL798" s="251"/>
      <c r="CM798" s="251"/>
      <c r="CN798" s="251"/>
    </row>
    <row r="799" spans="4:92" ht="14.25" customHeight="1" x14ac:dyDescent="0.35">
      <c r="D799" s="363"/>
      <c r="E799" s="364"/>
      <c r="F799" s="364"/>
      <c r="G799" s="364"/>
      <c r="H799" s="364"/>
      <c r="I799" s="364"/>
      <c r="J799" s="364"/>
      <c r="K799" s="364"/>
      <c r="L799" s="364"/>
      <c r="M799" s="364"/>
      <c r="N799" s="364"/>
      <c r="O799" s="364"/>
      <c r="P799" s="364"/>
      <c r="Q799" s="364"/>
      <c r="R799" s="364"/>
      <c r="S799" s="364"/>
      <c r="T799" s="364"/>
      <c r="U799" s="365"/>
      <c r="V799" s="360"/>
      <c r="W799" s="361"/>
      <c r="X799" s="361"/>
      <c r="Y799" s="362"/>
      <c r="Z799" s="360"/>
      <c r="AA799" s="361"/>
      <c r="AB799" s="361"/>
      <c r="AC799" s="362"/>
      <c r="AD799" s="360"/>
      <c r="AE799" s="361"/>
      <c r="AF799" s="361"/>
      <c r="AG799" s="362"/>
      <c r="AH799" s="360"/>
      <c r="AI799" s="361"/>
      <c r="AJ799" s="361"/>
      <c r="AK799" s="362"/>
      <c r="AL799" s="164"/>
      <c r="AM799" s="165"/>
      <c r="AN799" s="165"/>
      <c r="AO799" s="166"/>
      <c r="AP799" s="360"/>
      <c r="AQ799" s="361"/>
      <c r="AR799" s="361"/>
      <c r="AS799" s="361"/>
      <c r="AT799" s="362"/>
      <c r="AU799" s="94"/>
      <c r="AV799" s="442"/>
      <c r="AW799" s="442"/>
      <c r="AX799" s="442"/>
      <c r="AY799" s="442"/>
      <c r="AZ799" s="442"/>
      <c r="BA799" s="442"/>
      <c r="BB799" s="442"/>
      <c r="BC799" s="442"/>
      <c r="BD799" s="442"/>
      <c r="BE799" s="442"/>
      <c r="BF799" s="442"/>
      <c r="BG799" s="442"/>
      <c r="BH799" s="442"/>
      <c r="BI799" s="442"/>
      <c r="BJ799" s="442"/>
      <c r="BK799" s="442"/>
      <c r="BL799" s="442"/>
      <c r="BM799" s="442"/>
      <c r="BN799" s="442"/>
      <c r="BO799" s="442"/>
      <c r="BP799" s="251"/>
      <c r="BQ799" s="251"/>
      <c r="BR799" s="251"/>
      <c r="BS799" s="251"/>
      <c r="BT799" s="251"/>
      <c r="BU799" s="251"/>
      <c r="BV799" s="251"/>
      <c r="BW799" s="251"/>
      <c r="BX799" s="251"/>
      <c r="BY799" s="251"/>
      <c r="BZ799" s="251"/>
      <c r="CA799" s="251"/>
      <c r="CB799" s="251"/>
      <c r="CC799" s="251"/>
      <c r="CD799" s="251"/>
      <c r="CE799" s="251"/>
      <c r="CF799" s="251"/>
      <c r="CG799" s="251"/>
      <c r="CH799" s="251"/>
      <c r="CI799" s="251"/>
      <c r="CJ799" s="251"/>
      <c r="CK799" s="251"/>
      <c r="CL799" s="251"/>
      <c r="CM799" s="251"/>
      <c r="CN799" s="251"/>
    </row>
    <row r="800" spans="4:92" ht="14.25" customHeight="1" x14ac:dyDescent="0.35">
      <c r="D800" s="363"/>
      <c r="E800" s="364"/>
      <c r="F800" s="364"/>
      <c r="G800" s="364"/>
      <c r="H800" s="364"/>
      <c r="I800" s="364"/>
      <c r="J800" s="364"/>
      <c r="K800" s="364"/>
      <c r="L800" s="364"/>
      <c r="M800" s="364"/>
      <c r="N800" s="364"/>
      <c r="O800" s="364"/>
      <c r="P800" s="364"/>
      <c r="Q800" s="364"/>
      <c r="R800" s="364"/>
      <c r="S800" s="364"/>
      <c r="T800" s="364"/>
      <c r="U800" s="365"/>
      <c r="V800" s="360"/>
      <c r="W800" s="361"/>
      <c r="X800" s="361"/>
      <c r="Y800" s="362"/>
      <c r="Z800" s="360"/>
      <c r="AA800" s="361"/>
      <c r="AB800" s="361"/>
      <c r="AC800" s="362"/>
      <c r="AD800" s="360"/>
      <c r="AE800" s="361"/>
      <c r="AF800" s="361"/>
      <c r="AG800" s="362"/>
      <c r="AH800" s="360"/>
      <c r="AI800" s="361"/>
      <c r="AJ800" s="361"/>
      <c r="AK800" s="362"/>
      <c r="AL800" s="164"/>
      <c r="AM800" s="165"/>
      <c r="AN800" s="165"/>
      <c r="AO800" s="166"/>
      <c r="AP800" s="360"/>
      <c r="AQ800" s="361"/>
      <c r="AR800" s="361"/>
      <c r="AS800" s="361"/>
      <c r="AT800" s="362"/>
      <c r="AU800" s="94"/>
      <c r="AV800" s="442"/>
      <c r="AW800" s="442"/>
      <c r="AX800" s="442"/>
      <c r="AY800" s="442"/>
      <c r="AZ800" s="442"/>
      <c r="BA800" s="442"/>
      <c r="BB800" s="442"/>
      <c r="BC800" s="442"/>
      <c r="BD800" s="442"/>
      <c r="BE800" s="442"/>
      <c r="BF800" s="442"/>
      <c r="BG800" s="442"/>
      <c r="BH800" s="442"/>
      <c r="BI800" s="442"/>
      <c r="BJ800" s="442"/>
      <c r="BK800" s="442"/>
      <c r="BL800" s="442"/>
      <c r="BM800" s="442"/>
      <c r="BN800" s="442"/>
      <c r="BO800" s="442"/>
      <c r="BP800" s="251"/>
      <c r="BQ800" s="251"/>
      <c r="BR800" s="251"/>
      <c r="BS800" s="251"/>
      <c r="BT800" s="251"/>
      <c r="BU800" s="251"/>
      <c r="BV800" s="251"/>
      <c r="BW800" s="251"/>
      <c r="BX800" s="251"/>
      <c r="BY800" s="251"/>
      <c r="BZ800" s="251"/>
      <c r="CA800" s="251"/>
      <c r="CB800" s="251"/>
      <c r="CC800" s="251"/>
      <c r="CD800" s="251"/>
      <c r="CE800" s="251"/>
      <c r="CF800" s="251"/>
      <c r="CG800" s="251"/>
      <c r="CH800" s="251"/>
      <c r="CI800" s="251"/>
      <c r="CJ800" s="251"/>
      <c r="CK800" s="251"/>
      <c r="CL800" s="251"/>
      <c r="CM800" s="251"/>
      <c r="CN800" s="251"/>
    </row>
    <row r="801" spans="4:148" ht="14.25" customHeight="1" x14ac:dyDescent="0.35">
      <c r="D801" s="363"/>
      <c r="E801" s="364"/>
      <c r="F801" s="364"/>
      <c r="G801" s="364"/>
      <c r="H801" s="364"/>
      <c r="I801" s="364"/>
      <c r="J801" s="364"/>
      <c r="K801" s="364"/>
      <c r="L801" s="364"/>
      <c r="M801" s="364"/>
      <c r="N801" s="364"/>
      <c r="O801" s="364"/>
      <c r="P801" s="364"/>
      <c r="Q801" s="364"/>
      <c r="R801" s="364"/>
      <c r="S801" s="364"/>
      <c r="T801" s="364"/>
      <c r="U801" s="365"/>
      <c r="V801" s="360"/>
      <c r="W801" s="361"/>
      <c r="X801" s="361"/>
      <c r="Y801" s="362"/>
      <c r="Z801" s="360"/>
      <c r="AA801" s="361"/>
      <c r="AB801" s="361"/>
      <c r="AC801" s="362"/>
      <c r="AD801" s="360"/>
      <c r="AE801" s="361"/>
      <c r="AF801" s="361"/>
      <c r="AG801" s="362"/>
      <c r="AH801" s="360"/>
      <c r="AI801" s="361"/>
      <c r="AJ801" s="361"/>
      <c r="AK801" s="362"/>
      <c r="AL801" s="164"/>
      <c r="AM801" s="165"/>
      <c r="AN801" s="165"/>
      <c r="AO801" s="166"/>
      <c r="AP801" s="360"/>
      <c r="AQ801" s="361"/>
      <c r="AR801" s="361"/>
      <c r="AS801" s="361"/>
      <c r="AT801" s="362"/>
      <c r="AU801" s="94"/>
      <c r="AV801" s="442"/>
      <c r="AW801" s="442"/>
      <c r="AX801" s="442"/>
      <c r="AY801" s="442"/>
      <c r="AZ801" s="442"/>
      <c r="BA801" s="442"/>
      <c r="BB801" s="442"/>
      <c r="BC801" s="442"/>
      <c r="BD801" s="442"/>
      <c r="BE801" s="442"/>
      <c r="BF801" s="442"/>
      <c r="BG801" s="442"/>
      <c r="BH801" s="442"/>
      <c r="BI801" s="442"/>
      <c r="BJ801" s="442"/>
      <c r="BK801" s="442"/>
      <c r="BL801" s="442"/>
      <c r="BM801" s="442"/>
      <c r="BN801" s="442"/>
      <c r="BO801" s="442"/>
      <c r="BP801" s="251"/>
      <c r="BQ801" s="251"/>
      <c r="BR801" s="251"/>
      <c r="BS801" s="251"/>
      <c r="BT801" s="251"/>
      <c r="BU801" s="251"/>
      <c r="BV801" s="251"/>
      <c r="BW801" s="251"/>
      <c r="BX801" s="251"/>
      <c r="BY801" s="251"/>
      <c r="BZ801" s="251"/>
      <c r="CA801" s="251"/>
      <c r="CB801" s="251"/>
      <c r="CC801" s="251"/>
      <c r="CD801" s="251"/>
      <c r="CE801" s="251"/>
      <c r="CF801" s="251"/>
      <c r="CG801" s="251"/>
      <c r="CH801" s="251"/>
      <c r="CI801" s="251"/>
      <c r="CJ801" s="251"/>
      <c r="CK801" s="251"/>
      <c r="CL801" s="251"/>
      <c r="CM801" s="251"/>
      <c r="CN801" s="251"/>
    </row>
    <row r="802" spans="4:148" ht="14.25" customHeight="1" x14ac:dyDescent="0.35">
      <c r="D802" s="363"/>
      <c r="E802" s="364"/>
      <c r="F802" s="364"/>
      <c r="G802" s="364"/>
      <c r="H802" s="364"/>
      <c r="I802" s="364"/>
      <c r="J802" s="364"/>
      <c r="K802" s="364"/>
      <c r="L802" s="364"/>
      <c r="M802" s="364"/>
      <c r="N802" s="364"/>
      <c r="O802" s="364"/>
      <c r="P802" s="364"/>
      <c r="Q802" s="364"/>
      <c r="R802" s="364"/>
      <c r="S802" s="364"/>
      <c r="T802" s="364"/>
      <c r="U802" s="365"/>
      <c r="V802" s="360"/>
      <c r="W802" s="361"/>
      <c r="X802" s="361"/>
      <c r="Y802" s="362"/>
      <c r="Z802" s="360"/>
      <c r="AA802" s="361"/>
      <c r="AB802" s="361"/>
      <c r="AC802" s="362"/>
      <c r="AD802" s="360"/>
      <c r="AE802" s="361"/>
      <c r="AF802" s="361"/>
      <c r="AG802" s="362"/>
      <c r="AH802" s="360"/>
      <c r="AI802" s="361"/>
      <c r="AJ802" s="361"/>
      <c r="AK802" s="362"/>
      <c r="AL802" s="164"/>
      <c r="AM802" s="165"/>
      <c r="AN802" s="165"/>
      <c r="AO802" s="166"/>
      <c r="AP802" s="360"/>
      <c r="AQ802" s="361"/>
      <c r="AR802" s="361"/>
      <c r="AS802" s="361"/>
      <c r="AT802" s="362"/>
      <c r="AU802" s="94"/>
      <c r="AV802" s="442"/>
      <c r="AW802" s="442"/>
      <c r="AX802" s="442"/>
      <c r="AY802" s="442"/>
      <c r="AZ802" s="442"/>
      <c r="BA802" s="442"/>
      <c r="BB802" s="442"/>
      <c r="BC802" s="442"/>
      <c r="BD802" s="442"/>
      <c r="BE802" s="442"/>
      <c r="BF802" s="442"/>
      <c r="BG802" s="442"/>
      <c r="BH802" s="442"/>
      <c r="BI802" s="442"/>
      <c r="BJ802" s="442"/>
      <c r="BK802" s="442"/>
      <c r="BL802" s="442"/>
      <c r="BM802" s="442"/>
      <c r="BN802" s="442"/>
      <c r="BO802" s="442"/>
      <c r="BP802" s="251"/>
      <c r="BQ802" s="251"/>
      <c r="BR802" s="251"/>
      <c r="BS802" s="251"/>
      <c r="BT802" s="251"/>
      <c r="BU802" s="251"/>
      <c r="BV802" s="251"/>
      <c r="BW802" s="251"/>
      <c r="BX802" s="251"/>
      <c r="BY802" s="251"/>
      <c r="BZ802" s="251"/>
      <c r="CA802" s="251"/>
      <c r="CB802" s="251"/>
      <c r="CC802" s="251"/>
      <c r="CD802" s="251"/>
      <c r="CE802" s="251"/>
      <c r="CF802" s="251"/>
      <c r="CG802" s="251"/>
      <c r="CH802" s="251"/>
      <c r="CI802" s="251"/>
      <c r="CJ802" s="251"/>
      <c r="CK802" s="251"/>
      <c r="CL802" s="251"/>
      <c r="CM802" s="251"/>
      <c r="CN802" s="251"/>
    </row>
    <row r="803" spans="4:148" ht="14.25" customHeight="1" x14ac:dyDescent="0.35">
      <c r="D803" s="363"/>
      <c r="E803" s="364"/>
      <c r="F803" s="364"/>
      <c r="G803" s="364"/>
      <c r="H803" s="364"/>
      <c r="I803" s="364"/>
      <c r="J803" s="364"/>
      <c r="K803" s="364"/>
      <c r="L803" s="364"/>
      <c r="M803" s="364"/>
      <c r="N803" s="364"/>
      <c r="O803" s="364"/>
      <c r="P803" s="364"/>
      <c r="Q803" s="364"/>
      <c r="R803" s="364"/>
      <c r="S803" s="364"/>
      <c r="T803" s="364"/>
      <c r="U803" s="365"/>
      <c r="V803" s="360"/>
      <c r="W803" s="361"/>
      <c r="X803" s="361"/>
      <c r="Y803" s="362"/>
      <c r="Z803" s="360"/>
      <c r="AA803" s="361"/>
      <c r="AB803" s="361"/>
      <c r="AC803" s="362"/>
      <c r="AD803" s="360"/>
      <c r="AE803" s="361"/>
      <c r="AF803" s="361"/>
      <c r="AG803" s="362"/>
      <c r="AH803" s="360"/>
      <c r="AI803" s="361"/>
      <c r="AJ803" s="361"/>
      <c r="AK803" s="362"/>
      <c r="AL803" s="164"/>
      <c r="AM803" s="165"/>
      <c r="AN803" s="165"/>
      <c r="AO803" s="166"/>
      <c r="AP803" s="360"/>
      <c r="AQ803" s="361"/>
      <c r="AR803" s="361"/>
      <c r="AS803" s="361"/>
      <c r="AT803" s="362"/>
      <c r="AU803" s="94"/>
      <c r="AV803" s="442"/>
      <c r="AW803" s="442"/>
      <c r="AX803" s="442"/>
      <c r="AY803" s="442"/>
      <c r="AZ803" s="442"/>
      <c r="BA803" s="442"/>
      <c r="BB803" s="442"/>
      <c r="BC803" s="442"/>
      <c r="BD803" s="442"/>
      <c r="BE803" s="442"/>
      <c r="BF803" s="442"/>
      <c r="BG803" s="442"/>
      <c r="BH803" s="442"/>
      <c r="BI803" s="442"/>
      <c r="BJ803" s="442"/>
      <c r="BK803" s="442"/>
      <c r="BL803" s="442"/>
      <c r="BM803" s="442"/>
      <c r="BN803" s="442"/>
      <c r="BO803" s="442"/>
      <c r="BP803" s="251"/>
      <c r="BQ803" s="251"/>
      <c r="BR803" s="251"/>
      <c r="BS803" s="251"/>
      <c r="BT803" s="251"/>
      <c r="BU803" s="251"/>
      <c r="BV803" s="251"/>
      <c r="BW803" s="251"/>
      <c r="BX803" s="251"/>
      <c r="BY803" s="251"/>
      <c r="BZ803" s="251"/>
      <c r="CA803" s="251"/>
      <c r="CB803" s="251"/>
      <c r="CC803" s="251"/>
      <c r="CD803" s="251"/>
      <c r="CE803" s="251"/>
      <c r="CF803" s="251"/>
      <c r="CG803" s="251"/>
      <c r="CH803" s="251"/>
      <c r="CI803" s="251"/>
      <c r="CJ803" s="251"/>
      <c r="CK803" s="251"/>
      <c r="CL803" s="251"/>
      <c r="CM803" s="251"/>
      <c r="CN803" s="251"/>
    </row>
    <row r="804" spans="4:148" ht="14.25" customHeight="1" x14ac:dyDescent="0.35">
      <c r="D804" s="363"/>
      <c r="E804" s="364"/>
      <c r="F804" s="364"/>
      <c r="G804" s="364"/>
      <c r="H804" s="364"/>
      <c r="I804" s="364"/>
      <c r="J804" s="364"/>
      <c r="K804" s="364"/>
      <c r="L804" s="364"/>
      <c r="M804" s="364"/>
      <c r="N804" s="364"/>
      <c r="O804" s="364"/>
      <c r="P804" s="364"/>
      <c r="Q804" s="364"/>
      <c r="R804" s="364"/>
      <c r="S804" s="364"/>
      <c r="T804" s="364"/>
      <c r="U804" s="365"/>
      <c r="V804" s="360"/>
      <c r="W804" s="361"/>
      <c r="X804" s="361"/>
      <c r="Y804" s="362"/>
      <c r="Z804" s="360"/>
      <c r="AA804" s="361"/>
      <c r="AB804" s="361"/>
      <c r="AC804" s="362"/>
      <c r="AD804" s="360"/>
      <c r="AE804" s="361"/>
      <c r="AF804" s="361"/>
      <c r="AG804" s="362"/>
      <c r="AH804" s="360"/>
      <c r="AI804" s="361"/>
      <c r="AJ804" s="361"/>
      <c r="AK804" s="362"/>
      <c r="AL804" s="164"/>
      <c r="AM804" s="165"/>
      <c r="AN804" s="165"/>
      <c r="AO804" s="166"/>
      <c r="AP804" s="360"/>
      <c r="AQ804" s="361"/>
      <c r="AR804" s="361"/>
      <c r="AS804" s="361"/>
      <c r="AT804" s="362"/>
      <c r="AU804" s="94"/>
      <c r="AV804" s="442"/>
      <c r="AW804" s="442"/>
      <c r="AX804" s="442"/>
      <c r="AY804" s="442"/>
      <c r="AZ804" s="442"/>
      <c r="BA804" s="442"/>
      <c r="BB804" s="442"/>
      <c r="BC804" s="442"/>
      <c r="BD804" s="442"/>
      <c r="BE804" s="442"/>
      <c r="BF804" s="442"/>
      <c r="BG804" s="442"/>
      <c r="BH804" s="442"/>
      <c r="BI804" s="442"/>
      <c r="BJ804" s="442"/>
      <c r="BK804" s="442"/>
      <c r="BL804" s="442"/>
      <c r="BM804" s="442"/>
      <c r="BN804" s="442"/>
      <c r="BO804" s="442"/>
      <c r="BP804" s="251"/>
      <c r="BQ804" s="251"/>
      <c r="BR804" s="251"/>
      <c r="BS804" s="251"/>
      <c r="BT804" s="251"/>
      <c r="BU804" s="251"/>
      <c r="BV804" s="251"/>
      <c r="BW804" s="251"/>
      <c r="BX804" s="251">
        <v>749</v>
      </c>
      <c r="BY804" s="251"/>
      <c r="BZ804" s="251"/>
      <c r="CA804" s="251"/>
      <c r="CB804" s="251">
        <v>4720</v>
      </c>
      <c r="CC804" s="251"/>
      <c r="CD804" s="251"/>
      <c r="CE804" s="251"/>
      <c r="CF804" s="251">
        <v>4005</v>
      </c>
      <c r="CG804" s="251"/>
      <c r="CH804" s="251"/>
      <c r="CI804" s="251"/>
      <c r="CJ804" s="251">
        <v>1581</v>
      </c>
      <c r="CK804" s="251"/>
      <c r="CL804" s="251"/>
      <c r="CM804" s="251"/>
      <c r="CN804" s="251"/>
    </row>
    <row r="805" spans="4:148" ht="14.25" customHeight="1" x14ac:dyDescent="0.35">
      <c r="D805" s="363"/>
      <c r="E805" s="364"/>
      <c r="F805" s="364"/>
      <c r="G805" s="364"/>
      <c r="H805" s="364"/>
      <c r="I805" s="364"/>
      <c r="J805" s="364"/>
      <c r="K805" s="364"/>
      <c r="L805" s="364"/>
      <c r="M805" s="364"/>
      <c r="N805" s="364"/>
      <c r="O805" s="364"/>
      <c r="P805" s="364"/>
      <c r="Q805" s="364"/>
      <c r="R805" s="364"/>
      <c r="S805" s="364"/>
      <c r="T805" s="364"/>
      <c r="U805" s="365"/>
      <c r="V805" s="360"/>
      <c r="W805" s="361"/>
      <c r="X805" s="361"/>
      <c r="Y805" s="362"/>
      <c r="Z805" s="360"/>
      <c r="AA805" s="361"/>
      <c r="AB805" s="361"/>
      <c r="AC805" s="362"/>
      <c r="AD805" s="360"/>
      <c r="AE805" s="361"/>
      <c r="AF805" s="361"/>
      <c r="AG805" s="362"/>
      <c r="AH805" s="360"/>
      <c r="AI805" s="361"/>
      <c r="AJ805" s="361"/>
      <c r="AK805" s="362"/>
      <c r="AL805" s="164"/>
      <c r="AM805" s="165"/>
      <c r="AN805" s="165"/>
      <c r="AO805" s="166"/>
      <c r="AP805" s="360"/>
      <c r="AQ805" s="361"/>
      <c r="AR805" s="361"/>
      <c r="AS805" s="361"/>
      <c r="AT805" s="362"/>
      <c r="AU805" s="94"/>
      <c r="AV805" s="355" t="s">
        <v>371</v>
      </c>
      <c r="AW805" s="356"/>
      <c r="AX805" s="356"/>
      <c r="AY805" s="356"/>
      <c r="AZ805" s="356"/>
      <c r="BA805" s="356"/>
      <c r="BB805" s="356"/>
      <c r="BC805" s="356"/>
      <c r="BD805" s="356"/>
      <c r="BE805" s="356"/>
      <c r="BF805" s="356"/>
      <c r="BG805" s="356"/>
      <c r="BH805" s="356"/>
      <c r="BI805" s="356"/>
      <c r="BJ805" s="356"/>
      <c r="BK805" s="356"/>
      <c r="BL805" s="356"/>
      <c r="BM805" s="356"/>
      <c r="BN805" s="356"/>
      <c r="BO805" s="357"/>
      <c r="BP805" s="544">
        <f>+(COUNTIF(V770:Y805,"x")+COUNTIF(BP770:BS804,"x"))</f>
        <v>6</v>
      </c>
      <c r="BQ805" s="544"/>
      <c r="BR805" s="544"/>
      <c r="BS805" s="544"/>
      <c r="BT805" s="544">
        <f>+(COUNTIF(Z770:AC805,"x")+COUNTIF(BT770:BW804,"x"))</f>
        <v>13</v>
      </c>
      <c r="BU805" s="544"/>
      <c r="BV805" s="544"/>
      <c r="BW805" s="544"/>
      <c r="BX805" s="544">
        <f>SUM(AD770:AG805,BX770:CA804)</f>
        <v>749</v>
      </c>
      <c r="BY805" s="235"/>
      <c r="BZ805" s="235"/>
      <c r="CA805" s="235"/>
      <c r="CB805" s="544">
        <f>SUM(AH770:AK805,CB770:CE804)</f>
        <v>4720</v>
      </c>
      <c r="CC805" s="235"/>
      <c r="CD805" s="235"/>
      <c r="CE805" s="235"/>
      <c r="CF805" s="544">
        <f>SUM(AL770:AO805,CF770:CI804)</f>
        <v>4005</v>
      </c>
      <c r="CG805" s="235"/>
      <c r="CH805" s="235"/>
      <c r="CI805" s="235"/>
      <c r="CJ805" s="544">
        <f>SUM(AP770:AT805,CJ770:CN804)</f>
        <v>1581</v>
      </c>
      <c r="CK805" s="235"/>
      <c r="CL805" s="235"/>
      <c r="CM805" s="235"/>
      <c r="CN805" s="235"/>
    </row>
    <row r="806" spans="4:148" ht="14.25" customHeight="1" x14ac:dyDescent="0.35">
      <c r="D806" s="131" t="s">
        <v>372</v>
      </c>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c r="AA806" s="131"/>
      <c r="AB806" s="131"/>
      <c r="AC806" s="131"/>
      <c r="AD806" s="131"/>
      <c r="AE806" s="131"/>
      <c r="AF806" s="131"/>
      <c r="AG806" s="131"/>
      <c r="AH806" s="131"/>
      <c r="AI806" s="131"/>
      <c r="AJ806" s="131"/>
      <c r="AK806" s="131"/>
      <c r="AL806" s="131"/>
      <c r="AM806" s="131"/>
      <c r="AN806" s="131"/>
      <c r="AO806" s="131"/>
      <c r="AP806" s="131"/>
      <c r="AQ806" s="131"/>
      <c r="AR806" s="131"/>
      <c r="AS806" s="131"/>
      <c r="AT806" s="131"/>
      <c r="AV806" s="549" t="s">
        <v>372</v>
      </c>
      <c r="AW806" s="549"/>
      <c r="AX806" s="549"/>
      <c r="AY806" s="549"/>
      <c r="AZ806" s="549"/>
      <c r="BA806" s="549"/>
      <c r="BB806" s="549"/>
      <c r="BC806" s="549"/>
      <c r="BD806" s="549"/>
      <c r="BE806" s="549"/>
      <c r="BF806" s="549"/>
      <c r="BG806" s="549"/>
      <c r="BH806" s="549"/>
      <c r="BI806" s="549"/>
      <c r="BJ806" s="549"/>
      <c r="BK806" s="549"/>
      <c r="BL806" s="549"/>
      <c r="BM806" s="549"/>
      <c r="BN806" s="549"/>
      <c r="BO806" s="549"/>
      <c r="BP806" s="549"/>
      <c r="BQ806" s="549"/>
      <c r="BR806" s="549"/>
      <c r="BS806" s="549"/>
      <c r="BT806" s="549"/>
      <c r="BU806" s="549"/>
      <c r="BV806" s="549"/>
      <c r="BW806" s="549"/>
      <c r="BX806" s="549"/>
      <c r="BY806" s="549"/>
      <c r="BZ806" s="549"/>
      <c r="CA806" s="549"/>
      <c r="CB806" s="549"/>
      <c r="CC806" s="549"/>
      <c r="CD806" s="549"/>
      <c r="CE806" s="549"/>
      <c r="CF806" s="549"/>
      <c r="CG806" s="549"/>
      <c r="CH806" s="549"/>
      <c r="CI806" s="549"/>
      <c r="CJ806" s="549"/>
      <c r="CK806" s="549"/>
      <c r="CL806" s="549"/>
      <c r="CM806" s="549"/>
      <c r="CN806" s="549"/>
    </row>
    <row r="807" spans="4:148" ht="14.25" customHeight="1" x14ac:dyDescent="0.35"/>
    <row r="808" spans="4:148" ht="14.25" customHeight="1" x14ac:dyDescent="0.35">
      <c r="D808" s="186" t="s">
        <v>399</v>
      </c>
      <c r="E808" s="186"/>
      <c r="F808" s="186"/>
      <c r="G808" s="186"/>
      <c r="H808" s="186"/>
      <c r="I808" s="186"/>
      <c r="J808" s="186"/>
      <c r="K808" s="186"/>
      <c r="L808" s="186"/>
      <c r="M808" s="186"/>
      <c r="N808" s="186"/>
      <c r="O808" s="186"/>
      <c r="P808" s="186"/>
      <c r="Q808" s="186"/>
      <c r="R808" s="186"/>
      <c r="S808" s="186"/>
      <c r="T808" s="186"/>
      <c r="U808" s="186"/>
      <c r="V808" s="186"/>
      <c r="W808" s="186"/>
      <c r="X808" s="186"/>
      <c r="Y808" s="186"/>
      <c r="Z808" s="186"/>
      <c r="AA808" s="186"/>
      <c r="AB808" s="186"/>
      <c r="AC808" s="186"/>
      <c r="AD808" s="186"/>
      <c r="AE808" s="119"/>
      <c r="AF808" s="119"/>
      <c r="AG808" s="119"/>
      <c r="AH808" s="119"/>
      <c r="AI808" s="119"/>
      <c r="AJ808" s="119"/>
      <c r="AK808" s="119"/>
      <c r="AL808" s="119"/>
      <c r="AM808" s="119"/>
      <c r="AN808" s="119"/>
      <c r="AO808" s="119"/>
      <c r="AP808" s="119"/>
      <c r="AQ808" s="119"/>
      <c r="AR808" s="119"/>
      <c r="AS808" s="119"/>
      <c r="AT808" s="119"/>
      <c r="AV808" s="216" t="s">
        <v>653</v>
      </c>
      <c r="AW808" s="216"/>
      <c r="AX808" s="216"/>
      <c r="AY808" s="216"/>
      <c r="AZ808" s="216"/>
      <c r="BA808" s="216"/>
      <c r="BB808" s="216"/>
      <c r="BC808" s="216"/>
      <c r="BD808" s="216"/>
      <c r="BE808" s="216"/>
      <c r="BF808" s="216"/>
      <c r="BG808" s="216"/>
      <c r="BH808" s="216"/>
      <c r="BI808" s="216"/>
      <c r="BJ808" s="216"/>
      <c r="BK808" s="216"/>
      <c r="BL808" s="216"/>
      <c r="BM808" s="216"/>
      <c r="BN808" s="216"/>
      <c r="BO808" s="216"/>
      <c r="BP808" s="216"/>
      <c r="BQ808" s="216"/>
      <c r="BR808" s="216"/>
      <c r="BS808" s="216"/>
      <c r="BT808" s="216"/>
      <c r="BU808" s="216"/>
      <c r="BV808" s="216"/>
      <c r="BW808" s="216"/>
      <c r="BX808" s="216"/>
      <c r="BY808" s="216"/>
      <c r="BZ808" s="216"/>
      <c r="CA808" s="216"/>
      <c r="CB808" s="216"/>
      <c r="CC808" s="216"/>
      <c r="CD808" s="216"/>
      <c r="CE808" s="216"/>
      <c r="CF808" s="216"/>
      <c r="CG808" s="216"/>
      <c r="CH808" s="216"/>
      <c r="CI808" s="216"/>
      <c r="CJ808" s="216"/>
      <c r="CK808" s="216"/>
      <c r="CL808" s="216"/>
      <c r="CM808" s="216"/>
      <c r="CN808" s="216"/>
    </row>
    <row r="809" spans="4:148" ht="14.25" customHeight="1" x14ac:dyDescent="0.35">
      <c r="D809" s="119"/>
      <c r="E809" s="119"/>
      <c r="F809" s="119"/>
      <c r="G809" s="119"/>
      <c r="H809" s="119"/>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V809" s="216"/>
      <c r="AW809" s="216"/>
      <c r="AX809" s="216"/>
      <c r="AY809" s="216"/>
      <c r="AZ809" s="216"/>
      <c r="BA809" s="216"/>
      <c r="BB809" s="216"/>
      <c r="BC809" s="216"/>
      <c r="BD809" s="216"/>
      <c r="BE809" s="216"/>
      <c r="BF809" s="216"/>
      <c r="BG809" s="216"/>
      <c r="BH809" s="216"/>
      <c r="BI809" s="216"/>
      <c r="BJ809" s="216"/>
      <c r="BK809" s="216"/>
      <c r="BL809" s="216"/>
      <c r="BM809" s="216"/>
      <c r="BN809" s="216"/>
      <c r="BO809" s="216"/>
      <c r="BP809" s="216"/>
      <c r="BQ809" s="216"/>
      <c r="BR809" s="216"/>
      <c r="BS809" s="216"/>
      <c r="BT809" s="216"/>
      <c r="BU809" s="216"/>
      <c r="BV809" s="216"/>
      <c r="BW809" s="216"/>
      <c r="BX809" s="216"/>
      <c r="BY809" s="216"/>
      <c r="BZ809" s="216"/>
      <c r="CA809" s="216"/>
      <c r="CB809" s="216"/>
      <c r="CC809" s="216"/>
      <c r="CD809" s="216"/>
      <c r="CE809" s="216"/>
      <c r="CF809" s="216"/>
      <c r="CG809" s="216"/>
      <c r="CH809" s="216"/>
      <c r="CI809" s="216"/>
      <c r="CJ809" s="216"/>
      <c r="CK809" s="216"/>
      <c r="CL809" s="216"/>
      <c r="CM809" s="216"/>
      <c r="CN809" s="216"/>
      <c r="EN809" s="170" t="s">
        <v>394</v>
      </c>
      <c r="EO809" s="170" t="s">
        <v>396</v>
      </c>
      <c r="EP809" s="170" t="s">
        <v>397</v>
      </c>
      <c r="EQ809" s="170" t="s">
        <v>395</v>
      </c>
    </row>
    <row r="810" spans="4:148" ht="14.25" customHeight="1" x14ac:dyDescent="0.35">
      <c r="EH810" s="507" t="s">
        <v>391</v>
      </c>
      <c r="EI810" s="507"/>
      <c r="EM810" s="170" t="s">
        <v>392</v>
      </c>
      <c r="EN810" s="209">
        <v>0</v>
      </c>
      <c r="EO810" s="209">
        <v>4.8099999999999997E-2</v>
      </c>
      <c r="EP810" s="209">
        <v>1.2999999999999999E-3</v>
      </c>
      <c r="EQ810" s="209">
        <v>0.9506</v>
      </c>
      <c r="ER810" s="181"/>
    </row>
    <row r="811" spans="4:148" ht="14.25" customHeight="1" x14ac:dyDescent="0.35">
      <c r="EH811" s="170" t="s">
        <v>386</v>
      </c>
      <c r="EI811" s="201">
        <v>0.45490000000000003</v>
      </c>
      <c r="EM811" s="170" t="s">
        <v>373</v>
      </c>
      <c r="EN811" s="209">
        <v>7.1999999999999998E-3</v>
      </c>
      <c r="EO811" s="209">
        <v>4.2599999999999999E-2</v>
      </c>
      <c r="EP811" s="209">
        <v>3.2000000000000001E-2</v>
      </c>
      <c r="EQ811" s="209">
        <v>0.92500000000000004</v>
      </c>
      <c r="ER811" s="181"/>
    </row>
    <row r="812" spans="4:148" ht="14.25" customHeight="1" x14ac:dyDescent="0.35">
      <c r="EH812" s="170" t="s">
        <v>387</v>
      </c>
      <c r="EI812" s="201">
        <v>0.70440000000000003</v>
      </c>
      <c r="EM812" s="170" t="s">
        <v>374</v>
      </c>
      <c r="EN812" s="209">
        <v>1.4E-2</v>
      </c>
      <c r="EO812" s="209">
        <v>6.59E-2</v>
      </c>
      <c r="EP812" s="209">
        <v>5.57E-2</v>
      </c>
      <c r="EQ812" s="209">
        <v>0.87839999999999996</v>
      </c>
      <c r="ER812" s="181"/>
    </row>
    <row r="813" spans="4:148" ht="14.25" customHeight="1" x14ac:dyDescent="0.35">
      <c r="EH813" s="170" t="s">
        <v>388</v>
      </c>
      <c r="EI813" s="201">
        <v>0.68759999999999999</v>
      </c>
      <c r="EM813" s="170" t="s">
        <v>369</v>
      </c>
      <c r="EN813" s="209">
        <v>5.1000000000000004E-3</v>
      </c>
      <c r="EO813" s="209">
        <v>3.3500000000000002E-2</v>
      </c>
      <c r="EP813" s="209">
        <v>6.2E-2</v>
      </c>
      <c r="EQ813" s="209">
        <v>0.90390000000000004</v>
      </c>
      <c r="ER813" s="181"/>
    </row>
    <row r="814" spans="4:148" ht="14.25" customHeight="1" x14ac:dyDescent="0.35">
      <c r="EH814" s="170" t="s">
        <v>389</v>
      </c>
      <c r="EI814" s="201">
        <v>0.46820000000000001</v>
      </c>
      <c r="EM814" s="170" t="s">
        <v>393</v>
      </c>
      <c r="EN814" s="209">
        <v>1.9699999999999999E-2</v>
      </c>
      <c r="EO814" s="209">
        <v>5.2900000000000003E-2</v>
      </c>
      <c r="EP814" s="209">
        <v>3.9800000000000002E-2</v>
      </c>
      <c r="EQ814" s="209">
        <v>0.9073</v>
      </c>
      <c r="ER814" s="181"/>
    </row>
    <row r="815" spans="4:148" ht="14.25" customHeight="1" x14ac:dyDescent="0.35">
      <c r="EH815" s="170" t="s">
        <v>390</v>
      </c>
      <c r="EI815" s="201">
        <v>0.73660000000000003</v>
      </c>
      <c r="EM815" s="170" t="s">
        <v>118</v>
      </c>
      <c r="EN815" s="209">
        <v>1.9099999999999999E-2</v>
      </c>
      <c r="EO815" s="209">
        <v>0.05</v>
      </c>
      <c r="EP815" s="209">
        <v>4.2999999999999997E-2</v>
      </c>
      <c r="EQ815" s="209">
        <v>0.90680000000000005</v>
      </c>
      <c r="ER815" s="181"/>
    </row>
    <row r="816" spans="4:148" ht="14.25" customHeight="1" x14ac:dyDescent="0.35">
      <c r="EH816" s="170" t="s">
        <v>381</v>
      </c>
      <c r="EI816" s="201">
        <v>0.64849999999999997</v>
      </c>
    </row>
    <row r="817" spans="4:144" ht="14.25" customHeight="1" x14ac:dyDescent="0.35">
      <c r="EH817" s="170" t="s">
        <v>382</v>
      </c>
      <c r="EI817" s="201">
        <v>0.84199999999999997</v>
      </c>
      <c r="EN817" s="170" t="s">
        <v>395</v>
      </c>
    </row>
    <row r="818" spans="4:144" ht="14.25" customHeight="1" x14ac:dyDescent="0.35">
      <c r="EH818" s="170" t="s">
        <v>383</v>
      </c>
      <c r="EI818" s="201">
        <v>0.96050000000000002</v>
      </c>
      <c r="EM818" s="170" t="s">
        <v>392</v>
      </c>
      <c r="EN818" s="209">
        <f t="shared" ref="EN818:EN823" si="41">+EQ810</f>
        <v>0.9506</v>
      </c>
    </row>
    <row r="819" spans="4:144" ht="14.25" customHeight="1" x14ac:dyDescent="0.35">
      <c r="EH819" s="170" t="s">
        <v>384</v>
      </c>
      <c r="EI819" s="201">
        <v>0.85329999999999995</v>
      </c>
      <c r="EM819" s="170" t="s">
        <v>373</v>
      </c>
      <c r="EN819" s="209">
        <f t="shared" si="41"/>
        <v>0.92500000000000004</v>
      </c>
    </row>
    <row r="820" spans="4:144" ht="14.25" customHeight="1" x14ac:dyDescent="0.35">
      <c r="EH820" s="170" t="s">
        <v>385</v>
      </c>
      <c r="EI820" s="201">
        <v>0.86939999999999995</v>
      </c>
      <c r="EM820" s="170" t="s">
        <v>374</v>
      </c>
      <c r="EN820" s="209">
        <f t="shared" si="41"/>
        <v>0.87839999999999996</v>
      </c>
    </row>
    <row r="821" spans="4:144" ht="14.25" customHeight="1" x14ac:dyDescent="0.35">
      <c r="EM821" s="170" t="s">
        <v>369</v>
      </c>
      <c r="EN821" s="209">
        <f t="shared" si="41"/>
        <v>0.90390000000000004</v>
      </c>
    </row>
    <row r="822" spans="4:144" ht="14.25" customHeight="1" x14ac:dyDescent="0.35">
      <c r="EM822" s="170" t="s">
        <v>393</v>
      </c>
      <c r="EN822" s="209">
        <f t="shared" si="41"/>
        <v>0.9073</v>
      </c>
    </row>
    <row r="823" spans="4:144" ht="14.25" customHeight="1" x14ac:dyDescent="0.35">
      <c r="EM823" s="170" t="s">
        <v>118</v>
      </c>
      <c r="EN823" s="209">
        <f t="shared" si="41"/>
        <v>0.90680000000000005</v>
      </c>
    </row>
    <row r="824" spans="4:144" ht="14.25" customHeight="1" x14ac:dyDescent="0.35"/>
    <row r="825" spans="4:144" ht="14.25" customHeight="1" x14ac:dyDescent="0.35"/>
    <row r="826" spans="4:144" ht="14.25" customHeight="1" x14ac:dyDescent="0.35"/>
    <row r="827" spans="4:144" ht="14.25" customHeight="1" x14ac:dyDescent="0.35"/>
    <row r="828" spans="4:144" ht="14.25" customHeight="1" x14ac:dyDescent="0.35">
      <c r="D828" s="97" t="s">
        <v>654</v>
      </c>
      <c r="E828" s="97"/>
      <c r="F828" s="97"/>
      <c r="G828" s="97"/>
      <c r="H828" s="97"/>
      <c r="I828" s="97"/>
      <c r="J828" s="97"/>
      <c r="K828" s="97"/>
      <c r="L828" s="97"/>
      <c r="M828" s="97"/>
      <c r="N828" s="97"/>
      <c r="O828" s="97"/>
      <c r="P828" s="97"/>
      <c r="Q828" s="97"/>
      <c r="R828" s="97"/>
      <c r="S828" s="97"/>
      <c r="T828" s="97"/>
      <c r="U828" s="97"/>
      <c r="V828" s="97"/>
      <c r="W828" s="97"/>
      <c r="X828" s="97"/>
      <c r="Y828" s="97"/>
      <c r="Z828" s="97"/>
      <c r="AA828" s="97"/>
      <c r="AB828" s="97"/>
      <c r="AC828" s="97"/>
      <c r="AD828" s="97"/>
      <c r="AE828" s="97"/>
      <c r="AF828" s="97"/>
      <c r="AG828" s="97"/>
      <c r="AH828" s="97"/>
      <c r="AI828" s="97"/>
      <c r="AJ828" s="97"/>
      <c r="AK828" s="97"/>
      <c r="AL828" s="97"/>
      <c r="AM828" s="97"/>
      <c r="AN828" s="97"/>
      <c r="AO828" s="97"/>
      <c r="AP828" s="97"/>
      <c r="AQ828" s="97"/>
      <c r="AR828" s="97"/>
      <c r="AS828" s="97"/>
      <c r="AT828" s="97"/>
      <c r="AV828" s="550" t="s">
        <v>654</v>
      </c>
      <c r="AW828" s="550"/>
      <c r="AX828" s="550"/>
      <c r="AY828" s="550"/>
      <c r="AZ828" s="550"/>
      <c r="BA828" s="550"/>
      <c r="BB828" s="550"/>
      <c r="BC828" s="550"/>
      <c r="BD828" s="550"/>
      <c r="BE828" s="550"/>
      <c r="BF828" s="550"/>
      <c r="BG828" s="550"/>
      <c r="BH828" s="550"/>
      <c r="BI828" s="550"/>
      <c r="BJ828" s="550"/>
      <c r="BK828" s="550"/>
      <c r="BL828" s="550"/>
      <c r="BM828" s="550"/>
      <c r="BN828" s="550"/>
      <c r="BO828" s="550"/>
      <c r="BP828" s="550"/>
      <c r="BQ828" s="550"/>
      <c r="BR828" s="550"/>
      <c r="BS828" s="550"/>
      <c r="BT828" s="550"/>
      <c r="BU828" s="550"/>
      <c r="BV828" s="550"/>
      <c r="BW828" s="550"/>
      <c r="BX828" s="550"/>
      <c r="BY828" s="550"/>
      <c r="BZ828" s="550"/>
      <c r="CA828" s="550"/>
      <c r="CB828" s="550"/>
      <c r="CC828" s="550"/>
      <c r="CD828" s="550"/>
      <c r="CE828" s="550"/>
      <c r="CF828" s="550"/>
      <c r="CG828" s="550"/>
      <c r="CH828" s="550"/>
      <c r="CI828" s="550"/>
      <c r="CJ828" s="550"/>
      <c r="CK828" s="550"/>
      <c r="CL828" s="550"/>
      <c r="CM828" s="550"/>
      <c r="CN828" s="550"/>
    </row>
    <row r="829" spans="4:144" ht="14.25" customHeight="1" x14ac:dyDescent="0.35"/>
    <row r="830" spans="4:144" ht="14.25" customHeight="1" x14ac:dyDescent="0.35">
      <c r="D830" s="186" t="s">
        <v>400</v>
      </c>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c r="AA830" s="186"/>
      <c r="AB830" s="186"/>
      <c r="AC830" s="186"/>
      <c r="AD830" s="186"/>
      <c r="AE830" s="119"/>
      <c r="AF830" s="119"/>
      <c r="AG830" s="119"/>
      <c r="AH830" s="119"/>
      <c r="AI830" s="119"/>
      <c r="AJ830" s="119"/>
      <c r="AK830" s="119"/>
      <c r="AL830" s="119"/>
      <c r="AM830" s="119"/>
      <c r="AN830" s="119"/>
      <c r="AO830" s="119"/>
      <c r="AP830" s="119"/>
      <c r="AQ830" s="119"/>
      <c r="AR830" s="119"/>
      <c r="AS830" s="119"/>
      <c r="AT830" s="119"/>
      <c r="AV830" s="214" t="s">
        <v>401</v>
      </c>
      <c r="AW830" s="214"/>
      <c r="AX830" s="214"/>
      <c r="AY830" s="214"/>
      <c r="AZ830" s="214"/>
      <c r="BA830" s="214"/>
      <c r="BB830" s="214"/>
      <c r="BC830" s="214"/>
      <c r="BD830" s="214"/>
      <c r="BE830" s="214"/>
      <c r="BF830" s="214"/>
      <c r="BG830" s="214"/>
      <c r="BH830" s="214"/>
      <c r="BI830" s="214"/>
      <c r="BJ830" s="214"/>
      <c r="BK830" s="214"/>
      <c r="BL830" s="214"/>
      <c r="BM830" s="214"/>
      <c r="BN830" s="214"/>
      <c r="BO830" s="214"/>
      <c r="BP830" s="214"/>
      <c r="BQ830" s="214"/>
      <c r="BR830" s="214"/>
      <c r="BS830" s="214"/>
      <c r="BT830" s="214"/>
      <c r="BU830" s="214"/>
      <c r="BV830" s="214"/>
      <c r="BW830" s="214"/>
      <c r="BX830" s="214"/>
      <c r="BY830" s="214"/>
      <c r="BZ830" s="214"/>
      <c r="CA830" s="214"/>
      <c r="CB830" s="214"/>
      <c r="CC830" s="214"/>
      <c r="CD830" s="214"/>
      <c r="CE830" s="214"/>
      <c r="CF830" s="214"/>
      <c r="CG830" s="214"/>
      <c r="CH830" s="214"/>
      <c r="CI830" s="214"/>
      <c r="CJ830" s="214"/>
      <c r="CK830" s="214"/>
      <c r="CL830" s="214"/>
    </row>
    <row r="831" spans="4:144" ht="14.25" customHeight="1" x14ac:dyDescent="0.35">
      <c r="D831" s="119"/>
      <c r="E831" s="119"/>
      <c r="F831" s="119"/>
      <c r="G831" s="119"/>
      <c r="H831" s="119"/>
      <c r="I831" s="119"/>
      <c r="J831" s="119"/>
      <c r="K831" s="119"/>
      <c r="L831" s="119"/>
      <c r="M831" s="119"/>
      <c r="N831" s="119"/>
      <c r="O831" s="119"/>
      <c r="P831" s="119"/>
      <c r="Q831" s="119"/>
      <c r="R831" s="119"/>
      <c r="S831" s="119"/>
      <c r="T831" s="119"/>
      <c r="U831" s="119"/>
      <c r="V831" s="119"/>
      <c r="W831" s="119"/>
      <c r="X831" s="119"/>
      <c r="Y831" s="119"/>
      <c r="Z831" s="119"/>
      <c r="AA831" s="119"/>
      <c r="AB831" s="119"/>
      <c r="AC831" s="119"/>
      <c r="AD831" s="119"/>
      <c r="AE831" s="119"/>
      <c r="AF831" s="119"/>
      <c r="AG831" s="119"/>
      <c r="AH831" s="119"/>
      <c r="AI831" s="119"/>
      <c r="AJ831" s="119"/>
      <c r="AK831" s="119"/>
      <c r="AL831" s="119"/>
      <c r="AM831" s="119"/>
      <c r="AN831" s="119"/>
      <c r="AO831" s="119"/>
      <c r="AP831" s="119"/>
      <c r="AQ831" s="119"/>
      <c r="AR831" s="119"/>
      <c r="AS831" s="119"/>
      <c r="AT831" s="119"/>
      <c r="AV831" s="214"/>
      <c r="AW831" s="214"/>
      <c r="AX831" s="214"/>
      <c r="AY831" s="214"/>
      <c r="AZ831" s="214"/>
      <c r="BA831" s="214"/>
      <c r="BB831" s="214"/>
      <c r="BC831" s="214"/>
      <c r="BD831" s="214"/>
      <c r="BE831" s="214"/>
      <c r="BF831" s="214"/>
      <c r="BG831" s="214"/>
      <c r="BH831" s="214"/>
      <c r="BI831" s="214"/>
      <c r="BJ831" s="214"/>
      <c r="BK831" s="214"/>
      <c r="BL831" s="214"/>
      <c r="BM831" s="214"/>
      <c r="BN831" s="214"/>
      <c r="BO831" s="214"/>
      <c r="BP831" s="214"/>
      <c r="BQ831" s="214"/>
      <c r="BR831" s="214"/>
      <c r="BS831" s="214"/>
      <c r="BT831" s="214"/>
      <c r="BU831" s="214"/>
      <c r="BV831" s="214"/>
      <c r="BW831" s="214"/>
      <c r="BX831" s="214"/>
      <c r="BY831" s="214"/>
      <c r="BZ831" s="214"/>
      <c r="CA831" s="214"/>
      <c r="CB831" s="214"/>
      <c r="CC831" s="214"/>
      <c r="CD831" s="214"/>
      <c r="CE831" s="214"/>
      <c r="CF831" s="214"/>
      <c r="CG831" s="214"/>
      <c r="CH831" s="214"/>
      <c r="CI831" s="214"/>
      <c r="CJ831" s="214"/>
      <c r="CK831" s="214"/>
      <c r="CL831" s="214"/>
    </row>
    <row r="832" spans="4:144" ht="14.25" customHeight="1" x14ac:dyDescent="0.35">
      <c r="AV832" s="21"/>
      <c r="AW832" s="22"/>
      <c r="AX832" s="22"/>
      <c r="AY832" s="22"/>
      <c r="AZ832" s="22"/>
      <c r="BA832" s="22"/>
      <c r="BB832" s="22"/>
      <c r="BC832" s="22"/>
      <c r="BD832" s="22"/>
      <c r="BE832" s="22"/>
      <c r="BF832" s="22"/>
      <c r="BG832" s="22"/>
      <c r="BH832" s="22"/>
      <c r="BI832" s="22"/>
      <c r="BJ832" s="22"/>
      <c r="BK832" s="22"/>
      <c r="BL832" s="22"/>
      <c r="BM832" s="22"/>
      <c r="BN832" s="22"/>
      <c r="BO832" s="22"/>
      <c r="BP832" s="22"/>
      <c r="BQ832" s="22"/>
      <c r="BR832" s="22"/>
      <c r="BS832" s="22"/>
      <c r="BT832" s="22"/>
      <c r="BU832" s="22"/>
      <c r="BV832" s="22"/>
      <c r="BW832" s="22"/>
      <c r="BX832" s="22"/>
      <c r="BY832" s="22"/>
      <c r="BZ832" s="22"/>
      <c r="CA832" s="22"/>
      <c r="CB832" s="22"/>
      <c r="CC832" s="22"/>
      <c r="CD832" s="22"/>
      <c r="CE832" s="22"/>
      <c r="CF832" s="22"/>
      <c r="CG832" s="22"/>
      <c r="CH832" s="22"/>
      <c r="CI832" s="22"/>
      <c r="CJ832" s="22"/>
      <c r="CK832" s="22"/>
      <c r="CL832" s="22"/>
      <c r="CM832" s="22"/>
      <c r="CN832" s="23"/>
    </row>
    <row r="833" spans="4:92" ht="14.25" customHeight="1" x14ac:dyDescent="0.35">
      <c r="AV833" s="24"/>
      <c r="AW833" s="6"/>
      <c r="AX833" s="6"/>
      <c r="AY833" s="6"/>
      <c r="AZ833" s="6"/>
      <c r="BA833" s="6"/>
      <c r="BB833" s="6"/>
      <c r="BC833" s="6"/>
      <c r="BD833" s="6"/>
      <c r="BE833" s="6"/>
      <c r="BF833" s="6"/>
      <c r="BG833" s="6"/>
      <c r="BH833" s="6"/>
      <c r="BI833" s="6"/>
      <c r="BJ833" s="6"/>
      <c r="BK833" s="6"/>
      <c r="BL833" s="6"/>
      <c r="BM833" s="474" t="s">
        <v>402</v>
      </c>
      <c r="BN833" s="474"/>
      <c r="BO833" s="474"/>
      <c r="BP833" s="474"/>
      <c r="BQ833" s="474"/>
      <c r="BR833" s="474"/>
      <c r="BS833" s="474"/>
      <c r="BT833" s="474"/>
      <c r="BU833" s="474"/>
      <c r="BV833" s="474"/>
      <c r="BW833" s="474"/>
      <c r="BX833" s="74"/>
      <c r="BY833" s="74"/>
      <c r="BZ833" s="74"/>
      <c r="CA833" s="74"/>
      <c r="CB833" s="462" t="s">
        <v>403</v>
      </c>
      <c r="CC833" s="462"/>
      <c r="CD833" s="462"/>
      <c r="CE833" s="462"/>
      <c r="CF833" s="462"/>
      <c r="CG833" s="462"/>
      <c r="CH833" s="462"/>
      <c r="CI833" s="462"/>
      <c r="CJ833" s="462"/>
      <c r="CK833" s="462"/>
      <c r="CL833" s="462"/>
      <c r="CM833" s="6"/>
      <c r="CN833" s="25"/>
    </row>
    <row r="834" spans="4:92" ht="14.25" customHeight="1" x14ac:dyDescent="0.35">
      <c r="AV834" s="24"/>
      <c r="AW834" s="6"/>
      <c r="AX834" s="6"/>
      <c r="AY834" s="6"/>
      <c r="AZ834" s="6"/>
      <c r="BA834" s="6"/>
      <c r="BB834" s="6"/>
      <c r="BC834" s="6"/>
      <c r="BD834" s="6"/>
      <c r="BE834" s="6"/>
      <c r="BF834" s="6"/>
      <c r="BG834" s="6"/>
      <c r="BH834" s="6"/>
      <c r="BI834" s="6"/>
      <c r="BJ834" s="6"/>
      <c r="BK834" s="6"/>
      <c r="BL834" s="6"/>
      <c r="BM834" s="474"/>
      <c r="BN834" s="474"/>
      <c r="BO834" s="474"/>
      <c r="BP834" s="474"/>
      <c r="BQ834" s="474"/>
      <c r="BR834" s="474"/>
      <c r="BS834" s="474"/>
      <c r="BT834" s="474"/>
      <c r="BU834" s="474"/>
      <c r="BV834" s="474"/>
      <c r="BW834" s="474"/>
      <c r="BX834" s="74"/>
      <c r="BY834" s="74"/>
      <c r="BZ834" s="74"/>
      <c r="CA834" s="74"/>
      <c r="CB834" s="462"/>
      <c r="CC834" s="462"/>
      <c r="CD834" s="462"/>
      <c r="CE834" s="462"/>
      <c r="CF834" s="462"/>
      <c r="CG834" s="462"/>
      <c r="CH834" s="462"/>
      <c r="CI834" s="462"/>
      <c r="CJ834" s="462"/>
      <c r="CK834" s="462"/>
      <c r="CL834" s="462"/>
      <c r="CM834" s="6"/>
      <c r="CN834" s="25"/>
    </row>
    <row r="835" spans="4:92" ht="14.25" customHeight="1" x14ac:dyDescent="0.35">
      <c r="AV835" s="24"/>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6"/>
      <c r="BX835" s="6"/>
      <c r="BY835" s="6"/>
      <c r="BZ835" s="6"/>
      <c r="CA835" s="6"/>
      <c r="CB835" s="6"/>
      <c r="CC835" s="6"/>
      <c r="CD835" s="6"/>
      <c r="CE835" s="6"/>
      <c r="CF835" s="6"/>
      <c r="CG835" s="6"/>
      <c r="CH835" s="6"/>
      <c r="CI835" s="6"/>
      <c r="CJ835" s="6"/>
      <c r="CK835" s="6"/>
      <c r="CL835" s="6"/>
      <c r="CM835" s="6"/>
      <c r="CN835" s="25"/>
    </row>
    <row r="836" spans="4:92" ht="14.25" customHeight="1" x14ac:dyDescent="0.45">
      <c r="AV836" s="24"/>
      <c r="AW836" s="6"/>
      <c r="AX836" s="6"/>
      <c r="AY836" s="554" t="s">
        <v>392</v>
      </c>
      <c r="AZ836" s="554"/>
      <c r="BA836" s="554"/>
      <c r="BB836" s="554"/>
      <c r="BC836" s="554"/>
      <c r="BD836" s="554"/>
      <c r="BE836" s="554"/>
      <c r="BF836" s="554"/>
      <c r="BG836" s="554"/>
      <c r="BH836" s="554"/>
      <c r="BI836" s="554"/>
      <c r="BJ836" s="554"/>
      <c r="BK836" s="6"/>
      <c r="BL836" s="6"/>
      <c r="BM836" s="555"/>
      <c r="BN836" s="555"/>
      <c r="BO836" s="555"/>
      <c r="BP836" s="555"/>
      <c r="BQ836" s="555"/>
      <c r="BR836" s="555"/>
      <c r="BS836" s="555"/>
      <c r="BT836" s="555"/>
      <c r="BU836" s="555"/>
      <c r="BV836" s="555"/>
      <c r="BW836" s="555"/>
      <c r="BX836" s="75"/>
      <c r="BY836" s="75"/>
      <c r="BZ836" s="75"/>
      <c r="CA836" s="75"/>
      <c r="CB836" s="555"/>
      <c r="CC836" s="555"/>
      <c r="CD836" s="555"/>
      <c r="CE836" s="555"/>
      <c r="CF836" s="555"/>
      <c r="CG836" s="555"/>
      <c r="CH836" s="555"/>
      <c r="CI836" s="555"/>
      <c r="CJ836" s="555"/>
      <c r="CK836" s="555"/>
      <c r="CL836" s="555"/>
      <c r="CM836" s="6"/>
      <c r="CN836" s="25"/>
    </row>
    <row r="837" spans="4:92" ht="14.25" customHeight="1" x14ac:dyDescent="0.45">
      <c r="AV837" s="24"/>
      <c r="AW837" s="6"/>
      <c r="AX837" s="6"/>
      <c r="AY837" s="76"/>
      <c r="AZ837" s="76"/>
      <c r="BA837" s="76"/>
      <c r="BB837" s="76"/>
      <c r="BC837" s="76"/>
      <c r="BD837" s="76"/>
      <c r="BE837" s="76"/>
      <c r="BF837" s="76"/>
      <c r="BG837" s="76"/>
      <c r="BH837" s="76"/>
      <c r="BI837" s="76"/>
      <c r="BJ837" s="76"/>
      <c r="BK837" s="6"/>
      <c r="BL837" s="6"/>
      <c r="BM837" s="77"/>
      <c r="BN837" s="77"/>
      <c r="BO837" s="77"/>
      <c r="BP837" s="77"/>
      <c r="BQ837" s="77"/>
      <c r="BR837" s="77"/>
      <c r="BS837" s="77"/>
      <c r="BT837" s="77"/>
      <c r="BU837" s="77"/>
      <c r="BV837" s="77"/>
      <c r="BW837" s="77"/>
      <c r="BX837" s="77"/>
      <c r="BY837" s="77"/>
      <c r="BZ837" s="77"/>
      <c r="CA837" s="77"/>
      <c r="CB837" s="77"/>
      <c r="CC837" s="77"/>
      <c r="CD837" s="77"/>
      <c r="CE837" s="77"/>
      <c r="CF837" s="77"/>
      <c r="CG837" s="77"/>
      <c r="CH837" s="77"/>
      <c r="CI837" s="77"/>
      <c r="CJ837" s="77"/>
      <c r="CK837" s="77"/>
      <c r="CL837" s="77"/>
      <c r="CM837" s="6"/>
      <c r="CN837" s="25"/>
    </row>
    <row r="838" spans="4:92" ht="14.25" customHeight="1" x14ac:dyDescent="0.45">
      <c r="AV838" s="24"/>
      <c r="AW838" s="6"/>
      <c r="AX838" s="6"/>
      <c r="AY838" s="556" t="s">
        <v>373</v>
      </c>
      <c r="AZ838" s="556"/>
      <c r="BA838" s="556"/>
      <c r="BB838" s="556"/>
      <c r="BC838" s="556"/>
      <c r="BD838" s="556"/>
      <c r="BE838" s="556"/>
      <c r="BF838" s="556"/>
      <c r="BG838" s="556"/>
      <c r="BH838" s="556"/>
      <c r="BI838" s="556"/>
      <c r="BJ838" s="556"/>
      <c r="BK838" s="6"/>
      <c r="BL838" s="6"/>
      <c r="BM838" s="557"/>
      <c r="BN838" s="557"/>
      <c r="BO838" s="557"/>
      <c r="BP838" s="557"/>
      <c r="BQ838" s="557"/>
      <c r="BR838" s="557"/>
      <c r="BS838" s="557"/>
      <c r="BT838" s="557"/>
      <c r="BU838" s="557"/>
      <c r="BV838" s="557"/>
      <c r="BW838" s="557"/>
      <c r="BX838" s="78"/>
      <c r="BY838" s="78"/>
      <c r="BZ838" s="78"/>
      <c r="CA838" s="78"/>
      <c r="CB838" s="557"/>
      <c r="CC838" s="557"/>
      <c r="CD838" s="557"/>
      <c r="CE838" s="557"/>
      <c r="CF838" s="557"/>
      <c r="CG838" s="557"/>
      <c r="CH838" s="557"/>
      <c r="CI838" s="557"/>
      <c r="CJ838" s="557"/>
      <c r="CK838" s="557"/>
      <c r="CL838" s="557"/>
      <c r="CM838" s="6"/>
      <c r="CN838" s="25"/>
    </row>
    <row r="839" spans="4:92" ht="14.25" customHeight="1" x14ac:dyDescent="0.45">
      <c r="AV839" s="24"/>
      <c r="AW839" s="6"/>
      <c r="AX839" s="6"/>
      <c r="AY839" s="76"/>
      <c r="AZ839" s="76"/>
      <c r="BA839" s="76"/>
      <c r="BB839" s="76"/>
      <c r="BC839" s="76"/>
      <c r="BD839" s="76"/>
      <c r="BE839" s="76"/>
      <c r="BF839" s="76"/>
      <c r="BG839" s="76"/>
      <c r="BH839" s="76"/>
      <c r="BI839" s="76"/>
      <c r="BJ839" s="76"/>
      <c r="BK839" s="6"/>
      <c r="BL839" s="6"/>
      <c r="BM839" s="77"/>
      <c r="BN839" s="77"/>
      <c r="BO839" s="77"/>
      <c r="BP839" s="77"/>
      <c r="BQ839" s="77"/>
      <c r="BR839" s="77"/>
      <c r="BS839" s="77"/>
      <c r="BT839" s="77"/>
      <c r="BU839" s="77"/>
      <c r="BV839" s="77"/>
      <c r="BW839" s="77"/>
      <c r="BX839" s="77"/>
      <c r="BY839" s="77"/>
      <c r="BZ839" s="77"/>
      <c r="CA839" s="77"/>
      <c r="CB839" s="77"/>
      <c r="CC839" s="77"/>
      <c r="CD839" s="77"/>
      <c r="CE839" s="77"/>
      <c r="CF839" s="77"/>
      <c r="CG839" s="77"/>
      <c r="CH839" s="77"/>
      <c r="CI839" s="77"/>
      <c r="CJ839" s="77"/>
      <c r="CK839" s="77"/>
      <c r="CL839" s="77"/>
      <c r="CM839" s="6"/>
      <c r="CN839" s="25"/>
    </row>
    <row r="840" spans="4:92" ht="14.25" customHeight="1" x14ac:dyDescent="0.45">
      <c r="AV840" s="24"/>
      <c r="AW840" s="6"/>
      <c r="AX840" s="6"/>
      <c r="AY840" s="558" t="s">
        <v>374</v>
      </c>
      <c r="AZ840" s="558"/>
      <c r="BA840" s="558"/>
      <c r="BB840" s="558"/>
      <c r="BC840" s="558"/>
      <c r="BD840" s="558"/>
      <c r="BE840" s="558"/>
      <c r="BF840" s="558"/>
      <c r="BG840" s="558"/>
      <c r="BH840" s="558"/>
      <c r="BI840" s="558"/>
      <c r="BJ840" s="558"/>
      <c r="BK840" s="6"/>
      <c r="BL840" s="6"/>
      <c r="BM840" s="559"/>
      <c r="BN840" s="559"/>
      <c r="BO840" s="559"/>
      <c r="BP840" s="559"/>
      <c r="BQ840" s="559"/>
      <c r="BR840" s="559"/>
      <c r="BS840" s="559"/>
      <c r="BT840" s="559"/>
      <c r="BU840" s="559"/>
      <c r="BV840" s="559"/>
      <c r="BW840" s="559"/>
      <c r="BX840" s="79"/>
      <c r="BY840" s="79"/>
      <c r="BZ840" s="79"/>
      <c r="CA840" s="79"/>
      <c r="CB840" s="559"/>
      <c r="CC840" s="559"/>
      <c r="CD840" s="559"/>
      <c r="CE840" s="559"/>
      <c r="CF840" s="559"/>
      <c r="CG840" s="559"/>
      <c r="CH840" s="559"/>
      <c r="CI840" s="559"/>
      <c r="CJ840" s="559"/>
      <c r="CK840" s="559"/>
      <c r="CL840" s="559"/>
      <c r="CM840" s="6"/>
      <c r="CN840" s="25"/>
    </row>
    <row r="841" spans="4:92" ht="14.25" customHeight="1" x14ac:dyDescent="0.45">
      <c r="AV841" s="24"/>
      <c r="AW841" s="6"/>
      <c r="AX841" s="6"/>
      <c r="AY841" s="76"/>
      <c r="AZ841" s="76"/>
      <c r="BA841" s="76"/>
      <c r="BB841" s="76"/>
      <c r="BC841" s="76"/>
      <c r="BD841" s="76"/>
      <c r="BE841" s="76"/>
      <c r="BF841" s="76"/>
      <c r="BG841" s="76"/>
      <c r="BH841" s="76"/>
      <c r="BI841" s="76"/>
      <c r="BJ841" s="76"/>
      <c r="BK841" s="6"/>
      <c r="BL841" s="6"/>
      <c r="BM841" s="77"/>
      <c r="BN841" s="77"/>
      <c r="BO841" s="77"/>
      <c r="BP841" s="77"/>
      <c r="BQ841" s="77"/>
      <c r="BR841" s="77"/>
      <c r="BS841" s="77"/>
      <c r="BT841" s="77"/>
      <c r="BU841" s="77"/>
      <c r="BV841" s="77"/>
      <c r="BW841" s="77"/>
      <c r="BX841" s="77"/>
      <c r="BY841" s="77"/>
      <c r="BZ841" s="77"/>
      <c r="CA841" s="77"/>
      <c r="CB841" s="77"/>
      <c r="CC841" s="77"/>
      <c r="CD841" s="77"/>
      <c r="CE841" s="77"/>
      <c r="CF841" s="77"/>
      <c r="CG841" s="77"/>
      <c r="CH841" s="77"/>
      <c r="CI841" s="77"/>
      <c r="CJ841" s="77"/>
      <c r="CK841" s="77"/>
      <c r="CL841" s="77"/>
      <c r="CM841" s="6"/>
      <c r="CN841" s="25"/>
    </row>
    <row r="842" spans="4:92" ht="14.25" customHeight="1" x14ac:dyDescent="0.45">
      <c r="AV842" s="24"/>
      <c r="AW842" s="6"/>
      <c r="AX842" s="6"/>
      <c r="AY842" s="538" t="s">
        <v>369</v>
      </c>
      <c r="AZ842" s="538"/>
      <c r="BA842" s="538"/>
      <c r="BB842" s="538"/>
      <c r="BC842" s="538"/>
      <c r="BD842" s="538"/>
      <c r="BE842" s="538"/>
      <c r="BF842" s="538"/>
      <c r="BG842" s="538"/>
      <c r="BH842" s="538"/>
      <c r="BI842" s="538"/>
      <c r="BJ842" s="538"/>
      <c r="BK842" s="80"/>
      <c r="BL842" s="80"/>
      <c r="BM842" s="560"/>
      <c r="BN842" s="560"/>
      <c r="BO842" s="560"/>
      <c r="BP842" s="560"/>
      <c r="BQ842" s="560"/>
      <c r="BR842" s="560"/>
      <c r="BS842" s="560"/>
      <c r="BT842" s="560"/>
      <c r="BU842" s="560"/>
      <c r="BV842" s="560"/>
      <c r="BW842" s="560"/>
      <c r="BX842" s="81"/>
      <c r="BY842" s="81"/>
      <c r="BZ842" s="81"/>
      <c r="CA842" s="81"/>
      <c r="CB842" s="560"/>
      <c r="CC842" s="560"/>
      <c r="CD842" s="560"/>
      <c r="CE842" s="560"/>
      <c r="CF842" s="560"/>
      <c r="CG842" s="560"/>
      <c r="CH842" s="560"/>
      <c r="CI842" s="560"/>
      <c r="CJ842" s="560"/>
      <c r="CK842" s="560"/>
      <c r="CL842" s="560"/>
      <c r="CM842" s="6"/>
      <c r="CN842" s="25"/>
    </row>
    <row r="843" spans="4:92" ht="14.25" customHeight="1" x14ac:dyDescent="0.35">
      <c r="AV843" s="24"/>
      <c r="AW843" s="6"/>
      <c r="AX843" s="6"/>
      <c r="AY843" s="76"/>
      <c r="AZ843" s="76"/>
      <c r="BA843" s="76"/>
      <c r="BB843" s="76"/>
      <c r="BC843" s="76"/>
      <c r="BD843" s="76"/>
      <c r="BE843" s="76"/>
      <c r="BF843" s="76"/>
      <c r="BG843" s="76"/>
      <c r="BH843" s="76"/>
      <c r="BI843" s="76"/>
      <c r="BJ843" s="76"/>
      <c r="BK843" s="6"/>
      <c r="BL843" s="6"/>
      <c r="BM843" s="82"/>
      <c r="BN843" s="82"/>
      <c r="BO843" s="82"/>
      <c r="BP843" s="82"/>
      <c r="BQ843" s="82"/>
      <c r="BR843" s="82"/>
      <c r="BS843" s="82"/>
      <c r="BT843" s="82"/>
      <c r="BU843" s="82"/>
      <c r="BV843" s="82"/>
      <c r="BW843" s="82"/>
      <c r="BX843" s="82"/>
      <c r="BY843" s="82"/>
      <c r="BZ843" s="82"/>
      <c r="CA843" s="82"/>
      <c r="CB843" s="82"/>
      <c r="CC843" s="82"/>
      <c r="CD843" s="82"/>
      <c r="CE843" s="82"/>
      <c r="CF843" s="82"/>
      <c r="CG843" s="82"/>
      <c r="CH843" s="82"/>
      <c r="CI843" s="82"/>
      <c r="CJ843" s="82"/>
      <c r="CK843" s="82"/>
      <c r="CL843" s="82"/>
      <c r="CM843" s="6"/>
      <c r="CN843" s="25"/>
    </row>
    <row r="844" spans="4:92" ht="14.25" customHeight="1" x14ac:dyDescent="0.45">
      <c r="AV844" s="24"/>
      <c r="AW844" s="6"/>
      <c r="AX844" s="6"/>
      <c r="AY844" s="455" t="s">
        <v>118</v>
      </c>
      <c r="AZ844" s="455"/>
      <c r="BA844" s="455"/>
      <c r="BB844" s="455"/>
      <c r="BC844" s="455"/>
      <c r="BD844" s="455"/>
      <c r="BE844" s="455"/>
      <c r="BF844" s="455"/>
      <c r="BG844" s="455"/>
      <c r="BH844" s="455"/>
      <c r="BI844" s="455"/>
      <c r="BJ844" s="455"/>
      <c r="BK844" s="84"/>
      <c r="BL844" s="84"/>
      <c r="BM844" s="456">
        <f>+BM836+BM838+BM840+BM842</f>
        <v>0</v>
      </c>
      <c r="BN844" s="456"/>
      <c r="BO844" s="456"/>
      <c r="BP844" s="456"/>
      <c r="BQ844" s="456"/>
      <c r="BR844" s="456"/>
      <c r="BS844" s="456"/>
      <c r="BT844" s="456"/>
      <c r="BU844" s="456"/>
      <c r="BV844" s="456"/>
      <c r="BW844" s="456"/>
      <c r="BX844" s="83"/>
      <c r="BY844" s="83"/>
      <c r="BZ844" s="83"/>
      <c r="CA844" s="83"/>
      <c r="CB844" s="456">
        <f>+CB836+CB838+CB840+CB842</f>
        <v>0</v>
      </c>
      <c r="CC844" s="456"/>
      <c r="CD844" s="456"/>
      <c r="CE844" s="456"/>
      <c r="CF844" s="456"/>
      <c r="CG844" s="456"/>
      <c r="CH844" s="456"/>
      <c r="CI844" s="456"/>
      <c r="CJ844" s="456"/>
      <c r="CK844" s="456"/>
      <c r="CL844" s="456"/>
      <c r="CM844" s="6"/>
      <c r="CN844" s="25"/>
    </row>
    <row r="845" spans="4:92" ht="14.25" customHeight="1" x14ac:dyDescent="0.35">
      <c r="AV845" s="24"/>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c r="BW845" s="6"/>
      <c r="BX845" s="6"/>
      <c r="BY845" s="6"/>
      <c r="BZ845" s="6"/>
      <c r="CA845" s="6"/>
      <c r="CB845" s="6"/>
      <c r="CC845" s="6"/>
      <c r="CD845" s="6"/>
      <c r="CE845" s="6"/>
      <c r="CF845" s="6"/>
      <c r="CG845" s="6"/>
      <c r="CH845" s="6"/>
      <c r="CI845" s="6"/>
      <c r="CJ845" s="6"/>
      <c r="CK845" s="6"/>
      <c r="CL845" s="6"/>
      <c r="CM845" s="6"/>
      <c r="CN845" s="25"/>
    </row>
    <row r="846" spans="4:92" ht="14.25" customHeight="1" x14ac:dyDescent="0.35">
      <c r="AV846" s="26"/>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27"/>
      <c r="BT846" s="27"/>
      <c r="BU846" s="27"/>
      <c r="BV846" s="27"/>
      <c r="BW846" s="27"/>
      <c r="BX846" s="27"/>
      <c r="BY846" s="27"/>
      <c r="BZ846" s="27"/>
      <c r="CA846" s="27"/>
      <c r="CB846" s="27"/>
      <c r="CC846" s="27"/>
      <c r="CD846" s="27"/>
      <c r="CE846" s="27"/>
      <c r="CF846" s="27"/>
      <c r="CG846" s="27"/>
      <c r="CH846" s="27"/>
      <c r="CI846" s="27"/>
      <c r="CJ846" s="27"/>
      <c r="CK846" s="27"/>
      <c r="CL846" s="27"/>
      <c r="CM846" s="27"/>
      <c r="CN846" s="28"/>
    </row>
    <row r="847" spans="4:92" ht="14.25" customHeight="1" x14ac:dyDescent="0.35">
      <c r="D847" s="124" t="s">
        <v>655</v>
      </c>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V847" s="454" t="s">
        <v>398</v>
      </c>
      <c r="AW847" s="454"/>
      <c r="AX847" s="454"/>
      <c r="AY847" s="454"/>
      <c r="AZ847" s="454"/>
      <c r="BA847" s="454"/>
      <c r="BB847" s="454"/>
      <c r="BC847" s="454"/>
      <c r="BD847" s="454"/>
      <c r="BE847" s="454"/>
      <c r="BF847" s="454"/>
      <c r="BG847" s="454"/>
      <c r="BH847" s="454"/>
      <c r="BI847" s="454"/>
      <c r="BJ847" s="454"/>
      <c r="BK847" s="454"/>
      <c r="BL847" s="454"/>
      <c r="BM847" s="454"/>
      <c r="BN847" s="454"/>
      <c r="BO847" s="454"/>
      <c r="BP847" s="454"/>
      <c r="BQ847" s="454"/>
      <c r="BR847" s="454"/>
      <c r="BS847" s="454"/>
      <c r="BT847" s="454"/>
      <c r="BU847" s="454"/>
      <c r="BV847" s="454"/>
      <c r="BW847" s="454"/>
      <c r="BX847" s="454"/>
      <c r="BY847" s="454"/>
      <c r="BZ847" s="454"/>
      <c r="CA847" s="454"/>
      <c r="CB847" s="454"/>
      <c r="CC847" s="454"/>
      <c r="CD847" s="454"/>
      <c r="CE847" s="454"/>
      <c r="CF847" s="454"/>
      <c r="CG847" s="454"/>
      <c r="CH847" s="454"/>
      <c r="CI847" s="454"/>
      <c r="CJ847" s="454"/>
      <c r="CK847" s="454"/>
      <c r="CL847" s="454"/>
    </row>
    <row r="848" spans="4:92" ht="14.25" customHeight="1" x14ac:dyDescent="0.35"/>
    <row r="849" spans="3:140" ht="14.25" customHeight="1" x14ac:dyDescent="0.35">
      <c r="C849" s="139"/>
      <c r="D849" s="141" t="s">
        <v>998</v>
      </c>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c r="AA849" s="141"/>
      <c r="AB849" s="141"/>
      <c r="AC849" s="141"/>
      <c r="AD849" s="141"/>
      <c r="AE849" s="141"/>
      <c r="AF849" s="141"/>
      <c r="AG849" s="141"/>
      <c r="AH849" s="141"/>
      <c r="AI849" s="141"/>
      <c r="AJ849" s="141"/>
      <c r="AK849" s="141"/>
      <c r="AL849" s="141"/>
      <c r="AM849" s="141"/>
      <c r="AN849" s="141"/>
      <c r="AO849" s="141"/>
      <c r="AP849" s="141"/>
      <c r="AQ849" s="141"/>
      <c r="AR849" s="141"/>
      <c r="AS849" s="141"/>
      <c r="AT849" s="141"/>
      <c r="AU849" s="139"/>
      <c r="AV849" s="590" t="s">
        <v>999</v>
      </c>
      <c r="AW849" s="590"/>
      <c r="AX849" s="590"/>
      <c r="AY849" s="590"/>
      <c r="AZ849" s="590"/>
      <c r="BA849" s="590"/>
      <c r="BB849" s="590"/>
      <c r="BC849" s="590"/>
      <c r="BD849" s="590"/>
      <c r="BE849" s="590"/>
      <c r="BF849" s="590"/>
      <c r="BG849" s="590"/>
      <c r="BH849" s="590"/>
      <c r="BI849" s="590"/>
      <c r="BJ849" s="590"/>
      <c r="BK849" s="590"/>
      <c r="BL849" s="590"/>
      <c r="BM849" s="590"/>
      <c r="BN849" s="590"/>
      <c r="BO849" s="590"/>
      <c r="BP849" s="590"/>
      <c r="BQ849" s="590"/>
      <c r="BR849" s="590"/>
      <c r="BS849" s="590"/>
      <c r="BT849" s="590"/>
      <c r="BU849" s="590"/>
      <c r="BV849" s="590"/>
      <c r="BW849" s="590"/>
      <c r="BX849" s="590"/>
      <c r="BY849" s="590"/>
      <c r="BZ849" s="590"/>
      <c r="CA849" s="590"/>
      <c r="CB849" s="590"/>
      <c r="CC849" s="590"/>
      <c r="CD849" s="590"/>
      <c r="CE849" s="590"/>
      <c r="CF849" s="590"/>
      <c r="CG849" s="590"/>
      <c r="CH849" s="590"/>
      <c r="CI849" s="590"/>
      <c r="CJ849" s="590"/>
      <c r="CK849" s="590"/>
      <c r="CL849" s="590"/>
      <c r="CM849" s="590"/>
      <c r="CN849" s="590"/>
    </row>
    <row r="850" spans="3:140" ht="14.25" customHeight="1" x14ac:dyDescent="0.35">
      <c r="C850" s="139"/>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c r="AA850" s="141"/>
      <c r="AB850" s="141"/>
      <c r="AC850" s="141"/>
      <c r="AD850" s="141"/>
      <c r="AE850" s="141"/>
      <c r="AF850" s="141"/>
      <c r="AG850" s="141"/>
      <c r="AH850" s="141"/>
      <c r="AI850" s="141"/>
      <c r="AJ850" s="141"/>
      <c r="AK850" s="141"/>
      <c r="AL850" s="141"/>
      <c r="AM850" s="141"/>
      <c r="AN850" s="141"/>
      <c r="AO850" s="141"/>
      <c r="AP850" s="141"/>
      <c r="AQ850" s="141"/>
      <c r="AR850" s="141"/>
      <c r="AS850" s="141"/>
      <c r="AT850" s="141"/>
      <c r="AU850" s="139"/>
      <c r="AV850" s="591"/>
      <c r="AW850" s="591"/>
      <c r="AX850" s="591"/>
      <c r="AY850" s="591"/>
      <c r="AZ850" s="591"/>
      <c r="BA850" s="591"/>
      <c r="BB850" s="591"/>
      <c r="BC850" s="591"/>
      <c r="BD850" s="591"/>
      <c r="BE850" s="591"/>
      <c r="BF850" s="591"/>
      <c r="BG850" s="591"/>
      <c r="BH850" s="591"/>
      <c r="BI850" s="591"/>
      <c r="BJ850" s="591"/>
      <c r="BK850" s="591"/>
      <c r="BL850" s="591"/>
      <c r="BM850" s="591"/>
      <c r="BN850" s="591"/>
      <c r="BO850" s="591"/>
      <c r="BP850" s="591"/>
      <c r="BQ850" s="591"/>
      <c r="BR850" s="591"/>
      <c r="BS850" s="591"/>
      <c r="BT850" s="591"/>
      <c r="BU850" s="591"/>
      <c r="BV850" s="591"/>
      <c r="BW850" s="591"/>
      <c r="BX850" s="591"/>
      <c r="BY850" s="591"/>
      <c r="BZ850" s="591"/>
      <c r="CA850" s="591"/>
      <c r="CB850" s="591"/>
      <c r="CC850" s="591"/>
      <c r="CD850" s="591"/>
      <c r="CE850" s="591"/>
      <c r="CF850" s="591"/>
      <c r="CG850" s="591"/>
      <c r="CH850" s="591"/>
      <c r="CI850" s="591"/>
      <c r="CJ850" s="591"/>
      <c r="CK850" s="591"/>
      <c r="CL850" s="591"/>
      <c r="CM850" s="591"/>
      <c r="CN850" s="591"/>
      <c r="EH850" s="170" t="s">
        <v>409</v>
      </c>
      <c r="EI850" s="191" t="s">
        <v>717</v>
      </c>
      <c r="EJ850" s="191" t="s">
        <v>408</v>
      </c>
    </row>
    <row r="851" spans="3:140" ht="14.25" customHeight="1" x14ac:dyDescent="0.35">
      <c r="C851" s="139"/>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c r="AA851" s="139"/>
      <c r="AB851" s="139"/>
      <c r="AC851" s="139"/>
      <c r="AD851" s="139"/>
      <c r="AE851" s="139"/>
      <c r="AF851" s="139"/>
      <c r="AG851" s="139"/>
      <c r="AH851" s="139"/>
      <c r="AI851" s="139"/>
      <c r="AJ851" s="139"/>
      <c r="AK851" s="139"/>
      <c r="AL851" s="139"/>
      <c r="AM851" s="139"/>
      <c r="AN851" s="139"/>
      <c r="AO851" s="139"/>
      <c r="AP851" s="139"/>
      <c r="AQ851" s="139"/>
      <c r="AR851" s="139"/>
      <c r="AS851" s="139"/>
      <c r="AT851" s="139"/>
      <c r="AU851" s="139"/>
      <c r="AV851" s="142"/>
      <c r="AW851" s="143"/>
      <c r="AX851" s="143"/>
      <c r="AY851" s="143"/>
      <c r="AZ851" s="143"/>
      <c r="BA851" s="143"/>
      <c r="BB851" s="143"/>
      <c r="BC851" s="143"/>
      <c r="BD851" s="143"/>
      <c r="BE851" s="143"/>
      <c r="BF851" s="143"/>
      <c r="BG851" s="143"/>
      <c r="BH851" s="143"/>
      <c r="BI851" s="143"/>
      <c r="BJ851" s="143"/>
      <c r="BK851" s="143"/>
      <c r="BL851" s="143"/>
      <c r="BM851" s="143"/>
      <c r="BN851" s="143"/>
      <c r="BO851" s="143"/>
      <c r="BP851" s="143"/>
      <c r="BQ851" s="143"/>
      <c r="BR851" s="143"/>
      <c r="BS851" s="143"/>
      <c r="BT851" s="143"/>
      <c r="BU851" s="143"/>
      <c r="BV851" s="143"/>
      <c r="BW851" s="143"/>
      <c r="BX851" s="143"/>
      <c r="BY851" s="143"/>
      <c r="BZ851" s="143"/>
      <c r="CA851" s="143"/>
      <c r="CB851" s="143"/>
      <c r="CC851" s="143"/>
      <c r="CD851" s="143"/>
      <c r="CE851" s="143"/>
      <c r="CF851" s="143"/>
      <c r="CG851" s="143"/>
      <c r="CH851" s="143"/>
      <c r="CI851" s="143"/>
      <c r="CJ851" s="143"/>
      <c r="CK851" s="143"/>
      <c r="CL851" s="143"/>
      <c r="CM851" s="143"/>
      <c r="CN851" s="144"/>
      <c r="EH851" s="170" t="s">
        <v>404</v>
      </c>
      <c r="EI851" s="210">
        <v>55</v>
      </c>
      <c r="EJ851" s="210">
        <v>54</v>
      </c>
    </row>
    <row r="852" spans="3:140" ht="14.25" customHeight="1" x14ac:dyDescent="0.35">
      <c r="C852" s="139"/>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c r="AA852" s="139"/>
      <c r="AB852" s="139"/>
      <c r="AC852" s="139"/>
      <c r="AD852" s="139"/>
      <c r="AE852" s="139"/>
      <c r="AF852" s="139"/>
      <c r="AG852" s="139"/>
      <c r="AH852" s="139"/>
      <c r="AI852" s="139"/>
      <c r="AJ852" s="139"/>
      <c r="AK852" s="139"/>
      <c r="AL852" s="139"/>
      <c r="AM852" s="139"/>
      <c r="AN852" s="139"/>
      <c r="AO852" s="139"/>
      <c r="AP852" s="139"/>
      <c r="AQ852" s="139"/>
      <c r="AR852" s="139"/>
      <c r="AS852" s="139"/>
      <c r="AT852" s="139"/>
      <c r="AU852" s="139"/>
      <c r="AV852" s="145"/>
      <c r="AW852" s="140"/>
      <c r="AX852" s="140"/>
      <c r="AY852" s="140"/>
      <c r="AZ852" s="140"/>
      <c r="BA852" s="140"/>
      <c r="BB852" s="140"/>
      <c r="BC852" s="140"/>
      <c r="BD852" s="140"/>
      <c r="BE852" s="140"/>
      <c r="BF852" s="140"/>
      <c r="BG852" s="140"/>
      <c r="BH852" s="140"/>
      <c r="BI852" s="140"/>
      <c r="BJ852" s="140"/>
      <c r="BK852" s="140"/>
      <c r="BL852" s="140"/>
      <c r="BM852" s="146"/>
      <c r="BN852" s="146"/>
      <c r="BO852" s="146"/>
      <c r="BP852" s="146"/>
      <c r="BQ852" s="146"/>
      <c r="BR852" s="146"/>
      <c r="BS852" s="146"/>
      <c r="BT852" s="146"/>
      <c r="BU852" s="146"/>
      <c r="BV852" s="139"/>
      <c r="BW852" s="464" t="s">
        <v>415</v>
      </c>
      <c r="BX852" s="464"/>
      <c r="BY852" s="464"/>
      <c r="BZ852" s="464"/>
      <c r="CA852" s="464"/>
      <c r="CB852" s="464"/>
      <c r="CC852" s="464"/>
      <c r="CD852" s="464"/>
      <c r="CE852" s="464"/>
      <c r="CF852" s="464"/>
      <c r="CG852" s="464"/>
      <c r="CH852" s="146"/>
      <c r="CI852" s="146"/>
      <c r="CJ852" s="146"/>
      <c r="CK852" s="146"/>
      <c r="CL852" s="146"/>
      <c r="CM852" s="140"/>
      <c r="CN852" s="147"/>
      <c r="EH852" s="170" t="s">
        <v>405</v>
      </c>
      <c r="EI852" s="210">
        <v>51</v>
      </c>
      <c r="EJ852" s="210">
        <v>52</v>
      </c>
    </row>
    <row r="853" spans="3:140" ht="14.25" customHeight="1" x14ac:dyDescent="0.35">
      <c r="C853" s="139"/>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c r="AA853" s="139"/>
      <c r="AB853" s="139"/>
      <c r="AC853" s="139"/>
      <c r="AD853" s="139"/>
      <c r="AE853" s="139"/>
      <c r="AF853" s="139"/>
      <c r="AG853" s="139"/>
      <c r="AH853" s="139"/>
      <c r="AI853" s="139"/>
      <c r="AJ853" s="139"/>
      <c r="AK853" s="139"/>
      <c r="AL853" s="139"/>
      <c r="AM853" s="139"/>
      <c r="AN853" s="139"/>
      <c r="AO853" s="139"/>
      <c r="AP853" s="139"/>
      <c r="AQ853" s="139"/>
      <c r="AR853" s="139"/>
      <c r="AS853" s="139"/>
      <c r="AT853" s="139"/>
      <c r="AU853" s="139"/>
      <c r="AV853" s="145"/>
      <c r="AW853" s="140"/>
      <c r="AX853" s="140"/>
      <c r="AY853" s="140"/>
      <c r="AZ853" s="140"/>
      <c r="BA853" s="140"/>
      <c r="BB853" s="140"/>
      <c r="BC853" s="140"/>
      <c r="BD853" s="140"/>
      <c r="BE853" s="140"/>
      <c r="BF853" s="140"/>
      <c r="BG853" s="140"/>
      <c r="BH853" s="140"/>
      <c r="BI853" s="140"/>
      <c r="BJ853" s="140"/>
      <c r="BK853" s="140"/>
      <c r="BL853" s="140"/>
      <c r="BM853" s="146"/>
      <c r="BN853" s="146"/>
      <c r="BO853" s="146"/>
      <c r="BP853" s="146"/>
      <c r="BQ853" s="146"/>
      <c r="BR853" s="146"/>
      <c r="BS853" s="146"/>
      <c r="BT853" s="146"/>
      <c r="BU853" s="146"/>
      <c r="BV853" s="139"/>
      <c r="BW853" s="464"/>
      <c r="BX853" s="464"/>
      <c r="BY853" s="464"/>
      <c r="BZ853" s="464"/>
      <c r="CA853" s="464"/>
      <c r="CB853" s="464"/>
      <c r="CC853" s="464"/>
      <c r="CD853" s="464"/>
      <c r="CE853" s="464"/>
      <c r="CF853" s="464"/>
      <c r="CG853" s="464"/>
      <c r="CH853" s="146"/>
      <c r="CI853" s="146"/>
      <c r="CJ853" s="146"/>
      <c r="CK853" s="146"/>
      <c r="CL853" s="146"/>
      <c r="CM853" s="140"/>
      <c r="CN853" s="147"/>
      <c r="EH853" s="170" t="s">
        <v>406</v>
      </c>
      <c r="EI853" s="210">
        <v>51</v>
      </c>
      <c r="EJ853" s="210">
        <v>51</v>
      </c>
    </row>
    <row r="854" spans="3:140" ht="14.25" customHeight="1" x14ac:dyDescent="0.35">
      <c r="C854" s="139"/>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c r="AA854" s="139"/>
      <c r="AB854" s="139"/>
      <c r="AC854" s="139"/>
      <c r="AD854" s="139"/>
      <c r="AE854" s="139"/>
      <c r="AF854" s="139"/>
      <c r="AG854" s="139"/>
      <c r="AH854" s="139"/>
      <c r="AI854" s="139"/>
      <c r="AJ854" s="139"/>
      <c r="AK854" s="139"/>
      <c r="AL854" s="139"/>
      <c r="AM854" s="139"/>
      <c r="AN854" s="139"/>
      <c r="AO854" s="139"/>
      <c r="AP854" s="139"/>
      <c r="AQ854" s="139"/>
      <c r="AR854" s="139"/>
      <c r="AS854" s="139"/>
      <c r="AT854" s="139"/>
      <c r="AU854" s="139"/>
      <c r="AV854" s="145"/>
      <c r="AW854" s="140"/>
      <c r="AX854" s="140"/>
      <c r="AY854" s="140"/>
      <c r="AZ854" s="140"/>
      <c r="BA854" s="140"/>
      <c r="BB854" s="140"/>
      <c r="BC854" s="140"/>
      <c r="BD854" s="140"/>
      <c r="BE854" s="140"/>
      <c r="BF854" s="140"/>
      <c r="BG854" s="140"/>
      <c r="BH854" s="140"/>
      <c r="BI854" s="140"/>
      <c r="BJ854" s="140"/>
      <c r="BK854" s="140"/>
      <c r="BL854" s="140"/>
      <c r="BM854" s="140"/>
      <c r="BN854" s="140"/>
      <c r="BO854" s="140"/>
      <c r="BP854" s="140"/>
      <c r="BQ854" s="140"/>
      <c r="BR854" s="140"/>
      <c r="BS854" s="140"/>
      <c r="BT854" s="140"/>
      <c r="BU854" s="140"/>
      <c r="BV854" s="140"/>
      <c r="BW854" s="140"/>
      <c r="BX854" s="140"/>
      <c r="BY854" s="140"/>
      <c r="BZ854" s="140"/>
      <c r="CA854" s="140"/>
      <c r="CB854" s="140"/>
      <c r="CC854" s="140"/>
      <c r="CD854" s="140"/>
      <c r="CE854" s="140"/>
      <c r="CF854" s="140"/>
      <c r="CG854" s="140"/>
      <c r="CH854" s="140"/>
      <c r="CI854" s="140"/>
      <c r="CJ854" s="140"/>
      <c r="CK854" s="140"/>
      <c r="CL854" s="140"/>
      <c r="CM854" s="140"/>
      <c r="CN854" s="147"/>
      <c r="EH854" s="170" t="s">
        <v>407</v>
      </c>
      <c r="EI854" s="210">
        <v>52</v>
      </c>
      <c r="EJ854" s="210">
        <v>52</v>
      </c>
    </row>
    <row r="855" spans="3:140" ht="14.25" customHeight="1" x14ac:dyDescent="0.35">
      <c r="C855" s="139"/>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c r="AA855" s="139"/>
      <c r="AB855" s="139"/>
      <c r="AC855" s="139"/>
      <c r="AD855" s="139"/>
      <c r="AE855" s="139"/>
      <c r="AF855" s="139"/>
      <c r="AG855" s="139"/>
      <c r="AH855" s="139"/>
      <c r="AI855" s="139"/>
      <c r="AJ855" s="139"/>
      <c r="AK855" s="139"/>
      <c r="AL855" s="139"/>
      <c r="AM855" s="139"/>
      <c r="AN855" s="139"/>
      <c r="AO855" s="139"/>
      <c r="AP855" s="139"/>
      <c r="AQ855" s="139"/>
      <c r="AR855" s="139"/>
      <c r="AS855" s="139"/>
      <c r="AT855" s="139"/>
      <c r="AU855" s="139"/>
      <c r="AV855" s="145"/>
      <c r="AW855" s="140"/>
      <c r="AX855" s="140"/>
      <c r="AY855" s="139"/>
      <c r="AZ855" s="139"/>
      <c r="BA855" s="139"/>
      <c r="BB855" s="139"/>
      <c r="BC855" s="139"/>
      <c r="BD855" s="139"/>
      <c r="BE855" s="139"/>
      <c r="BF855" s="139"/>
      <c r="BG855" s="139"/>
      <c r="BH855" s="139"/>
      <c r="BI855" s="139"/>
      <c r="BJ855" s="139"/>
      <c r="BK855" s="139"/>
      <c r="BL855" s="139"/>
      <c r="BM855" s="139"/>
      <c r="BN855" s="139"/>
      <c r="BO855" s="139"/>
      <c r="BP855" s="139"/>
      <c r="BQ855" s="139"/>
      <c r="BR855" s="139"/>
      <c r="BS855" s="139"/>
      <c r="BT855" s="139"/>
      <c r="BU855" s="139"/>
      <c r="BV855" s="139"/>
      <c r="BW855" s="139"/>
      <c r="BX855" s="139"/>
      <c r="BY855" s="139"/>
      <c r="BZ855" s="139"/>
      <c r="CA855" s="139"/>
      <c r="CB855" s="139"/>
      <c r="CC855" s="139"/>
      <c r="CD855" s="139"/>
      <c r="CE855" s="139"/>
      <c r="CF855" s="139"/>
      <c r="CG855" s="148"/>
      <c r="CH855" s="148"/>
      <c r="CI855" s="148"/>
      <c r="CJ855" s="148"/>
      <c r="CK855" s="148"/>
      <c r="CL855" s="148"/>
      <c r="CM855" s="140"/>
      <c r="CN855" s="147"/>
      <c r="EH855" s="170" t="s">
        <v>410</v>
      </c>
      <c r="EI855" s="210">
        <v>50</v>
      </c>
      <c r="EJ855" s="210">
        <v>51</v>
      </c>
    </row>
    <row r="856" spans="3:140" ht="14.25" customHeight="1" x14ac:dyDescent="0.45">
      <c r="C856" s="139"/>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c r="AA856" s="139"/>
      <c r="AB856" s="139"/>
      <c r="AC856" s="139"/>
      <c r="AD856" s="139"/>
      <c r="AE856" s="139"/>
      <c r="AF856" s="139"/>
      <c r="AG856" s="139"/>
      <c r="AH856" s="139"/>
      <c r="AI856" s="139"/>
      <c r="AJ856" s="139"/>
      <c r="AK856" s="139"/>
      <c r="AL856" s="139"/>
      <c r="AM856" s="139"/>
      <c r="AN856" s="139"/>
      <c r="AO856" s="139"/>
      <c r="AP856" s="139"/>
      <c r="AQ856" s="139"/>
      <c r="AR856" s="139"/>
      <c r="AS856" s="139"/>
      <c r="AT856" s="139"/>
      <c r="AU856" s="139"/>
      <c r="AV856" s="145"/>
      <c r="AW856" s="140"/>
      <c r="AX856" s="140"/>
      <c r="AY856" s="139"/>
      <c r="AZ856" s="475" t="s">
        <v>411</v>
      </c>
      <c r="BA856" s="475"/>
      <c r="BB856" s="475"/>
      <c r="BC856" s="475"/>
      <c r="BD856" s="475"/>
      <c r="BE856" s="475"/>
      <c r="BF856" s="475"/>
      <c r="BG856" s="475"/>
      <c r="BH856" s="475"/>
      <c r="BI856" s="475"/>
      <c r="BJ856" s="475"/>
      <c r="BK856" s="475"/>
      <c r="BL856" s="475"/>
      <c r="BM856" s="475"/>
      <c r="BN856" s="475"/>
      <c r="BO856" s="475"/>
      <c r="BP856" s="475"/>
      <c r="BQ856" s="475"/>
      <c r="BR856" s="148"/>
      <c r="BS856" s="148"/>
      <c r="BT856" s="148"/>
      <c r="BU856" s="139"/>
      <c r="BV856" s="148"/>
      <c r="BW856" s="460">
        <v>774</v>
      </c>
      <c r="BX856" s="460"/>
      <c r="BY856" s="460"/>
      <c r="BZ856" s="460"/>
      <c r="CA856" s="460"/>
      <c r="CB856" s="460"/>
      <c r="CC856" s="460"/>
      <c r="CD856" s="460"/>
      <c r="CE856" s="460"/>
      <c r="CF856" s="460"/>
      <c r="CG856" s="460"/>
      <c r="CH856" s="149"/>
      <c r="CI856" s="149"/>
      <c r="CJ856" s="149"/>
      <c r="CK856" s="149"/>
      <c r="CL856" s="149"/>
      <c r="CM856" s="140"/>
      <c r="CN856" s="147"/>
    </row>
    <row r="857" spans="3:140" ht="14.25" customHeight="1" x14ac:dyDescent="0.45">
      <c r="C857" s="139"/>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c r="AA857" s="139"/>
      <c r="AB857" s="139"/>
      <c r="AC857" s="139"/>
      <c r="AD857" s="139"/>
      <c r="AE857" s="139"/>
      <c r="AF857" s="139"/>
      <c r="AG857" s="139"/>
      <c r="AH857" s="139"/>
      <c r="AI857" s="139"/>
      <c r="AJ857" s="139"/>
      <c r="AK857" s="139"/>
      <c r="AL857" s="139"/>
      <c r="AM857" s="139"/>
      <c r="AN857" s="139"/>
      <c r="AO857" s="139"/>
      <c r="AP857" s="139"/>
      <c r="AQ857" s="139"/>
      <c r="AR857" s="139"/>
      <c r="AS857" s="139"/>
      <c r="AT857" s="139"/>
      <c r="AU857" s="139"/>
      <c r="AV857" s="145"/>
      <c r="AW857" s="140"/>
      <c r="AX857" s="140"/>
      <c r="AY857" s="139"/>
      <c r="AZ857" s="150"/>
      <c r="BA857" s="150"/>
      <c r="BB857" s="150"/>
      <c r="BC857" s="150"/>
      <c r="BD857" s="150"/>
      <c r="BE857" s="150"/>
      <c r="BF857" s="150"/>
      <c r="BG857" s="150"/>
      <c r="BH857" s="150"/>
      <c r="BI857" s="150"/>
      <c r="BJ857" s="150"/>
      <c r="BK857" s="150"/>
      <c r="BL857" s="140"/>
      <c r="BM857" s="140"/>
      <c r="BN857" s="149"/>
      <c r="BO857" s="149"/>
      <c r="BP857" s="149"/>
      <c r="BQ857" s="149"/>
      <c r="BR857" s="149"/>
      <c r="BS857" s="149"/>
      <c r="BT857" s="149"/>
      <c r="BU857" s="149"/>
      <c r="BV857" s="149"/>
      <c r="BW857" s="149"/>
      <c r="BX857" s="149"/>
      <c r="BY857" s="149"/>
      <c r="BZ857" s="149"/>
      <c r="CA857" s="149"/>
      <c r="CB857" s="149"/>
      <c r="CC857" s="149"/>
      <c r="CD857" s="149"/>
      <c r="CE857" s="149"/>
      <c r="CF857" s="149"/>
      <c r="CG857" s="149"/>
      <c r="CH857" s="151"/>
      <c r="CI857" s="151"/>
      <c r="CJ857" s="151"/>
      <c r="CK857" s="151"/>
      <c r="CL857" s="151"/>
      <c r="CM857" s="140"/>
      <c r="CN857" s="147"/>
    </row>
    <row r="858" spans="3:140" ht="14.25" customHeight="1" x14ac:dyDescent="0.45">
      <c r="C858" s="139"/>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c r="AA858" s="139"/>
      <c r="AB858" s="139"/>
      <c r="AC858" s="139"/>
      <c r="AD858" s="139"/>
      <c r="AE858" s="139"/>
      <c r="AF858" s="139"/>
      <c r="AG858" s="139"/>
      <c r="AH858" s="139"/>
      <c r="AI858" s="139"/>
      <c r="AJ858" s="139"/>
      <c r="AK858" s="139"/>
      <c r="AL858" s="139"/>
      <c r="AM858" s="139"/>
      <c r="AN858" s="139"/>
      <c r="AO858" s="139"/>
      <c r="AP858" s="139"/>
      <c r="AQ858" s="139"/>
      <c r="AR858" s="139"/>
      <c r="AS858" s="139"/>
      <c r="AT858" s="139"/>
      <c r="AU858" s="139"/>
      <c r="AV858" s="145"/>
      <c r="AW858" s="140"/>
      <c r="AX858" s="140"/>
      <c r="AY858" s="139"/>
      <c r="AZ858" s="240" t="s">
        <v>412</v>
      </c>
      <c r="BA858" s="240"/>
      <c r="BB858" s="240"/>
      <c r="BC858" s="240"/>
      <c r="BD858" s="240"/>
      <c r="BE858" s="240"/>
      <c r="BF858" s="240"/>
      <c r="BG858" s="240"/>
      <c r="BH858" s="240"/>
      <c r="BI858" s="240"/>
      <c r="BJ858" s="240"/>
      <c r="BK858" s="240"/>
      <c r="BL858" s="240"/>
      <c r="BM858" s="240"/>
      <c r="BN858" s="240"/>
      <c r="BO858" s="240"/>
      <c r="BP858" s="240"/>
      <c r="BQ858" s="240"/>
      <c r="BR858" s="151"/>
      <c r="BS858" s="151"/>
      <c r="BT858" s="151"/>
      <c r="BU858" s="151"/>
      <c r="BV858" s="151"/>
      <c r="BW858" s="241">
        <v>17</v>
      </c>
      <c r="BX858" s="241"/>
      <c r="BY858" s="241"/>
      <c r="BZ858" s="241"/>
      <c r="CA858" s="241"/>
      <c r="CB858" s="241"/>
      <c r="CC858" s="241"/>
      <c r="CD858" s="241"/>
      <c r="CE858" s="241"/>
      <c r="CF858" s="241"/>
      <c r="CG858" s="241"/>
      <c r="CH858" s="149"/>
      <c r="CI858" s="149"/>
      <c r="CJ858" s="149"/>
      <c r="CK858" s="149"/>
      <c r="CL858" s="149"/>
      <c r="CM858" s="140"/>
      <c r="CN858" s="147"/>
    </row>
    <row r="859" spans="3:140" ht="14.25" customHeight="1" x14ac:dyDescent="0.45">
      <c r="C859" s="139"/>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c r="AA859" s="139"/>
      <c r="AB859" s="139"/>
      <c r="AC859" s="139"/>
      <c r="AD859" s="139"/>
      <c r="AE859" s="139"/>
      <c r="AF859" s="139"/>
      <c r="AG859" s="139"/>
      <c r="AH859" s="139"/>
      <c r="AI859" s="139"/>
      <c r="AJ859" s="139"/>
      <c r="AK859" s="139"/>
      <c r="AL859" s="139"/>
      <c r="AM859" s="139"/>
      <c r="AN859" s="139"/>
      <c r="AO859" s="139"/>
      <c r="AP859" s="139"/>
      <c r="AQ859" s="139"/>
      <c r="AR859" s="139"/>
      <c r="AS859" s="139"/>
      <c r="AT859" s="139"/>
      <c r="AU859" s="139"/>
      <c r="AV859" s="145"/>
      <c r="AW859" s="140"/>
      <c r="AX859" s="140"/>
      <c r="AY859" s="139"/>
      <c r="AZ859" s="150"/>
      <c r="BA859" s="150"/>
      <c r="BB859" s="150"/>
      <c r="BC859" s="150"/>
      <c r="BD859" s="150"/>
      <c r="BE859" s="150"/>
      <c r="BF859" s="150"/>
      <c r="BG859" s="150"/>
      <c r="BH859" s="150"/>
      <c r="BI859" s="150"/>
      <c r="BJ859" s="150"/>
      <c r="BK859" s="150"/>
      <c r="BL859" s="140"/>
      <c r="BM859" s="140"/>
      <c r="BN859" s="149"/>
      <c r="BO859" s="149"/>
      <c r="BP859" s="149"/>
      <c r="BQ859" s="149"/>
      <c r="BR859" s="149"/>
      <c r="BS859" s="149"/>
      <c r="BT859" s="149"/>
      <c r="BU859" s="149"/>
      <c r="BV859" s="149"/>
      <c r="BW859" s="149"/>
      <c r="BX859" s="149"/>
      <c r="BY859" s="149"/>
      <c r="BZ859" s="149"/>
      <c r="CA859" s="149"/>
      <c r="CB859" s="149"/>
      <c r="CC859" s="149"/>
      <c r="CD859" s="149"/>
      <c r="CE859" s="149"/>
      <c r="CF859" s="149"/>
      <c r="CG859" s="149"/>
      <c r="CH859" s="152"/>
      <c r="CI859" s="152"/>
      <c r="CJ859" s="152"/>
      <c r="CK859" s="152"/>
      <c r="CL859" s="152"/>
      <c r="CM859" s="140"/>
      <c r="CN859" s="147"/>
    </row>
    <row r="860" spans="3:140" ht="14.25" customHeight="1" x14ac:dyDescent="0.45">
      <c r="C860" s="139"/>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c r="AA860" s="139"/>
      <c r="AB860" s="139"/>
      <c r="AC860" s="139"/>
      <c r="AD860" s="139"/>
      <c r="AE860" s="139"/>
      <c r="AF860" s="139"/>
      <c r="AG860" s="139"/>
      <c r="AH860" s="139"/>
      <c r="AI860" s="139"/>
      <c r="AJ860" s="139"/>
      <c r="AK860" s="139"/>
      <c r="AL860" s="139"/>
      <c r="AM860" s="139"/>
      <c r="AN860" s="139"/>
      <c r="AO860" s="139"/>
      <c r="AP860" s="139"/>
      <c r="AQ860" s="139"/>
      <c r="AR860" s="139"/>
      <c r="AS860" s="139"/>
      <c r="AT860" s="139"/>
      <c r="AU860" s="139"/>
      <c r="AV860" s="145"/>
      <c r="AW860" s="140"/>
      <c r="AX860" s="140"/>
      <c r="AY860" s="139"/>
      <c r="AZ860" s="461" t="s">
        <v>413</v>
      </c>
      <c r="BA860" s="461"/>
      <c r="BB860" s="461"/>
      <c r="BC860" s="461"/>
      <c r="BD860" s="461"/>
      <c r="BE860" s="461"/>
      <c r="BF860" s="461"/>
      <c r="BG860" s="461"/>
      <c r="BH860" s="461"/>
      <c r="BI860" s="461"/>
      <c r="BJ860" s="461"/>
      <c r="BK860" s="461"/>
      <c r="BL860" s="461"/>
      <c r="BM860" s="461"/>
      <c r="BN860" s="461"/>
      <c r="BO860" s="461"/>
      <c r="BP860" s="461"/>
      <c r="BQ860" s="461"/>
      <c r="BR860" s="152"/>
      <c r="BS860" s="152"/>
      <c r="BT860" s="152"/>
      <c r="BU860" s="152"/>
      <c r="BV860" s="152"/>
      <c r="BW860" s="463">
        <v>14</v>
      </c>
      <c r="BX860" s="463"/>
      <c r="BY860" s="463"/>
      <c r="BZ860" s="463"/>
      <c r="CA860" s="463"/>
      <c r="CB860" s="463"/>
      <c r="CC860" s="463"/>
      <c r="CD860" s="463"/>
      <c r="CE860" s="463"/>
      <c r="CF860" s="463"/>
      <c r="CG860" s="463"/>
      <c r="CH860" s="149"/>
      <c r="CI860" s="149"/>
      <c r="CJ860" s="149"/>
      <c r="CK860" s="149"/>
      <c r="CL860" s="149"/>
      <c r="CM860" s="140"/>
      <c r="CN860" s="147"/>
    </row>
    <row r="861" spans="3:140" ht="14.25" customHeight="1" x14ac:dyDescent="0.45">
      <c r="C861" s="139"/>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c r="AA861" s="139"/>
      <c r="AB861" s="139"/>
      <c r="AC861" s="139"/>
      <c r="AD861" s="139"/>
      <c r="AE861" s="139"/>
      <c r="AF861" s="139"/>
      <c r="AG861" s="139"/>
      <c r="AH861" s="139"/>
      <c r="AI861" s="139"/>
      <c r="AJ861" s="139"/>
      <c r="AK861" s="139"/>
      <c r="AL861" s="139"/>
      <c r="AM861" s="139"/>
      <c r="AN861" s="139"/>
      <c r="AO861" s="139"/>
      <c r="AP861" s="139"/>
      <c r="AQ861" s="139"/>
      <c r="AR861" s="139"/>
      <c r="AS861" s="139"/>
      <c r="AT861" s="139"/>
      <c r="AU861" s="139"/>
      <c r="AV861" s="145"/>
      <c r="AW861" s="140"/>
      <c r="AX861" s="140"/>
      <c r="AY861" s="139"/>
      <c r="AZ861" s="150"/>
      <c r="BA861" s="150"/>
      <c r="BB861" s="150"/>
      <c r="BC861" s="150"/>
      <c r="BD861" s="150"/>
      <c r="BE861" s="150"/>
      <c r="BF861" s="150"/>
      <c r="BG861" s="150"/>
      <c r="BH861" s="150"/>
      <c r="BI861" s="150"/>
      <c r="BJ861" s="150"/>
      <c r="BK861" s="150"/>
      <c r="BL861" s="140"/>
      <c r="BM861" s="140"/>
      <c r="BN861" s="149"/>
      <c r="BO861" s="149"/>
      <c r="BP861" s="149"/>
      <c r="BQ861" s="149"/>
      <c r="BR861" s="149"/>
      <c r="BS861" s="149"/>
      <c r="BT861" s="149"/>
      <c r="BU861" s="149"/>
      <c r="BV861" s="149"/>
      <c r="BW861" s="149"/>
      <c r="BX861" s="149"/>
      <c r="BY861" s="149"/>
      <c r="BZ861" s="149"/>
      <c r="CA861" s="149"/>
      <c r="CB861" s="149"/>
      <c r="CC861" s="149"/>
      <c r="CD861" s="149"/>
      <c r="CE861" s="149"/>
      <c r="CF861" s="149"/>
      <c r="CG861" s="149"/>
      <c r="CH861" s="153"/>
      <c r="CI861" s="153"/>
      <c r="CJ861" s="153"/>
      <c r="CK861" s="153"/>
      <c r="CL861" s="153"/>
      <c r="CM861" s="140"/>
      <c r="CN861" s="147"/>
    </row>
    <row r="862" spans="3:140" ht="14.25" customHeight="1" x14ac:dyDescent="0.35">
      <c r="C862" s="139"/>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c r="AA862" s="139"/>
      <c r="AB862" s="139"/>
      <c r="AC862" s="139"/>
      <c r="AD862" s="139"/>
      <c r="AE862" s="139"/>
      <c r="AF862" s="139"/>
      <c r="AG862" s="139"/>
      <c r="AH862" s="139"/>
      <c r="AI862" s="139"/>
      <c r="AJ862" s="139"/>
      <c r="AK862" s="139"/>
      <c r="AL862" s="139"/>
      <c r="AM862" s="139"/>
      <c r="AN862" s="139"/>
      <c r="AO862" s="139"/>
      <c r="AP862" s="139"/>
      <c r="AQ862" s="139"/>
      <c r="AR862" s="139"/>
      <c r="AS862" s="139"/>
      <c r="AT862" s="139"/>
      <c r="AU862" s="139"/>
      <c r="AV862" s="145"/>
      <c r="AW862" s="140"/>
      <c r="AX862" s="140"/>
      <c r="AY862" s="150"/>
      <c r="AZ862" s="457" t="s">
        <v>414</v>
      </c>
      <c r="BA862" s="457"/>
      <c r="BB862" s="457"/>
      <c r="BC862" s="457"/>
      <c r="BD862" s="457"/>
      <c r="BE862" s="457"/>
      <c r="BF862" s="457"/>
      <c r="BG862" s="457"/>
      <c r="BH862" s="457"/>
      <c r="BI862" s="457"/>
      <c r="BJ862" s="457"/>
      <c r="BK862" s="457"/>
      <c r="BL862" s="457"/>
      <c r="BM862" s="457"/>
      <c r="BN862" s="457"/>
      <c r="BO862" s="457"/>
      <c r="BP862" s="457"/>
      <c r="BQ862" s="457"/>
      <c r="BR862" s="153"/>
      <c r="BS862" s="153"/>
      <c r="BT862" s="153"/>
      <c r="BU862" s="153"/>
      <c r="BV862" s="153"/>
      <c r="BW862" s="458">
        <v>3</v>
      </c>
      <c r="BX862" s="458"/>
      <c r="BY862" s="458"/>
      <c r="BZ862" s="458"/>
      <c r="CA862" s="458"/>
      <c r="CB862" s="458"/>
      <c r="CC862" s="458"/>
      <c r="CD862" s="458"/>
      <c r="CE862" s="458"/>
      <c r="CF862" s="458"/>
      <c r="CG862" s="458"/>
      <c r="CH862" s="154"/>
      <c r="CI862" s="154"/>
      <c r="CJ862" s="154"/>
      <c r="CK862" s="154"/>
      <c r="CL862" s="154"/>
      <c r="CM862" s="140"/>
      <c r="CN862" s="147"/>
    </row>
    <row r="863" spans="3:140" ht="14.25" customHeight="1" x14ac:dyDescent="0.45">
      <c r="C863" s="139"/>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c r="AA863" s="139"/>
      <c r="AB863" s="139"/>
      <c r="AC863" s="139"/>
      <c r="AD863" s="139"/>
      <c r="AE863" s="139"/>
      <c r="AF863" s="139"/>
      <c r="AG863" s="139"/>
      <c r="AH863" s="139"/>
      <c r="AI863" s="139"/>
      <c r="AJ863" s="139"/>
      <c r="AK863" s="139"/>
      <c r="AL863" s="139"/>
      <c r="AM863" s="139"/>
      <c r="AN863" s="139"/>
      <c r="AO863" s="139"/>
      <c r="AP863" s="139"/>
      <c r="AQ863" s="139"/>
      <c r="AR863" s="139"/>
      <c r="AS863" s="139"/>
      <c r="AT863" s="139"/>
      <c r="AU863" s="139"/>
      <c r="AV863" s="145"/>
      <c r="AW863" s="140"/>
      <c r="AX863" s="140"/>
      <c r="AY863" s="155"/>
      <c r="AZ863" s="155"/>
      <c r="BA863" s="155"/>
      <c r="BB863" s="155"/>
      <c r="BC863" s="155"/>
      <c r="BD863" s="155"/>
      <c r="BE863" s="155"/>
      <c r="BF863" s="155"/>
      <c r="BG863" s="155"/>
      <c r="BH863" s="155"/>
      <c r="BI863" s="155"/>
      <c r="BJ863" s="155"/>
      <c r="BK863" s="156"/>
      <c r="BL863" s="156"/>
      <c r="BM863" s="157"/>
      <c r="BN863" s="157"/>
      <c r="BO863" s="157"/>
      <c r="BP863" s="157"/>
      <c r="BQ863" s="157"/>
      <c r="BR863" s="157"/>
      <c r="BS863" s="157"/>
      <c r="BT863" s="157"/>
      <c r="BU863" s="157"/>
      <c r="BV863" s="157"/>
      <c r="BW863" s="157"/>
      <c r="BX863" s="158"/>
      <c r="BY863" s="158"/>
      <c r="BZ863" s="158"/>
      <c r="CA863" s="158"/>
      <c r="CB863" s="157"/>
      <c r="CC863" s="157"/>
      <c r="CD863" s="157"/>
      <c r="CE863" s="157"/>
      <c r="CF863" s="157"/>
      <c r="CG863" s="157"/>
      <c r="CH863" s="157"/>
      <c r="CI863" s="157"/>
      <c r="CJ863" s="157"/>
      <c r="CK863" s="157"/>
      <c r="CL863" s="157"/>
      <c r="CM863" s="140"/>
      <c r="CN863" s="147"/>
    </row>
    <row r="864" spans="3:140" ht="14.25" customHeight="1" x14ac:dyDescent="0.35">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c r="AA864" s="139"/>
      <c r="AB864" s="139"/>
      <c r="AC864" s="139"/>
      <c r="AD864" s="139"/>
      <c r="AE864" s="139"/>
      <c r="AF864" s="139"/>
      <c r="AG864" s="139"/>
      <c r="AH864" s="139"/>
      <c r="AI864" s="139"/>
      <c r="AJ864" s="139"/>
      <c r="AK864" s="139"/>
      <c r="AL864" s="139"/>
      <c r="AM864" s="139"/>
      <c r="AN864" s="139"/>
      <c r="AO864" s="139"/>
      <c r="AP864" s="139"/>
      <c r="AQ864" s="139"/>
      <c r="AR864" s="139"/>
      <c r="AS864" s="139"/>
      <c r="AT864" s="139"/>
      <c r="AU864" s="139"/>
      <c r="AV864" s="145"/>
      <c r="AW864" s="140"/>
      <c r="AX864" s="140"/>
      <c r="AY864" s="140"/>
      <c r="AZ864" s="140"/>
      <c r="BA864" s="140"/>
      <c r="BB864" s="140"/>
      <c r="BC864" s="140"/>
      <c r="BD864" s="140"/>
      <c r="BE864" s="140"/>
      <c r="BF864" s="140"/>
      <c r="BG864" s="140"/>
      <c r="BH864" s="140"/>
      <c r="BI864" s="140"/>
      <c r="BJ864" s="140"/>
      <c r="BK864" s="140"/>
      <c r="BL864" s="140"/>
      <c r="BM864" s="140"/>
      <c r="BN864" s="140"/>
      <c r="BO864" s="140"/>
      <c r="BP864" s="140"/>
      <c r="BQ864" s="140"/>
      <c r="BR864" s="140"/>
      <c r="BS864" s="140"/>
      <c r="BT864" s="140"/>
      <c r="BU864" s="140"/>
      <c r="BV864" s="140"/>
      <c r="BW864" s="140"/>
      <c r="BX864" s="140"/>
      <c r="BY864" s="140"/>
      <c r="BZ864" s="140"/>
      <c r="CA864" s="140"/>
      <c r="CB864" s="140"/>
      <c r="CC864" s="140"/>
      <c r="CD864" s="140"/>
      <c r="CE864" s="140"/>
      <c r="CF864" s="140"/>
      <c r="CG864" s="140"/>
      <c r="CH864" s="140"/>
      <c r="CI864" s="140"/>
      <c r="CJ864" s="140"/>
      <c r="CK864" s="140"/>
      <c r="CL864" s="140"/>
      <c r="CM864" s="140"/>
      <c r="CN864" s="147"/>
    </row>
    <row r="865" spans="1:92" ht="14.25" customHeight="1" x14ac:dyDescent="0.35">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c r="AA865" s="139"/>
      <c r="AB865" s="139"/>
      <c r="AC865" s="139"/>
      <c r="AD865" s="139"/>
      <c r="AE865" s="139"/>
      <c r="AF865" s="139"/>
      <c r="AG865" s="139"/>
      <c r="AH865" s="139"/>
      <c r="AI865" s="139"/>
      <c r="AJ865" s="139"/>
      <c r="AK865" s="139"/>
      <c r="AL865" s="139"/>
      <c r="AM865" s="139"/>
      <c r="AN865" s="139"/>
      <c r="AO865" s="139"/>
      <c r="AP865" s="139"/>
      <c r="AQ865" s="139"/>
      <c r="AR865" s="139"/>
      <c r="AS865" s="139"/>
      <c r="AT865" s="139"/>
      <c r="AU865" s="139"/>
      <c r="AV865" s="159"/>
      <c r="AW865" s="160"/>
      <c r="AX865" s="160"/>
      <c r="AY865" s="160"/>
      <c r="AZ865" s="160"/>
      <c r="BA865" s="160"/>
      <c r="BB865" s="160"/>
      <c r="BC865" s="160"/>
      <c r="BD865" s="160"/>
      <c r="BE865" s="160"/>
      <c r="BF865" s="160"/>
      <c r="BG865" s="160"/>
      <c r="BH865" s="160"/>
      <c r="BI865" s="160"/>
      <c r="BJ865" s="160"/>
      <c r="BK865" s="160"/>
      <c r="BL865" s="160"/>
      <c r="BM865" s="160"/>
      <c r="BN865" s="160"/>
      <c r="BO865" s="160"/>
      <c r="BP865" s="160"/>
      <c r="BQ865" s="160"/>
      <c r="BR865" s="160"/>
      <c r="BS865" s="160"/>
      <c r="BT865" s="160"/>
      <c r="BU865" s="160"/>
      <c r="BV865" s="160"/>
      <c r="BW865" s="160"/>
      <c r="BX865" s="160"/>
      <c r="BY865" s="160"/>
      <c r="BZ865" s="160"/>
      <c r="CA865" s="160"/>
      <c r="CB865" s="160"/>
      <c r="CC865" s="160"/>
      <c r="CD865" s="160"/>
      <c r="CE865" s="160"/>
      <c r="CF865" s="160"/>
      <c r="CG865" s="160"/>
      <c r="CH865" s="160"/>
      <c r="CI865" s="160"/>
      <c r="CJ865" s="160"/>
      <c r="CK865" s="160"/>
      <c r="CL865" s="160"/>
      <c r="CM865" s="160"/>
      <c r="CN865" s="161"/>
    </row>
    <row r="866" spans="1:92" ht="14.25" customHeight="1" x14ac:dyDescent="0.35">
      <c r="C866" s="139"/>
      <c r="D866" s="162" t="s">
        <v>1063</v>
      </c>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c r="AA866" s="162"/>
      <c r="AB866" s="162"/>
      <c r="AC866" s="162"/>
      <c r="AD866" s="162"/>
      <c r="AE866" s="162"/>
      <c r="AF866" s="162"/>
      <c r="AG866" s="162"/>
      <c r="AH866" s="162"/>
      <c r="AI866" s="162"/>
      <c r="AJ866" s="162"/>
      <c r="AK866" s="162"/>
      <c r="AL866" s="162"/>
      <c r="AM866" s="162"/>
      <c r="AN866" s="162"/>
      <c r="AO866" s="162"/>
      <c r="AP866" s="162"/>
      <c r="AQ866" s="162"/>
      <c r="AR866" s="162"/>
      <c r="AS866" s="162"/>
      <c r="AT866" s="162"/>
      <c r="AU866" s="139"/>
      <c r="AV866" s="459" t="s">
        <v>1063</v>
      </c>
      <c r="AW866" s="459"/>
      <c r="AX866" s="459"/>
      <c r="AY866" s="459"/>
      <c r="AZ866" s="459"/>
      <c r="BA866" s="459"/>
      <c r="BB866" s="459"/>
      <c r="BC866" s="459"/>
      <c r="BD866" s="459"/>
      <c r="BE866" s="459"/>
      <c r="BF866" s="459"/>
      <c r="BG866" s="459"/>
      <c r="BH866" s="459"/>
      <c r="BI866" s="459"/>
      <c r="BJ866" s="459"/>
      <c r="BK866" s="459"/>
      <c r="BL866" s="459"/>
      <c r="BM866" s="459"/>
      <c r="BN866" s="459"/>
      <c r="BO866" s="459"/>
      <c r="BP866" s="459"/>
      <c r="BQ866" s="459"/>
      <c r="BR866" s="459"/>
      <c r="BS866" s="459"/>
      <c r="BT866" s="459"/>
      <c r="BU866" s="459"/>
      <c r="BV866" s="459"/>
      <c r="BW866" s="459"/>
      <c r="BX866" s="459"/>
      <c r="BY866" s="459"/>
      <c r="BZ866" s="459"/>
      <c r="CA866" s="459"/>
      <c r="CB866" s="459"/>
      <c r="CC866" s="459"/>
      <c r="CD866" s="459"/>
      <c r="CE866" s="459"/>
      <c r="CF866" s="459"/>
      <c r="CG866" s="459"/>
      <c r="CH866" s="459"/>
      <c r="CI866" s="459"/>
      <c r="CJ866" s="459"/>
      <c r="CK866" s="459"/>
      <c r="CL866" s="459"/>
      <c r="CM866" s="139"/>
      <c r="CN866" s="139"/>
    </row>
    <row r="867" spans="1:92" ht="14.25" customHeight="1" x14ac:dyDescent="0.35"/>
    <row r="868" spans="1:92" ht="14.25" customHeight="1" x14ac:dyDescent="0.35"/>
    <row r="869" spans="1:92" ht="14.25" customHeight="1" x14ac:dyDescent="0.35">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Q869" s="127"/>
      <c r="BR869" s="127"/>
      <c r="BS869" s="127"/>
      <c r="BT869" s="127"/>
      <c r="BU869" s="127"/>
      <c r="BV869" s="127"/>
      <c r="BW869" s="127"/>
      <c r="BX869" s="127"/>
      <c r="BY869" s="127"/>
      <c r="BZ869" s="127"/>
      <c r="CA869" s="127"/>
      <c r="CB869" s="127"/>
      <c r="CC869" s="127"/>
      <c r="CD869" s="127"/>
      <c r="CE869" s="127"/>
      <c r="CF869" s="127"/>
      <c r="CG869" s="127"/>
      <c r="CH869" s="127"/>
      <c r="CI869" s="127"/>
      <c r="CJ869" s="127"/>
      <c r="CK869" s="127"/>
      <c r="CL869" s="127"/>
      <c r="CM869" s="127"/>
      <c r="CN869" s="127"/>
    </row>
    <row r="870" spans="1:92" ht="14.25" customHeight="1" x14ac:dyDescent="0.35">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Q870" s="127"/>
      <c r="BR870" s="127"/>
      <c r="BS870" s="127"/>
      <c r="BT870" s="127"/>
      <c r="BU870" s="127"/>
      <c r="BV870" s="127"/>
      <c r="BW870" s="127"/>
      <c r="BX870" s="127"/>
      <c r="BY870" s="127"/>
      <c r="BZ870" s="127"/>
      <c r="CA870" s="127"/>
      <c r="CB870" s="127"/>
      <c r="CC870" s="127"/>
      <c r="CD870" s="127"/>
      <c r="CE870" s="127"/>
      <c r="CF870" s="127"/>
      <c r="CG870" s="127"/>
      <c r="CH870" s="127"/>
      <c r="CI870" s="127"/>
      <c r="CJ870" s="127"/>
      <c r="CK870" s="127"/>
      <c r="CL870" s="127"/>
      <c r="CM870" s="127"/>
      <c r="CN870" s="127"/>
    </row>
    <row r="871" spans="1:92" ht="14.25" customHeight="1" x14ac:dyDescent="0.35"/>
    <row r="872" spans="1:92" ht="14.25" customHeight="1" x14ac:dyDescent="0.35">
      <c r="D872" s="106" t="s">
        <v>416</v>
      </c>
      <c r="E872" s="106"/>
      <c r="F872" s="106"/>
      <c r="G872" s="106"/>
      <c r="H872" s="106"/>
      <c r="I872" s="106"/>
      <c r="J872" s="106"/>
      <c r="K872" s="106"/>
      <c r="L872" s="106"/>
      <c r="M872" s="106"/>
      <c r="N872" s="106"/>
      <c r="O872" s="106"/>
      <c r="P872" s="106"/>
      <c r="Q872" s="106"/>
      <c r="R872" s="106"/>
      <c r="S872" s="106"/>
      <c r="T872" s="106"/>
      <c r="U872" s="106"/>
      <c r="V872" s="106"/>
      <c r="W872" s="106"/>
      <c r="X872" s="106"/>
      <c r="Y872" s="106"/>
      <c r="Z872" s="106"/>
      <c r="AA872" s="106"/>
      <c r="AB872" s="106"/>
      <c r="AC872" s="106"/>
      <c r="AD872" s="106"/>
      <c r="AE872" s="106"/>
      <c r="AF872" s="106"/>
      <c r="AG872" s="106"/>
      <c r="AH872" s="106"/>
      <c r="AI872" s="106"/>
      <c r="AJ872" s="106"/>
      <c r="AK872" s="106"/>
      <c r="AL872" s="106"/>
      <c r="AM872" s="106"/>
      <c r="AN872" s="106"/>
      <c r="AO872" s="106"/>
      <c r="AP872" s="106"/>
      <c r="AQ872" s="106"/>
      <c r="AR872" s="106"/>
      <c r="AS872" s="106"/>
      <c r="AT872" s="106"/>
      <c r="AV872" s="293" t="s">
        <v>435</v>
      </c>
      <c r="AW872" s="293"/>
      <c r="AX872" s="293"/>
      <c r="AY872" s="293"/>
      <c r="AZ872" s="293"/>
      <c r="BA872" s="293"/>
      <c r="BB872" s="293"/>
      <c r="BC872" s="293"/>
      <c r="BD872" s="293"/>
      <c r="BE872" s="293"/>
      <c r="BF872" s="293"/>
      <c r="BG872" s="293"/>
      <c r="BH872" s="293"/>
      <c r="BI872" s="293"/>
      <c r="BJ872" s="293"/>
      <c r="BK872" s="293"/>
      <c r="BL872" s="293"/>
      <c r="BM872" s="293"/>
      <c r="BN872" s="293"/>
      <c r="BO872" s="293"/>
      <c r="BP872" s="293"/>
      <c r="BQ872" s="293"/>
      <c r="BR872" s="293"/>
      <c r="BS872" s="293"/>
      <c r="BT872" s="293"/>
      <c r="BU872" s="293"/>
      <c r="BV872" s="293"/>
      <c r="BW872" s="293"/>
      <c r="BX872" s="293"/>
      <c r="BY872" s="293"/>
      <c r="BZ872" s="293"/>
      <c r="CA872" s="293"/>
      <c r="CB872" s="293"/>
      <c r="CC872" s="293"/>
      <c r="CD872" s="293"/>
      <c r="CE872" s="293"/>
      <c r="CF872" s="293"/>
      <c r="CG872" s="293"/>
      <c r="CH872" s="293"/>
      <c r="CI872" s="293"/>
      <c r="CJ872" s="293"/>
      <c r="CK872" s="293"/>
      <c r="CL872" s="293"/>
      <c r="CM872" s="293"/>
      <c r="CN872" s="293"/>
    </row>
    <row r="873" spans="1:92" ht="14.25" customHeight="1" x14ac:dyDescent="0.35">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c r="Z873" s="106"/>
      <c r="AA873" s="106"/>
      <c r="AB873" s="106"/>
      <c r="AC873" s="106"/>
      <c r="AD873" s="106"/>
      <c r="AE873" s="106"/>
      <c r="AF873" s="106"/>
      <c r="AG873" s="106"/>
      <c r="AH873" s="106"/>
      <c r="AI873" s="106"/>
      <c r="AJ873" s="106"/>
      <c r="AK873" s="106"/>
      <c r="AL873" s="106"/>
      <c r="AM873" s="106"/>
      <c r="AN873" s="106"/>
      <c r="AO873" s="106"/>
      <c r="AP873" s="106"/>
      <c r="AQ873" s="106"/>
      <c r="AR873" s="106"/>
      <c r="AS873" s="106"/>
      <c r="AT873" s="106"/>
      <c r="AV873" s="293"/>
      <c r="AW873" s="293"/>
      <c r="AX873" s="293"/>
      <c r="AY873" s="293"/>
      <c r="AZ873" s="293"/>
      <c r="BA873" s="293"/>
      <c r="BB873" s="293"/>
      <c r="BC873" s="293"/>
      <c r="BD873" s="293"/>
      <c r="BE873" s="293"/>
      <c r="BF873" s="293"/>
      <c r="BG873" s="293"/>
      <c r="BH873" s="293"/>
      <c r="BI873" s="293"/>
      <c r="BJ873" s="293"/>
      <c r="BK873" s="293"/>
      <c r="BL873" s="293"/>
      <c r="BM873" s="293"/>
      <c r="BN873" s="293"/>
      <c r="BO873" s="293"/>
      <c r="BP873" s="293"/>
      <c r="BQ873" s="293"/>
      <c r="BR873" s="293"/>
      <c r="BS873" s="293"/>
      <c r="BT873" s="293"/>
      <c r="BU873" s="293"/>
      <c r="BV873" s="293"/>
      <c r="BW873" s="293"/>
      <c r="BX873" s="293"/>
      <c r="BY873" s="293"/>
      <c r="BZ873" s="293"/>
      <c r="CA873" s="293"/>
      <c r="CB873" s="293"/>
      <c r="CC873" s="293"/>
      <c r="CD873" s="293"/>
      <c r="CE873" s="293"/>
      <c r="CF873" s="293"/>
      <c r="CG873" s="293"/>
      <c r="CH873" s="293"/>
      <c r="CI873" s="293"/>
      <c r="CJ873" s="293"/>
      <c r="CK873" s="293"/>
      <c r="CL873" s="293"/>
      <c r="CM873" s="293"/>
      <c r="CN873" s="293"/>
    </row>
    <row r="874" spans="1:92" ht="14.25" customHeight="1" x14ac:dyDescent="0.35"/>
    <row r="875" spans="1:92" ht="14.25" customHeight="1" x14ac:dyDescent="0.35">
      <c r="D875" s="229" t="s">
        <v>417</v>
      </c>
      <c r="E875" s="229"/>
      <c r="F875" s="229"/>
      <c r="G875" s="229"/>
      <c r="H875" s="229"/>
      <c r="I875" s="229"/>
      <c r="J875" s="229"/>
      <c r="K875" s="229"/>
      <c r="L875" s="229"/>
      <c r="M875" s="229"/>
      <c r="N875" s="229"/>
      <c r="O875" s="229"/>
      <c r="P875" s="229"/>
      <c r="Q875" s="229"/>
      <c r="R875" s="229"/>
      <c r="S875" s="229"/>
      <c r="T875" s="229"/>
      <c r="U875" s="229"/>
      <c r="V875" s="229"/>
      <c r="W875" s="229"/>
      <c r="X875" s="229"/>
      <c r="Y875" s="229"/>
      <c r="Z875" s="229"/>
      <c r="AA875" s="229"/>
      <c r="AB875" s="229"/>
      <c r="AC875" s="229"/>
      <c r="AD875" s="229"/>
      <c r="AE875" s="229"/>
      <c r="AF875" s="229"/>
      <c r="AG875" s="229"/>
      <c r="AH875" s="229"/>
      <c r="AI875" s="229"/>
      <c r="AJ875" s="229"/>
      <c r="AK875" s="229"/>
      <c r="AL875" s="229"/>
      <c r="AM875" s="229"/>
      <c r="AN875" s="229"/>
      <c r="AO875" s="229"/>
      <c r="AP875" s="119"/>
      <c r="AQ875" s="119"/>
      <c r="AR875" s="119"/>
      <c r="AS875" s="119"/>
      <c r="AT875" s="119"/>
      <c r="AV875" s="216" t="s">
        <v>436</v>
      </c>
      <c r="AW875" s="216"/>
      <c r="AX875" s="216"/>
      <c r="AY875" s="216"/>
      <c r="AZ875" s="216"/>
      <c r="BA875" s="216"/>
      <c r="BB875" s="216"/>
      <c r="BC875" s="216"/>
      <c r="BD875" s="216"/>
      <c r="BE875" s="216"/>
      <c r="BF875" s="216"/>
      <c r="BG875" s="216"/>
      <c r="BH875" s="216"/>
      <c r="BI875" s="216"/>
      <c r="BJ875" s="216"/>
      <c r="BK875" s="216"/>
      <c r="BL875" s="216"/>
      <c r="BM875" s="216"/>
      <c r="BN875" s="216"/>
      <c r="BO875" s="216"/>
      <c r="BP875" s="216"/>
      <c r="BQ875" s="216"/>
      <c r="BR875" s="216"/>
      <c r="BS875" s="216"/>
      <c r="BT875" s="216"/>
      <c r="BU875" s="216"/>
      <c r="BV875" s="216"/>
      <c r="BW875" s="216"/>
      <c r="BX875" s="216"/>
      <c r="BY875" s="216"/>
      <c r="BZ875" s="216"/>
      <c r="CA875" s="216"/>
      <c r="CB875" s="216"/>
      <c r="CC875" s="216"/>
      <c r="CD875" s="216"/>
      <c r="CE875" s="216"/>
      <c r="CF875" s="216"/>
      <c r="CG875" s="216"/>
      <c r="CH875" s="216"/>
      <c r="CI875" s="216"/>
      <c r="CJ875" s="216"/>
      <c r="CK875" s="216"/>
      <c r="CL875" s="216"/>
      <c r="CM875" s="216"/>
      <c r="CN875" s="216"/>
    </row>
    <row r="876" spans="1:92" ht="14.25" customHeight="1" x14ac:dyDescent="0.35">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c r="AB876" s="120"/>
      <c r="AC876" s="120"/>
      <c r="AD876" s="120"/>
      <c r="AE876" s="120"/>
      <c r="AF876" s="120"/>
      <c r="AG876" s="120"/>
      <c r="AH876" s="120"/>
      <c r="AI876" s="120"/>
      <c r="AJ876" s="120"/>
      <c r="AK876" s="120"/>
      <c r="AL876" s="120"/>
      <c r="AM876" s="120"/>
      <c r="AN876" s="120"/>
      <c r="AO876" s="120"/>
      <c r="AP876" s="120"/>
      <c r="AQ876" s="120"/>
      <c r="AR876" s="120"/>
      <c r="AS876" s="120"/>
      <c r="AT876" s="120"/>
      <c r="AV876" s="217"/>
      <c r="AW876" s="217"/>
      <c r="AX876" s="217"/>
      <c r="AY876" s="217"/>
      <c r="AZ876" s="217"/>
      <c r="BA876" s="217"/>
      <c r="BB876" s="217"/>
      <c r="BC876" s="217"/>
      <c r="BD876" s="217"/>
      <c r="BE876" s="217"/>
      <c r="BF876" s="217"/>
      <c r="BG876" s="217"/>
      <c r="BH876" s="217"/>
      <c r="BI876" s="217"/>
      <c r="BJ876" s="217"/>
      <c r="BK876" s="217"/>
      <c r="BL876" s="217"/>
      <c r="BM876" s="217"/>
      <c r="BN876" s="217"/>
      <c r="BO876" s="217"/>
      <c r="BP876" s="217"/>
      <c r="BQ876" s="217"/>
      <c r="BR876" s="217"/>
      <c r="BS876" s="217"/>
      <c r="BT876" s="217"/>
      <c r="BU876" s="217"/>
      <c r="BV876" s="217"/>
      <c r="BW876" s="217"/>
      <c r="BX876" s="217"/>
      <c r="BY876" s="217"/>
      <c r="BZ876" s="217"/>
      <c r="CA876" s="217"/>
      <c r="CB876" s="217"/>
      <c r="CC876" s="217"/>
      <c r="CD876" s="217"/>
      <c r="CE876" s="217"/>
      <c r="CF876" s="217"/>
      <c r="CG876" s="217"/>
      <c r="CH876" s="217"/>
      <c r="CI876" s="217"/>
      <c r="CJ876" s="217"/>
      <c r="CK876" s="217"/>
      <c r="CL876" s="217"/>
      <c r="CM876" s="217"/>
      <c r="CN876" s="217"/>
    </row>
    <row r="877" spans="1:92" ht="14.25" customHeight="1" x14ac:dyDescent="0.35">
      <c r="D877" s="304" t="s">
        <v>422</v>
      </c>
      <c r="E877" s="305"/>
      <c r="F877" s="305"/>
      <c r="G877" s="305"/>
      <c r="H877" s="305"/>
      <c r="I877" s="305"/>
      <c r="J877" s="305"/>
      <c r="K877" s="305"/>
      <c r="L877" s="305"/>
      <c r="M877" s="305"/>
      <c r="N877" s="305"/>
      <c r="O877" s="305"/>
      <c r="P877" s="305"/>
      <c r="Q877" s="305"/>
      <c r="R877" s="305"/>
      <c r="S877" s="305"/>
      <c r="T877" s="305"/>
      <c r="U877" s="305"/>
      <c r="V877" s="305"/>
      <c r="W877" s="305"/>
      <c r="X877" s="305"/>
      <c r="Y877" s="305"/>
      <c r="Z877" s="305"/>
      <c r="AA877" s="305"/>
      <c r="AB877" s="305"/>
      <c r="AC877" s="305"/>
      <c r="AD877" s="305"/>
      <c r="AE877" s="305"/>
      <c r="AF877" s="305"/>
      <c r="AG877" s="305"/>
      <c r="AH877" s="305"/>
      <c r="AI877" s="305"/>
      <c r="AJ877" s="305"/>
      <c r="AK877" s="305"/>
      <c r="AL877" s="305"/>
      <c r="AM877" s="305"/>
      <c r="AN877" s="305"/>
      <c r="AO877" s="305"/>
      <c r="AP877" s="305"/>
      <c r="AQ877" s="305"/>
      <c r="AR877" s="305"/>
      <c r="AS877" s="305"/>
      <c r="AT877" s="306"/>
      <c r="AV877" s="465" t="s">
        <v>437</v>
      </c>
      <c r="AW877" s="466"/>
      <c r="AX877" s="466"/>
      <c r="AY877" s="466"/>
      <c r="AZ877" s="466"/>
      <c r="BA877" s="466"/>
      <c r="BB877" s="466"/>
      <c r="BC877" s="466"/>
      <c r="BD877" s="466"/>
      <c r="BE877" s="467"/>
      <c r="BF877" s="465" t="s">
        <v>438</v>
      </c>
      <c r="BG877" s="466"/>
      <c r="BH877" s="466"/>
      <c r="BI877" s="466"/>
      <c r="BJ877" s="466"/>
      <c r="BK877" s="466"/>
      <c r="BL877" s="466"/>
      <c r="BM877" s="466"/>
      <c r="BN877" s="466"/>
      <c r="BO877" s="466"/>
      <c r="BP877" s="466"/>
      <c r="BQ877" s="466"/>
      <c r="BR877" s="467"/>
      <c r="BS877" s="242" t="s">
        <v>439</v>
      </c>
      <c r="BT877" s="242"/>
      <c r="BU877" s="242"/>
      <c r="BV877" s="242"/>
      <c r="BW877" s="242"/>
      <c r="BX877" s="242"/>
      <c r="BY877" s="242"/>
      <c r="BZ877" s="242"/>
      <c r="CA877" s="242"/>
      <c r="CB877" s="242"/>
      <c r="CC877" s="242"/>
      <c r="CD877" s="242" t="s">
        <v>440</v>
      </c>
      <c r="CE877" s="242"/>
      <c r="CF877" s="242"/>
      <c r="CG877" s="242"/>
      <c r="CH877" s="242"/>
      <c r="CI877" s="242"/>
      <c r="CJ877" s="242"/>
      <c r="CK877" s="242"/>
      <c r="CL877" s="242"/>
      <c r="CM877" s="242"/>
      <c r="CN877" s="242"/>
    </row>
    <row r="878" spans="1:92" ht="14.25" customHeight="1" x14ac:dyDescent="0.35">
      <c r="D878" s="304" t="s">
        <v>418</v>
      </c>
      <c r="E878" s="305"/>
      <c r="F878" s="305"/>
      <c r="G878" s="305"/>
      <c r="H878" s="305"/>
      <c r="I878" s="305"/>
      <c r="J878" s="305"/>
      <c r="K878" s="306"/>
      <c r="L878" s="304" t="s">
        <v>419</v>
      </c>
      <c r="M878" s="305"/>
      <c r="N878" s="305"/>
      <c r="O878" s="305"/>
      <c r="P878" s="305"/>
      <c r="Q878" s="305"/>
      <c r="R878" s="305"/>
      <c r="S878" s="306"/>
      <c r="T878" s="304" t="s">
        <v>420</v>
      </c>
      <c r="U878" s="305"/>
      <c r="V878" s="305"/>
      <c r="W878" s="305"/>
      <c r="X878" s="305"/>
      <c r="Y878" s="305"/>
      <c r="Z878" s="305"/>
      <c r="AA878" s="305"/>
      <c r="AB878" s="306"/>
      <c r="AC878" s="304" t="s">
        <v>376</v>
      </c>
      <c r="AD878" s="305"/>
      <c r="AE878" s="305"/>
      <c r="AF878" s="305"/>
      <c r="AG878" s="305"/>
      <c r="AH878" s="305"/>
      <c r="AI878" s="305"/>
      <c r="AJ878" s="305"/>
      <c r="AK878" s="306"/>
      <c r="AL878" s="304" t="s">
        <v>421</v>
      </c>
      <c r="AM878" s="305"/>
      <c r="AN878" s="305"/>
      <c r="AO878" s="305"/>
      <c r="AP878" s="305"/>
      <c r="AQ878" s="305"/>
      <c r="AR878" s="305"/>
      <c r="AS878" s="305"/>
      <c r="AT878" s="306"/>
      <c r="AV878" s="471"/>
      <c r="AW878" s="472"/>
      <c r="AX878" s="472"/>
      <c r="AY878" s="472"/>
      <c r="AZ878" s="472"/>
      <c r="BA878" s="472"/>
      <c r="BB878" s="472"/>
      <c r="BC878" s="472"/>
      <c r="BD878" s="472"/>
      <c r="BE878" s="473"/>
      <c r="BF878" s="471"/>
      <c r="BG878" s="472"/>
      <c r="BH878" s="472"/>
      <c r="BI878" s="472"/>
      <c r="BJ878" s="472"/>
      <c r="BK878" s="472"/>
      <c r="BL878" s="472"/>
      <c r="BM878" s="472"/>
      <c r="BN878" s="472"/>
      <c r="BO878" s="472"/>
      <c r="BP878" s="472"/>
      <c r="BQ878" s="472"/>
      <c r="BR878" s="473"/>
      <c r="BS878" s="242"/>
      <c r="BT878" s="242"/>
      <c r="BU878" s="242"/>
      <c r="BV878" s="242"/>
      <c r="BW878" s="242"/>
      <c r="BX878" s="242"/>
      <c r="BY878" s="242"/>
      <c r="BZ878" s="242"/>
      <c r="CA878" s="242"/>
      <c r="CB878" s="242"/>
      <c r="CC878" s="242"/>
      <c r="CD878" s="242"/>
      <c r="CE878" s="242"/>
      <c r="CF878" s="242"/>
      <c r="CG878" s="242"/>
      <c r="CH878" s="242"/>
      <c r="CI878" s="242"/>
      <c r="CJ878" s="242"/>
      <c r="CK878" s="242"/>
      <c r="CL878" s="242"/>
      <c r="CM878" s="242"/>
      <c r="CN878" s="242"/>
    </row>
    <row r="879" spans="1:92" ht="14.25" customHeight="1" x14ac:dyDescent="0.35">
      <c r="D879" s="304" t="s">
        <v>181</v>
      </c>
      <c r="E879" s="305"/>
      <c r="F879" s="305"/>
      <c r="G879" s="306"/>
      <c r="H879" s="304" t="s">
        <v>121</v>
      </c>
      <c r="I879" s="305"/>
      <c r="J879" s="305"/>
      <c r="K879" s="306"/>
      <c r="L879" s="304" t="s">
        <v>181</v>
      </c>
      <c r="M879" s="305"/>
      <c r="N879" s="305"/>
      <c r="O879" s="306"/>
      <c r="P879" s="304" t="s">
        <v>121</v>
      </c>
      <c r="Q879" s="305"/>
      <c r="R879" s="305"/>
      <c r="S879" s="306"/>
      <c r="T879" s="304" t="s">
        <v>181</v>
      </c>
      <c r="U879" s="305"/>
      <c r="V879" s="305"/>
      <c r="W879" s="306"/>
      <c r="X879" s="304" t="s">
        <v>121</v>
      </c>
      <c r="Y879" s="305"/>
      <c r="Z879" s="305"/>
      <c r="AA879" s="305"/>
      <c r="AB879" s="306"/>
      <c r="AC879" s="304" t="s">
        <v>181</v>
      </c>
      <c r="AD879" s="305"/>
      <c r="AE879" s="305"/>
      <c r="AF879" s="306"/>
      <c r="AG879" s="304" t="s">
        <v>121</v>
      </c>
      <c r="AH879" s="305"/>
      <c r="AI879" s="305"/>
      <c r="AJ879" s="305"/>
      <c r="AK879" s="306"/>
      <c r="AL879" s="304" t="s">
        <v>181</v>
      </c>
      <c r="AM879" s="305"/>
      <c r="AN879" s="305"/>
      <c r="AO879" s="306"/>
      <c r="AP879" s="304" t="s">
        <v>121</v>
      </c>
      <c r="AQ879" s="305"/>
      <c r="AR879" s="305"/>
      <c r="AS879" s="305"/>
      <c r="AT879" s="306"/>
      <c r="AU879" s="2"/>
      <c r="AV879" s="244">
        <v>129206</v>
      </c>
      <c r="AW879" s="239"/>
      <c r="AX879" s="239"/>
      <c r="AY879" s="239"/>
      <c r="AZ879" s="239"/>
      <c r="BA879" s="239"/>
      <c r="BB879" s="239"/>
      <c r="BC879" s="239"/>
      <c r="BD879" s="239"/>
      <c r="BE879" s="239"/>
      <c r="BF879" s="244">
        <v>91628</v>
      </c>
      <c r="BG879" s="239"/>
      <c r="BH879" s="239"/>
      <c r="BI879" s="239"/>
      <c r="BJ879" s="239"/>
      <c r="BK879" s="239"/>
      <c r="BL879" s="239"/>
      <c r="BM879" s="239"/>
      <c r="BN879" s="239"/>
      <c r="BO879" s="239"/>
      <c r="BP879" s="239"/>
      <c r="BQ879" s="239"/>
      <c r="BR879" s="239"/>
      <c r="BS879" s="239">
        <v>120</v>
      </c>
      <c r="BT879" s="239"/>
      <c r="BU879" s="239"/>
      <c r="BV879" s="239"/>
      <c r="BW879" s="239"/>
      <c r="BX879" s="239"/>
      <c r="BY879" s="239"/>
      <c r="BZ879" s="239"/>
      <c r="CA879" s="239"/>
      <c r="CB879" s="239"/>
      <c r="CC879" s="239"/>
      <c r="CD879" s="239" t="s">
        <v>1064</v>
      </c>
      <c r="CE879" s="239"/>
      <c r="CF879" s="239"/>
      <c r="CG879" s="239"/>
      <c r="CH879" s="239"/>
      <c r="CI879" s="239"/>
      <c r="CJ879" s="239"/>
      <c r="CK879" s="239"/>
      <c r="CL879" s="239"/>
      <c r="CM879" s="239"/>
      <c r="CN879" s="239"/>
    </row>
    <row r="880" spans="1:92" ht="14.25" customHeight="1" x14ac:dyDescent="0.35">
      <c r="D880" s="360">
        <v>15587</v>
      </c>
      <c r="E880" s="361"/>
      <c r="F880" s="361"/>
      <c r="G880" s="362"/>
      <c r="H880" s="360">
        <v>2387</v>
      </c>
      <c r="I880" s="361"/>
      <c r="J880" s="361"/>
      <c r="K880" s="362"/>
      <c r="L880" s="360">
        <v>1187</v>
      </c>
      <c r="M880" s="361"/>
      <c r="N880" s="361"/>
      <c r="O880" s="362"/>
      <c r="P880" s="360">
        <v>146</v>
      </c>
      <c r="Q880" s="361"/>
      <c r="R880" s="361"/>
      <c r="S880" s="362"/>
      <c r="T880" s="360">
        <v>57</v>
      </c>
      <c r="U880" s="361"/>
      <c r="V880" s="361"/>
      <c r="W880" s="362"/>
      <c r="X880" s="360">
        <v>157</v>
      </c>
      <c r="Y880" s="361"/>
      <c r="Z880" s="361"/>
      <c r="AA880" s="361"/>
      <c r="AB880" s="362"/>
      <c r="AC880" s="360">
        <v>60</v>
      </c>
      <c r="AD880" s="361"/>
      <c r="AE880" s="361"/>
      <c r="AF880" s="362"/>
      <c r="AG880" s="360">
        <v>51</v>
      </c>
      <c r="AH880" s="361"/>
      <c r="AI880" s="361"/>
      <c r="AJ880" s="361"/>
      <c r="AK880" s="362"/>
      <c r="AL880" s="360">
        <v>122</v>
      </c>
      <c r="AM880" s="361"/>
      <c r="AN880" s="361"/>
      <c r="AO880" s="362"/>
      <c r="AP880" s="360">
        <v>81</v>
      </c>
      <c r="AQ880" s="361"/>
      <c r="AR880" s="361"/>
      <c r="AS880" s="361"/>
      <c r="AT880" s="362"/>
      <c r="AV880" s="239"/>
      <c r="AW880" s="239"/>
      <c r="AX880" s="239"/>
      <c r="AY880" s="239"/>
      <c r="AZ880" s="239"/>
      <c r="BA880" s="239"/>
      <c r="BB880" s="239"/>
      <c r="BC880" s="239"/>
      <c r="BD880" s="239"/>
      <c r="BE880" s="239"/>
      <c r="BF880" s="239"/>
      <c r="BG880" s="239"/>
      <c r="BH880" s="239"/>
      <c r="BI880" s="239"/>
      <c r="BJ880" s="239"/>
      <c r="BK880" s="239"/>
      <c r="BL880" s="239"/>
      <c r="BM880" s="239"/>
      <c r="BN880" s="239"/>
      <c r="BO880" s="239"/>
      <c r="BP880" s="239"/>
      <c r="BQ880" s="239"/>
      <c r="BR880" s="239"/>
      <c r="BS880" s="239"/>
      <c r="BT880" s="239"/>
      <c r="BU880" s="239"/>
      <c r="BV880" s="239"/>
      <c r="BW880" s="239"/>
      <c r="BX880" s="239"/>
      <c r="BY880" s="239"/>
      <c r="BZ880" s="239"/>
      <c r="CA880" s="239"/>
      <c r="CB880" s="239"/>
      <c r="CC880" s="239"/>
      <c r="CD880" s="239"/>
      <c r="CE880" s="239"/>
      <c r="CF880" s="239"/>
      <c r="CG880" s="239"/>
      <c r="CH880" s="239"/>
      <c r="CI880" s="239"/>
      <c r="CJ880" s="239"/>
      <c r="CK880" s="239"/>
      <c r="CL880" s="239"/>
      <c r="CM880" s="239"/>
      <c r="CN880" s="239"/>
    </row>
    <row r="881" spans="4:92" ht="14.25" customHeight="1" x14ac:dyDescent="0.35">
      <c r="D881" s="125" t="s">
        <v>423</v>
      </c>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c r="AA881" s="125"/>
      <c r="AB881" s="125"/>
      <c r="AC881" s="125"/>
      <c r="AD881" s="125"/>
      <c r="AE881" s="125"/>
      <c r="AF881" s="125"/>
      <c r="AG881" s="125"/>
      <c r="AH881" s="125"/>
      <c r="AI881" s="125"/>
      <c r="AJ881" s="125"/>
      <c r="AK881" s="125"/>
      <c r="AL881" s="125"/>
      <c r="AM881" s="125"/>
      <c r="AN881" s="125"/>
      <c r="AO881" s="125"/>
      <c r="AP881" s="125"/>
      <c r="AQ881" s="125"/>
      <c r="AR881" s="125"/>
      <c r="AS881" s="125"/>
      <c r="AT881" s="125"/>
      <c r="AV881" s="354" t="s">
        <v>447</v>
      </c>
      <c r="AW881" s="354"/>
      <c r="AX881" s="354"/>
      <c r="AY881" s="354"/>
      <c r="AZ881" s="354"/>
      <c r="BA881" s="354"/>
      <c r="BB881" s="354"/>
      <c r="BC881" s="354"/>
      <c r="BD881" s="354"/>
      <c r="BE881" s="354"/>
      <c r="BF881" s="354"/>
      <c r="BG881" s="354"/>
      <c r="BH881" s="354"/>
      <c r="BI881" s="354"/>
      <c r="BJ881" s="354"/>
      <c r="BK881" s="354"/>
      <c r="BL881" s="354"/>
      <c r="BM881" s="354"/>
      <c r="BN881" s="354"/>
      <c r="BO881" s="354"/>
      <c r="BP881" s="354"/>
      <c r="BQ881" s="354"/>
      <c r="BR881" s="354"/>
      <c r="BS881" s="354"/>
      <c r="BT881" s="354"/>
      <c r="BU881" s="354"/>
      <c r="BV881" s="354"/>
      <c r="BW881" s="354"/>
      <c r="BX881" s="354"/>
      <c r="BY881" s="354"/>
      <c r="BZ881" s="354"/>
      <c r="CA881" s="354"/>
      <c r="CB881" s="354"/>
      <c r="CC881" s="354"/>
      <c r="CD881" s="354"/>
      <c r="CE881" s="354"/>
      <c r="CF881" s="354"/>
      <c r="CG881" s="354"/>
      <c r="CH881" s="354"/>
      <c r="CI881" s="354"/>
      <c r="CJ881" s="354"/>
      <c r="CK881" s="354"/>
      <c r="CL881" s="354"/>
      <c r="CM881" s="354"/>
      <c r="CN881" s="354"/>
    </row>
    <row r="882" spans="4:92" ht="14.25" customHeight="1" x14ac:dyDescent="0.35">
      <c r="AV882" s="85"/>
      <c r="AW882" s="85"/>
      <c r="AX882" s="85"/>
      <c r="AY882" s="85"/>
      <c r="AZ882" s="85"/>
      <c r="BA882" s="85"/>
      <c r="BB882" s="85"/>
      <c r="BC882" s="85"/>
      <c r="BD882" s="85"/>
      <c r="BE882" s="85"/>
      <c r="BF882" s="85"/>
      <c r="BG882" s="85"/>
      <c r="BH882" s="85"/>
      <c r="BI882" s="85"/>
      <c r="BJ882" s="85"/>
      <c r="BK882" s="85"/>
      <c r="BL882" s="85"/>
      <c r="BM882" s="85"/>
      <c r="BN882" s="85"/>
      <c r="BO882" s="85"/>
      <c r="BP882" s="85"/>
      <c r="BQ882" s="85"/>
      <c r="BR882" s="85"/>
      <c r="BS882" s="85"/>
      <c r="BT882" s="85"/>
      <c r="BU882" s="85"/>
      <c r="BV882" s="85"/>
      <c r="BW882" s="85"/>
      <c r="BX882" s="85"/>
      <c r="BY882" s="85"/>
      <c r="BZ882" s="85"/>
      <c r="CA882" s="85"/>
      <c r="CB882" s="85"/>
      <c r="CC882" s="85"/>
      <c r="CD882" s="85"/>
      <c r="CE882" s="85"/>
      <c r="CF882" s="85"/>
      <c r="CG882" s="85"/>
      <c r="CH882" s="85"/>
      <c r="CI882" s="85"/>
      <c r="CJ882" s="85"/>
      <c r="CK882" s="85"/>
      <c r="CL882" s="85"/>
    </row>
    <row r="883" spans="4:92" ht="14.25" customHeight="1" x14ac:dyDescent="0.35">
      <c r="D883" s="187" t="s">
        <v>424</v>
      </c>
      <c r="E883" s="187"/>
      <c r="F883" s="187"/>
      <c r="G883" s="187"/>
      <c r="H883" s="187"/>
      <c r="I883" s="187"/>
      <c r="J883" s="187"/>
      <c r="K883" s="187"/>
      <c r="L883" s="187"/>
      <c r="M883" s="187"/>
      <c r="N883" s="187"/>
      <c r="O883" s="187"/>
      <c r="P883" s="187"/>
      <c r="Q883" s="187"/>
      <c r="R883" s="187"/>
      <c r="S883" s="187"/>
      <c r="T883" s="187"/>
      <c r="U883" s="187"/>
      <c r="V883" s="187"/>
      <c r="W883" s="187"/>
      <c r="X883" s="187"/>
      <c r="Y883" s="187"/>
      <c r="Z883" s="187"/>
      <c r="AA883" s="187"/>
      <c r="AB883" s="187"/>
      <c r="AC883" s="187"/>
      <c r="AD883" s="187"/>
      <c r="AE883" s="187"/>
      <c r="AF883" s="187"/>
      <c r="AG883" s="187"/>
      <c r="AH883" s="187"/>
      <c r="AI883" s="187"/>
      <c r="AJ883" s="187"/>
      <c r="AK883" s="187"/>
      <c r="AL883" s="187"/>
      <c r="AM883" s="187"/>
      <c r="AN883" s="187"/>
      <c r="AO883" s="119"/>
      <c r="AP883" s="119"/>
      <c r="AQ883" s="119"/>
      <c r="AR883" s="119"/>
      <c r="AS883" s="119"/>
      <c r="AT883" s="119"/>
      <c r="AV883" s="293" t="s">
        <v>441</v>
      </c>
      <c r="AW883" s="293"/>
      <c r="AX883" s="293"/>
      <c r="AY883" s="293"/>
      <c r="AZ883" s="293"/>
      <c r="BA883" s="293"/>
      <c r="BB883" s="293"/>
      <c r="BC883" s="293"/>
      <c r="BD883" s="293"/>
      <c r="BE883" s="293"/>
      <c r="BF883" s="293"/>
      <c r="BG883" s="293"/>
      <c r="BH883" s="293"/>
      <c r="BI883" s="293"/>
      <c r="BJ883" s="293"/>
      <c r="BK883" s="293"/>
      <c r="BL883" s="293"/>
      <c r="BM883" s="293"/>
      <c r="BN883" s="293"/>
      <c r="BO883" s="293"/>
      <c r="BP883" s="293"/>
      <c r="BQ883" s="293"/>
      <c r="BR883" s="293"/>
      <c r="BS883" s="293"/>
      <c r="BT883" s="293"/>
      <c r="BU883" s="293"/>
      <c r="BV883" s="293"/>
      <c r="BW883" s="293"/>
      <c r="BX883" s="293"/>
      <c r="BY883" s="293"/>
      <c r="BZ883" s="293"/>
      <c r="CA883" s="293"/>
      <c r="CB883" s="293"/>
      <c r="CC883" s="293"/>
      <c r="CD883" s="293"/>
      <c r="CE883" s="293"/>
      <c r="CF883" s="293"/>
      <c r="CG883" s="293"/>
      <c r="CH883" s="293"/>
      <c r="CI883" s="293"/>
      <c r="CJ883" s="293"/>
      <c r="CK883" s="293"/>
      <c r="CL883" s="293"/>
      <c r="CM883" s="293"/>
      <c r="CN883" s="293"/>
    </row>
    <row r="884" spans="4:92" ht="14.25" customHeight="1" x14ac:dyDescent="0.35">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c r="AB884" s="120"/>
      <c r="AC884" s="120"/>
      <c r="AD884" s="120"/>
      <c r="AE884" s="120"/>
      <c r="AF884" s="120"/>
      <c r="AG884" s="120"/>
      <c r="AH884" s="120"/>
      <c r="AI884" s="120"/>
      <c r="AJ884" s="120"/>
      <c r="AK884" s="120"/>
      <c r="AL884" s="120"/>
      <c r="AM884" s="120"/>
      <c r="AN884" s="120"/>
      <c r="AO884" s="120"/>
      <c r="AP884" s="120"/>
      <c r="AQ884" s="120"/>
      <c r="AR884" s="120"/>
      <c r="AS884" s="120"/>
      <c r="AT884" s="120"/>
      <c r="AV884" s="293"/>
      <c r="AW884" s="293"/>
      <c r="AX884" s="293"/>
      <c r="AY884" s="293"/>
      <c r="AZ884" s="293"/>
      <c r="BA884" s="293"/>
      <c r="BB884" s="293"/>
      <c r="BC884" s="293"/>
      <c r="BD884" s="293"/>
      <c r="BE884" s="293"/>
      <c r="BF884" s="293"/>
      <c r="BG884" s="293"/>
      <c r="BH884" s="293"/>
      <c r="BI884" s="293"/>
      <c r="BJ884" s="293"/>
      <c r="BK884" s="293"/>
      <c r="BL884" s="293"/>
      <c r="BM884" s="293"/>
      <c r="BN884" s="293"/>
      <c r="BO884" s="293"/>
      <c r="BP884" s="293"/>
      <c r="BQ884" s="293"/>
      <c r="BR884" s="293"/>
      <c r="BS884" s="293"/>
      <c r="BT884" s="293"/>
      <c r="BU884" s="293"/>
      <c r="BV884" s="293"/>
      <c r="BW884" s="293"/>
      <c r="BX884" s="293"/>
      <c r="BY884" s="293"/>
      <c r="BZ884" s="293"/>
      <c r="CA884" s="293"/>
      <c r="CB884" s="293"/>
      <c r="CC884" s="293"/>
      <c r="CD884" s="293"/>
      <c r="CE884" s="293"/>
      <c r="CF884" s="293"/>
      <c r="CG884" s="293"/>
      <c r="CH884" s="293"/>
      <c r="CI884" s="293"/>
      <c r="CJ884" s="293"/>
      <c r="CK884" s="293"/>
      <c r="CL884" s="293"/>
      <c r="CM884" s="293"/>
      <c r="CN884" s="293"/>
    </row>
    <row r="885" spans="4:92" ht="14.25" customHeight="1" x14ac:dyDescent="0.35">
      <c r="D885" s="298" t="s">
        <v>425</v>
      </c>
      <c r="E885" s="299"/>
      <c r="F885" s="299"/>
      <c r="G885" s="299"/>
      <c r="H885" s="299"/>
      <c r="I885" s="299"/>
      <c r="J885" s="299"/>
      <c r="K885" s="299"/>
      <c r="L885" s="299"/>
      <c r="M885" s="299"/>
      <c r="N885" s="299"/>
      <c r="O885" s="299"/>
      <c r="P885" s="299"/>
      <c r="Q885" s="299"/>
      <c r="R885" s="299"/>
      <c r="S885" s="299"/>
      <c r="T885" s="299"/>
      <c r="U885" s="299"/>
      <c r="V885" s="300"/>
      <c r="W885" s="304" t="s">
        <v>426</v>
      </c>
      <c r="X885" s="305"/>
      <c r="Y885" s="305"/>
      <c r="Z885" s="305"/>
      <c r="AA885" s="305"/>
      <c r="AB885" s="305"/>
      <c r="AC885" s="305"/>
      <c r="AD885" s="305"/>
      <c r="AE885" s="305"/>
      <c r="AF885" s="305"/>
      <c r="AG885" s="305"/>
      <c r="AH885" s="306"/>
      <c r="AI885" s="304" t="s">
        <v>182</v>
      </c>
      <c r="AJ885" s="305"/>
      <c r="AK885" s="305"/>
      <c r="AL885" s="305"/>
      <c r="AM885" s="305"/>
      <c r="AN885" s="305"/>
      <c r="AO885" s="305"/>
      <c r="AP885" s="305"/>
      <c r="AQ885" s="305"/>
      <c r="AR885" s="305"/>
      <c r="AS885" s="305"/>
      <c r="AT885" s="306"/>
    </row>
    <row r="886" spans="4:92" ht="14.25" customHeight="1" x14ac:dyDescent="0.35">
      <c r="D886" s="301"/>
      <c r="E886" s="302"/>
      <c r="F886" s="302"/>
      <c r="G886" s="302"/>
      <c r="H886" s="302"/>
      <c r="I886" s="302"/>
      <c r="J886" s="302"/>
      <c r="K886" s="302"/>
      <c r="L886" s="302"/>
      <c r="M886" s="302"/>
      <c r="N886" s="302"/>
      <c r="O886" s="302"/>
      <c r="P886" s="302"/>
      <c r="Q886" s="302"/>
      <c r="R886" s="302"/>
      <c r="S886" s="302"/>
      <c r="T886" s="302"/>
      <c r="U886" s="302"/>
      <c r="V886" s="303"/>
      <c r="W886" s="304" t="s">
        <v>181</v>
      </c>
      <c r="X886" s="305"/>
      <c r="Y886" s="305"/>
      <c r="Z886" s="305"/>
      <c r="AA886" s="305"/>
      <c r="AB886" s="306"/>
      <c r="AC886" s="304" t="s">
        <v>121</v>
      </c>
      <c r="AD886" s="305"/>
      <c r="AE886" s="305"/>
      <c r="AF886" s="305"/>
      <c r="AG886" s="305"/>
      <c r="AH886" s="306"/>
      <c r="AI886" s="304" t="s">
        <v>181</v>
      </c>
      <c r="AJ886" s="305"/>
      <c r="AK886" s="305"/>
      <c r="AL886" s="305"/>
      <c r="AM886" s="305"/>
      <c r="AN886" s="306"/>
      <c r="AO886" s="304" t="s">
        <v>121</v>
      </c>
      <c r="AP886" s="305"/>
      <c r="AQ886" s="305"/>
      <c r="AR886" s="305"/>
      <c r="AS886" s="305"/>
      <c r="AT886" s="306"/>
      <c r="AV886" s="216" t="s">
        <v>442</v>
      </c>
      <c r="AW886" s="216"/>
      <c r="AX886" s="216"/>
      <c r="AY886" s="216"/>
      <c r="AZ886" s="216"/>
      <c r="BA886" s="216"/>
      <c r="BB886" s="216"/>
      <c r="BC886" s="216"/>
      <c r="BD886" s="216"/>
      <c r="BE886" s="216"/>
      <c r="BF886" s="216"/>
      <c r="BG886" s="216"/>
      <c r="BH886" s="216"/>
      <c r="BI886" s="216"/>
      <c r="BJ886" s="216"/>
      <c r="BK886" s="216"/>
      <c r="BL886" s="216"/>
      <c r="BM886" s="216"/>
      <c r="BN886" s="216"/>
      <c r="BO886" s="216"/>
      <c r="BP886" s="216"/>
      <c r="BQ886" s="216"/>
      <c r="BR886" s="216"/>
      <c r="BS886" s="216"/>
      <c r="BT886" s="216"/>
      <c r="BU886" s="216"/>
      <c r="BV886" s="216"/>
      <c r="BW886" s="216"/>
      <c r="BX886" s="216"/>
      <c r="BY886" s="216"/>
      <c r="BZ886" s="216"/>
      <c r="CA886" s="216"/>
      <c r="CB886" s="216"/>
      <c r="CC886" s="216"/>
      <c r="CD886" s="216"/>
      <c r="CE886" s="216"/>
      <c r="CF886" s="216"/>
      <c r="CG886" s="216"/>
      <c r="CH886" s="216"/>
      <c r="CI886" s="216"/>
      <c r="CJ886" s="216"/>
      <c r="CK886" s="216"/>
      <c r="CL886" s="216"/>
      <c r="CM886" s="216"/>
      <c r="CN886" s="216"/>
    </row>
    <row r="887" spans="4:92" ht="14.25" customHeight="1" x14ac:dyDescent="0.35">
      <c r="D887" s="307">
        <v>1</v>
      </c>
      <c r="E887" s="308"/>
      <c r="F887" s="308"/>
      <c r="G887" s="308"/>
      <c r="H887" s="308"/>
      <c r="I887" s="308"/>
      <c r="J887" s="308"/>
      <c r="K887" s="308"/>
      <c r="L887" s="308"/>
      <c r="M887" s="308"/>
      <c r="N887" s="308"/>
      <c r="O887" s="308"/>
      <c r="P887" s="308"/>
      <c r="Q887" s="308"/>
      <c r="R887" s="308"/>
      <c r="S887" s="308"/>
      <c r="T887" s="308"/>
      <c r="U887" s="308"/>
      <c r="V887" s="309"/>
      <c r="W887" s="285">
        <v>1342</v>
      </c>
      <c r="X887" s="237"/>
      <c r="Y887" s="237"/>
      <c r="Z887" s="237"/>
      <c r="AA887" s="237"/>
      <c r="AB887" s="286"/>
      <c r="AC887" s="285">
        <v>1595</v>
      </c>
      <c r="AD887" s="237"/>
      <c r="AE887" s="237"/>
      <c r="AF887" s="237"/>
      <c r="AG887" s="237"/>
      <c r="AH887" s="286"/>
      <c r="AI887" s="290">
        <v>8.6099999999999996E-2</v>
      </c>
      <c r="AJ887" s="291"/>
      <c r="AK887" s="291"/>
      <c r="AL887" s="291"/>
      <c r="AM887" s="291"/>
      <c r="AN887" s="292"/>
      <c r="AO887" s="290">
        <v>0.35039999999999999</v>
      </c>
      <c r="AP887" s="291"/>
      <c r="AQ887" s="291"/>
      <c r="AR887" s="291"/>
      <c r="AS887" s="291"/>
      <c r="AT887" s="292"/>
      <c r="AV887" s="217"/>
      <c r="AW887" s="217"/>
      <c r="AX887" s="217"/>
      <c r="AY887" s="217"/>
      <c r="AZ887" s="217"/>
      <c r="BA887" s="217"/>
      <c r="BB887" s="217"/>
      <c r="BC887" s="217"/>
      <c r="BD887" s="217"/>
      <c r="BE887" s="217"/>
      <c r="BF887" s="217"/>
      <c r="BG887" s="217"/>
      <c r="BH887" s="217"/>
      <c r="BI887" s="217"/>
      <c r="BJ887" s="217"/>
      <c r="BK887" s="217"/>
      <c r="BL887" s="217"/>
      <c r="BM887" s="217"/>
      <c r="BN887" s="217"/>
      <c r="BO887" s="217"/>
      <c r="BP887" s="217"/>
      <c r="BQ887" s="217"/>
      <c r="BR887" s="217"/>
      <c r="BS887" s="217"/>
      <c r="BT887" s="217"/>
      <c r="BU887" s="217"/>
      <c r="BV887" s="217"/>
      <c r="BW887" s="217"/>
      <c r="BX887" s="217"/>
      <c r="BY887" s="217"/>
      <c r="BZ887" s="217"/>
      <c r="CA887" s="217"/>
      <c r="CB887" s="217"/>
      <c r="CC887" s="217"/>
      <c r="CD887" s="217"/>
      <c r="CE887" s="217"/>
      <c r="CF887" s="217"/>
      <c r="CG887" s="217"/>
      <c r="CH887" s="217"/>
      <c r="CI887" s="217"/>
      <c r="CJ887" s="217"/>
      <c r="CK887" s="217"/>
      <c r="CL887" s="217"/>
      <c r="CM887" s="217"/>
      <c r="CN887" s="217"/>
    </row>
    <row r="888" spans="4:92" ht="14.25" customHeight="1" x14ac:dyDescent="0.35">
      <c r="D888" s="307">
        <v>2</v>
      </c>
      <c r="E888" s="308"/>
      <c r="F888" s="308"/>
      <c r="G888" s="308"/>
      <c r="H888" s="308"/>
      <c r="I888" s="308"/>
      <c r="J888" s="308"/>
      <c r="K888" s="308"/>
      <c r="L888" s="308"/>
      <c r="M888" s="308"/>
      <c r="N888" s="308"/>
      <c r="O888" s="308"/>
      <c r="P888" s="308"/>
      <c r="Q888" s="308"/>
      <c r="R888" s="308"/>
      <c r="S888" s="308"/>
      <c r="T888" s="308"/>
      <c r="U888" s="308"/>
      <c r="V888" s="309"/>
      <c r="W888" s="285">
        <v>8467</v>
      </c>
      <c r="X888" s="237"/>
      <c r="Y888" s="237"/>
      <c r="Z888" s="237"/>
      <c r="AA888" s="237"/>
      <c r="AB888" s="286"/>
      <c r="AC888" s="285">
        <v>2222</v>
      </c>
      <c r="AD888" s="237"/>
      <c r="AE888" s="237"/>
      <c r="AF888" s="237"/>
      <c r="AG888" s="237"/>
      <c r="AH888" s="286"/>
      <c r="AI888" s="290">
        <v>5.4300000000000001E-2</v>
      </c>
      <c r="AJ888" s="291"/>
      <c r="AK888" s="291"/>
      <c r="AL888" s="291"/>
      <c r="AM888" s="291"/>
      <c r="AN888" s="292"/>
      <c r="AO888" s="290">
        <v>0.48820000000000002</v>
      </c>
      <c r="AP888" s="291"/>
      <c r="AQ888" s="291"/>
      <c r="AR888" s="291"/>
      <c r="AS888" s="291"/>
      <c r="AT888" s="292"/>
      <c r="AV888" s="465" t="s">
        <v>443</v>
      </c>
      <c r="AW888" s="466"/>
      <c r="AX888" s="466"/>
      <c r="AY888" s="466"/>
      <c r="AZ888" s="466"/>
      <c r="BA888" s="466"/>
      <c r="BB888" s="466"/>
      <c r="BC888" s="466"/>
      <c r="BD888" s="467"/>
      <c r="BE888" s="242" t="s">
        <v>431</v>
      </c>
      <c r="BF888" s="242"/>
      <c r="BG888" s="242"/>
      <c r="BH888" s="242"/>
      <c r="BI888" s="242"/>
      <c r="BJ888" s="242"/>
      <c r="BK888" s="242"/>
      <c r="BL888" s="242"/>
      <c r="BM888" s="242"/>
      <c r="BN888" s="465" t="s">
        <v>444</v>
      </c>
      <c r="BO888" s="466"/>
      <c r="BP888" s="466"/>
      <c r="BQ888" s="466"/>
      <c r="BR888" s="466"/>
      <c r="BS888" s="466"/>
      <c r="BT888" s="466"/>
      <c r="BU888" s="466"/>
      <c r="BV888" s="467"/>
      <c r="BW888" s="465" t="s">
        <v>445</v>
      </c>
      <c r="BX888" s="466"/>
      <c r="BY888" s="466"/>
      <c r="BZ888" s="466"/>
      <c r="CA888" s="466"/>
      <c r="CB888" s="466"/>
      <c r="CC888" s="466"/>
      <c r="CD888" s="466"/>
      <c r="CE888" s="467"/>
      <c r="CF888" s="465" t="s">
        <v>446</v>
      </c>
      <c r="CG888" s="466"/>
      <c r="CH888" s="466"/>
      <c r="CI888" s="466"/>
      <c r="CJ888" s="466"/>
      <c r="CK888" s="466"/>
      <c r="CL888" s="466"/>
      <c r="CM888" s="466"/>
      <c r="CN888" s="467"/>
    </row>
    <row r="889" spans="4:92" ht="14.25" customHeight="1" x14ac:dyDescent="0.35">
      <c r="D889" s="307">
        <v>3</v>
      </c>
      <c r="E889" s="308"/>
      <c r="F889" s="308"/>
      <c r="G889" s="308"/>
      <c r="H889" s="308"/>
      <c r="I889" s="308"/>
      <c r="J889" s="308"/>
      <c r="K889" s="308"/>
      <c r="L889" s="308"/>
      <c r="M889" s="308"/>
      <c r="N889" s="308"/>
      <c r="O889" s="308"/>
      <c r="P889" s="308"/>
      <c r="Q889" s="308"/>
      <c r="R889" s="308"/>
      <c r="S889" s="308"/>
      <c r="T889" s="308"/>
      <c r="U889" s="308"/>
      <c r="V889" s="309"/>
      <c r="W889" s="285">
        <v>4444</v>
      </c>
      <c r="X889" s="237"/>
      <c r="Y889" s="237"/>
      <c r="Z889" s="237"/>
      <c r="AA889" s="237"/>
      <c r="AB889" s="286"/>
      <c r="AC889" s="285">
        <v>450</v>
      </c>
      <c r="AD889" s="237"/>
      <c r="AE889" s="237"/>
      <c r="AF889" s="237"/>
      <c r="AG889" s="237"/>
      <c r="AH889" s="286"/>
      <c r="AI889" s="290">
        <v>2.8500000000000001E-2</v>
      </c>
      <c r="AJ889" s="291"/>
      <c r="AK889" s="291"/>
      <c r="AL889" s="291"/>
      <c r="AM889" s="291"/>
      <c r="AN889" s="292"/>
      <c r="AO889" s="290">
        <v>9.8799999999999999E-2</v>
      </c>
      <c r="AP889" s="291"/>
      <c r="AQ889" s="291"/>
      <c r="AR889" s="291"/>
      <c r="AS889" s="291"/>
      <c r="AT889" s="292"/>
      <c r="AV889" s="468"/>
      <c r="AW889" s="469"/>
      <c r="AX889" s="469"/>
      <c r="AY889" s="469"/>
      <c r="AZ889" s="469"/>
      <c r="BA889" s="469"/>
      <c r="BB889" s="469"/>
      <c r="BC889" s="469"/>
      <c r="BD889" s="470"/>
      <c r="BE889" s="242"/>
      <c r="BF889" s="242"/>
      <c r="BG889" s="242"/>
      <c r="BH889" s="242"/>
      <c r="BI889" s="242"/>
      <c r="BJ889" s="242"/>
      <c r="BK889" s="242"/>
      <c r="BL889" s="242"/>
      <c r="BM889" s="242"/>
      <c r="BN889" s="468"/>
      <c r="BO889" s="469"/>
      <c r="BP889" s="469"/>
      <c r="BQ889" s="469"/>
      <c r="BR889" s="469"/>
      <c r="BS889" s="469"/>
      <c r="BT889" s="469"/>
      <c r="BU889" s="469"/>
      <c r="BV889" s="470"/>
      <c r="BW889" s="468"/>
      <c r="BX889" s="469"/>
      <c r="BY889" s="469"/>
      <c r="BZ889" s="469"/>
      <c r="CA889" s="469"/>
      <c r="CB889" s="469"/>
      <c r="CC889" s="469"/>
      <c r="CD889" s="469"/>
      <c r="CE889" s="470"/>
      <c r="CF889" s="468"/>
      <c r="CG889" s="469"/>
      <c r="CH889" s="469"/>
      <c r="CI889" s="469"/>
      <c r="CJ889" s="469"/>
      <c r="CK889" s="469"/>
      <c r="CL889" s="469"/>
      <c r="CM889" s="469"/>
      <c r="CN889" s="470"/>
    </row>
    <row r="890" spans="4:92" ht="14.25" customHeight="1" x14ac:dyDescent="0.35">
      <c r="D890" s="355">
        <v>4</v>
      </c>
      <c r="E890" s="356"/>
      <c r="F890" s="356"/>
      <c r="G890" s="356"/>
      <c r="H890" s="356"/>
      <c r="I890" s="356"/>
      <c r="J890" s="356"/>
      <c r="K890" s="356"/>
      <c r="L890" s="356"/>
      <c r="M890" s="356"/>
      <c r="N890" s="356"/>
      <c r="O890" s="356"/>
      <c r="P890" s="356"/>
      <c r="Q890" s="356"/>
      <c r="R890" s="356"/>
      <c r="S890" s="356"/>
      <c r="T890" s="356"/>
      <c r="U890" s="356"/>
      <c r="V890" s="357"/>
      <c r="W890" s="285">
        <v>1287</v>
      </c>
      <c r="X890" s="237"/>
      <c r="Y890" s="237"/>
      <c r="Z890" s="237"/>
      <c r="AA890" s="237"/>
      <c r="AB890" s="286"/>
      <c r="AC890" s="285">
        <v>218</v>
      </c>
      <c r="AD890" s="237"/>
      <c r="AE890" s="237"/>
      <c r="AF890" s="237"/>
      <c r="AG890" s="237"/>
      <c r="AH890" s="286"/>
      <c r="AI890" s="290">
        <v>8.2600000000000007E-2</v>
      </c>
      <c r="AJ890" s="291"/>
      <c r="AK890" s="291"/>
      <c r="AL890" s="291"/>
      <c r="AM890" s="291"/>
      <c r="AN890" s="292"/>
      <c r="AO890" s="290">
        <v>4.7899999999999998E-2</v>
      </c>
      <c r="AP890" s="291"/>
      <c r="AQ890" s="291"/>
      <c r="AR890" s="291"/>
      <c r="AS890" s="291"/>
      <c r="AT890" s="292"/>
      <c r="AV890" s="471"/>
      <c r="AW890" s="472"/>
      <c r="AX890" s="472"/>
      <c r="AY890" s="472"/>
      <c r="AZ890" s="472"/>
      <c r="BA890" s="472"/>
      <c r="BB890" s="472"/>
      <c r="BC890" s="472"/>
      <c r="BD890" s="473"/>
      <c r="BE890" s="242"/>
      <c r="BF890" s="242"/>
      <c r="BG890" s="242"/>
      <c r="BH890" s="242"/>
      <c r="BI890" s="242"/>
      <c r="BJ890" s="242"/>
      <c r="BK890" s="242"/>
      <c r="BL890" s="242"/>
      <c r="BM890" s="242"/>
      <c r="BN890" s="471"/>
      <c r="BO890" s="472"/>
      <c r="BP890" s="472"/>
      <c r="BQ890" s="472"/>
      <c r="BR890" s="472"/>
      <c r="BS890" s="472"/>
      <c r="BT890" s="472"/>
      <c r="BU890" s="472"/>
      <c r="BV890" s="473"/>
      <c r="BW890" s="471"/>
      <c r="BX890" s="472"/>
      <c r="BY890" s="472"/>
      <c r="BZ890" s="472"/>
      <c r="CA890" s="472"/>
      <c r="CB890" s="472"/>
      <c r="CC890" s="472"/>
      <c r="CD890" s="472"/>
      <c r="CE890" s="473"/>
      <c r="CF890" s="471"/>
      <c r="CG890" s="472"/>
      <c r="CH890" s="472"/>
      <c r="CI890" s="472"/>
      <c r="CJ890" s="472"/>
      <c r="CK890" s="472"/>
      <c r="CL890" s="472"/>
      <c r="CM890" s="472"/>
      <c r="CN890" s="473"/>
    </row>
    <row r="891" spans="4:92" ht="14.25" customHeight="1" x14ac:dyDescent="0.35">
      <c r="D891" s="355">
        <v>5</v>
      </c>
      <c r="E891" s="356"/>
      <c r="F891" s="356"/>
      <c r="G891" s="356"/>
      <c r="H891" s="356"/>
      <c r="I891" s="356"/>
      <c r="J891" s="356"/>
      <c r="K891" s="356"/>
      <c r="L891" s="356"/>
      <c r="M891" s="356"/>
      <c r="N891" s="356"/>
      <c r="O891" s="356"/>
      <c r="P891" s="356"/>
      <c r="Q891" s="356"/>
      <c r="R891" s="356"/>
      <c r="S891" s="356"/>
      <c r="T891" s="356"/>
      <c r="U891" s="356"/>
      <c r="V891" s="357"/>
      <c r="W891" s="236">
        <v>47</v>
      </c>
      <c r="X891" s="358"/>
      <c r="Y891" s="358"/>
      <c r="Z891" s="358"/>
      <c r="AA891" s="358"/>
      <c r="AB891" s="359"/>
      <c r="AC891" s="285">
        <v>61</v>
      </c>
      <c r="AD891" s="237"/>
      <c r="AE891" s="237"/>
      <c r="AF891" s="237"/>
      <c r="AG891" s="237"/>
      <c r="AH891" s="286"/>
      <c r="AI891" s="290">
        <v>2.9999999999999997E-4</v>
      </c>
      <c r="AJ891" s="291"/>
      <c r="AK891" s="291"/>
      <c r="AL891" s="291"/>
      <c r="AM891" s="291"/>
      <c r="AN891" s="292"/>
      <c r="AO891" s="290">
        <v>1.34E-2</v>
      </c>
      <c r="AP891" s="291"/>
      <c r="AQ891" s="291"/>
      <c r="AR891" s="291"/>
      <c r="AS891" s="291"/>
      <c r="AT891" s="292"/>
      <c r="AV891" s="448" t="s">
        <v>1373</v>
      </c>
      <c r="AW891" s="448"/>
      <c r="AX891" s="448"/>
      <c r="AY891" s="448"/>
      <c r="AZ891" s="448"/>
      <c r="BA891" s="448"/>
      <c r="BB891" s="448"/>
      <c r="BC891" s="448"/>
      <c r="BD891" s="448"/>
      <c r="BE891" s="476">
        <v>1</v>
      </c>
      <c r="BF891" s="448"/>
      <c r="BG891" s="448"/>
      <c r="BH891" s="448"/>
      <c r="BI891" s="448"/>
      <c r="BJ891" s="448"/>
      <c r="BK891" s="448"/>
      <c r="BL891" s="448"/>
      <c r="BM891" s="448"/>
      <c r="BN891" s="448">
        <v>6</v>
      </c>
      <c r="BO891" s="448"/>
      <c r="BP891" s="448"/>
      <c r="BQ891" s="448"/>
      <c r="BR891" s="448"/>
      <c r="BS891" s="448"/>
      <c r="BT891" s="448"/>
      <c r="BU891" s="448"/>
      <c r="BV891" s="448"/>
      <c r="BW891" s="477">
        <v>4275.13</v>
      </c>
      <c r="BX891" s="448"/>
      <c r="BY891" s="448"/>
      <c r="BZ891" s="448"/>
      <c r="CA891" s="448"/>
      <c r="CB891" s="448"/>
      <c r="CC891" s="448"/>
      <c r="CD891" s="448"/>
      <c r="CE891" s="448"/>
      <c r="CF891" s="595" t="s">
        <v>1065</v>
      </c>
      <c r="CG891" s="596"/>
      <c r="CH891" s="596"/>
      <c r="CI891" s="596"/>
      <c r="CJ891" s="596"/>
      <c r="CK891" s="596"/>
      <c r="CL891" s="596"/>
      <c r="CM891" s="596"/>
      <c r="CN891" s="596"/>
    </row>
    <row r="892" spans="4:92" ht="14.25" customHeight="1" x14ac:dyDescent="0.35">
      <c r="D892" s="355">
        <v>6</v>
      </c>
      <c r="E892" s="356"/>
      <c r="F892" s="356"/>
      <c r="G892" s="356"/>
      <c r="H892" s="356"/>
      <c r="I892" s="356"/>
      <c r="J892" s="356"/>
      <c r="K892" s="356"/>
      <c r="L892" s="356"/>
      <c r="M892" s="356"/>
      <c r="N892" s="356"/>
      <c r="O892" s="356"/>
      <c r="P892" s="356"/>
      <c r="Q892" s="356"/>
      <c r="R892" s="356"/>
      <c r="S892" s="356"/>
      <c r="T892" s="356"/>
      <c r="U892" s="356"/>
      <c r="V892" s="357"/>
      <c r="W892" s="236">
        <v>0</v>
      </c>
      <c r="X892" s="358"/>
      <c r="Y892" s="358"/>
      <c r="Z892" s="358"/>
      <c r="AA892" s="358"/>
      <c r="AB892" s="359"/>
      <c r="AC892" s="285">
        <v>5</v>
      </c>
      <c r="AD892" s="237"/>
      <c r="AE892" s="237"/>
      <c r="AF892" s="237"/>
      <c r="AG892" s="237"/>
      <c r="AH892" s="286"/>
      <c r="AI892" s="290">
        <f t="shared" ref="AI892" si="42">+W892/$W$893*100</f>
        <v>0</v>
      </c>
      <c r="AJ892" s="291"/>
      <c r="AK892" s="291"/>
      <c r="AL892" s="291"/>
      <c r="AM892" s="291"/>
      <c r="AN892" s="292"/>
      <c r="AO892" s="290">
        <v>1.09E-2</v>
      </c>
      <c r="AP892" s="291"/>
      <c r="AQ892" s="291"/>
      <c r="AR892" s="291"/>
      <c r="AS892" s="291"/>
      <c r="AT892" s="292"/>
      <c r="AV892" s="448"/>
      <c r="AW892" s="448"/>
      <c r="AX892" s="448"/>
      <c r="AY892" s="448"/>
      <c r="AZ892" s="448"/>
      <c r="BA892" s="448"/>
      <c r="BB892" s="448"/>
      <c r="BC892" s="448"/>
      <c r="BD892" s="448"/>
      <c r="BE892" s="448"/>
      <c r="BF892" s="448"/>
      <c r="BG892" s="448"/>
      <c r="BH892" s="448"/>
      <c r="BI892" s="448"/>
      <c r="BJ892" s="448"/>
      <c r="BK892" s="448"/>
      <c r="BL892" s="448"/>
      <c r="BM892" s="448"/>
      <c r="BN892" s="448"/>
      <c r="BO892" s="448"/>
      <c r="BP892" s="448"/>
      <c r="BQ892" s="448"/>
      <c r="BR892" s="448"/>
      <c r="BS892" s="448"/>
      <c r="BT892" s="448"/>
      <c r="BU892" s="448"/>
      <c r="BV892" s="448"/>
      <c r="BW892" s="448"/>
      <c r="BX892" s="448"/>
      <c r="BY892" s="448"/>
      <c r="BZ892" s="448"/>
      <c r="CA892" s="448"/>
      <c r="CB892" s="448"/>
      <c r="CC892" s="448"/>
      <c r="CD892" s="448"/>
      <c r="CE892" s="448"/>
      <c r="CF892" s="596"/>
      <c r="CG892" s="596"/>
      <c r="CH892" s="596"/>
      <c r="CI892" s="596"/>
      <c r="CJ892" s="596"/>
      <c r="CK892" s="596"/>
      <c r="CL892" s="596"/>
      <c r="CM892" s="596"/>
      <c r="CN892" s="596"/>
    </row>
    <row r="893" spans="4:92" ht="14.25" customHeight="1" x14ac:dyDescent="0.35">
      <c r="D893" s="355" t="s">
        <v>118</v>
      </c>
      <c r="E893" s="356"/>
      <c r="F893" s="356"/>
      <c r="G893" s="356"/>
      <c r="H893" s="356"/>
      <c r="I893" s="356"/>
      <c r="J893" s="356"/>
      <c r="K893" s="356"/>
      <c r="L893" s="356"/>
      <c r="M893" s="356"/>
      <c r="N893" s="356"/>
      <c r="O893" s="356"/>
      <c r="P893" s="356"/>
      <c r="Q893" s="356"/>
      <c r="R893" s="356"/>
      <c r="S893" s="356"/>
      <c r="T893" s="356"/>
      <c r="U893" s="356"/>
      <c r="V893" s="357"/>
      <c r="W893" s="620">
        <f>SUM(W887:AB892)</f>
        <v>15587</v>
      </c>
      <c r="X893" s="308"/>
      <c r="Y893" s="308"/>
      <c r="Z893" s="308"/>
      <c r="AA893" s="308"/>
      <c r="AB893" s="309"/>
      <c r="AC893" s="620">
        <f>SUM(AC887:AH892)</f>
        <v>4551</v>
      </c>
      <c r="AD893" s="308"/>
      <c r="AE893" s="308"/>
      <c r="AF893" s="308"/>
      <c r="AG893" s="308"/>
      <c r="AH893" s="309"/>
      <c r="AI893" s="285"/>
      <c r="AJ893" s="237"/>
      <c r="AK893" s="237"/>
      <c r="AL893" s="237"/>
      <c r="AM893" s="237"/>
      <c r="AN893" s="286"/>
      <c r="AO893" s="621"/>
      <c r="AP893" s="237"/>
      <c r="AQ893" s="237"/>
      <c r="AR893" s="237"/>
      <c r="AS893" s="237"/>
      <c r="AT893" s="286"/>
      <c r="AV893" s="354" t="s">
        <v>447</v>
      </c>
      <c r="AW893" s="354"/>
      <c r="AX893" s="354"/>
      <c r="AY893" s="354"/>
      <c r="AZ893" s="354"/>
      <c r="BA893" s="354"/>
      <c r="BB893" s="354"/>
      <c r="BC893" s="354"/>
      <c r="BD893" s="354"/>
      <c r="BE893" s="354"/>
      <c r="BF893" s="354"/>
      <c r="BG893" s="354"/>
      <c r="BH893" s="354"/>
      <c r="BI893" s="354"/>
      <c r="BJ893" s="354"/>
      <c r="BK893" s="354"/>
      <c r="BL893" s="354"/>
      <c r="BM893" s="354"/>
      <c r="BN893" s="354"/>
      <c r="BO893" s="354"/>
      <c r="BP893" s="354"/>
      <c r="BQ893" s="354"/>
      <c r="BR893" s="354"/>
      <c r="BS893" s="354"/>
      <c r="BT893" s="354"/>
      <c r="BU893" s="354"/>
      <c r="BV893" s="354"/>
      <c r="BW893" s="354"/>
      <c r="BX893" s="354"/>
      <c r="BY893" s="354"/>
      <c r="BZ893" s="354"/>
      <c r="CA893" s="354"/>
      <c r="CB893" s="354"/>
      <c r="CC893" s="354"/>
      <c r="CD893" s="354"/>
      <c r="CE893" s="354"/>
      <c r="CF893" s="354"/>
      <c r="CG893" s="354"/>
      <c r="CH893" s="354"/>
      <c r="CI893" s="354"/>
      <c r="CJ893" s="354"/>
      <c r="CK893" s="354"/>
      <c r="CL893" s="354"/>
      <c r="CM893" s="354"/>
      <c r="CN893" s="354"/>
    </row>
    <row r="894" spans="4:92" ht="14.25" customHeight="1" x14ac:dyDescent="0.35">
      <c r="D894" s="125" t="s">
        <v>423</v>
      </c>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c r="AA894" s="125"/>
      <c r="AB894" s="125"/>
      <c r="AC894" s="125"/>
      <c r="AD894" s="125"/>
      <c r="AE894" s="125"/>
      <c r="AF894" s="125"/>
      <c r="AG894" s="125"/>
      <c r="AH894" s="125"/>
      <c r="AI894" s="125"/>
      <c r="AJ894" s="125"/>
      <c r="AK894" s="125"/>
      <c r="AL894" s="125"/>
      <c r="AM894" s="125"/>
      <c r="AN894" s="125"/>
      <c r="AO894" s="125"/>
      <c r="AP894" s="125"/>
      <c r="AQ894" s="125"/>
      <c r="AR894" s="125"/>
      <c r="AS894" s="125"/>
      <c r="AT894" s="125"/>
      <c r="AV894" s="564"/>
      <c r="AW894" s="564"/>
      <c r="AX894" s="564"/>
      <c r="AY894" s="564"/>
      <c r="AZ894" s="564"/>
      <c r="BA894" s="564"/>
      <c r="BB894" s="564"/>
      <c r="BC894" s="564"/>
      <c r="BD894" s="564"/>
      <c r="BE894" s="564"/>
      <c r="BF894" s="564"/>
      <c r="BG894" s="564"/>
      <c r="BH894" s="564"/>
      <c r="BI894" s="564"/>
      <c r="BJ894" s="564"/>
      <c r="BK894" s="564"/>
      <c r="BL894" s="564"/>
      <c r="BM894" s="564"/>
      <c r="BN894" s="564"/>
      <c r="BO894" s="564"/>
      <c r="BP894" s="564"/>
      <c r="BQ894" s="564"/>
      <c r="BR894" s="564"/>
      <c r="BS894" s="564"/>
      <c r="BT894" s="564"/>
      <c r="BU894" s="564"/>
      <c r="BV894" s="564"/>
      <c r="BW894" s="564"/>
      <c r="BX894" s="564"/>
      <c r="BY894" s="564"/>
      <c r="BZ894" s="564"/>
      <c r="CA894" s="564"/>
      <c r="CB894" s="564"/>
      <c r="CC894" s="564"/>
      <c r="CD894" s="564"/>
      <c r="CE894" s="564"/>
      <c r="CF894" s="564"/>
      <c r="CG894" s="564"/>
      <c r="CH894" s="564"/>
      <c r="CI894" s="564"/>
      <c r="CJ894" s="564"/>
      <c r="CK894" s="564"/>
      <c r="CL894" s="564"/>
      <c r="CM894" s="564"/>
      <c r="CN894" s="564"/>
    </row>
    <row r="895" spans="4:92" ht="14.25" customHeight="1" x14ac:dyDescent="0.35"/>
    <row r="896" spans="4:92" ht="14.25" customHeight="1" x14ac:dyDescent="0.35">
      <c r="D896" s="106" t="s">
        <v>427</v>
      </c>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c r="AA896" s="106"/>
      <c r="AB896" s="106"/>
      <c r="AC896" s="106"/>
      <c r="AD896" s="106"/>
      <c r="AE896" s="106"/>
      <c r="AF896" s="106"/>
      <c r="AG896" s="106"/>
      <c r="AH896" s="106"/>
      <c r="AI896" s="106"/>
      <c r="AJ896" s="106"/>
      <c r="AK896" s="106"/>
      <c r="AL896" s="106"/>
      <c r="AM896" s="106"/>
      <c r="AN896" s="106"/>
      <c r="AO896" s="106"/>
      <c r="AP896" s="106"/>
      <c r="AQ896" s="106"/>
      <c r="AR896" s="106"/>
      <c r="AS896" s="106"/>
      <c r="AT896" s="106"/>
      <c r="AU896" s="14"/>
      <c r="AV896" s="293" t="s">
        <v>448</v>
      </c>
      <c r="AW896" s="293"/>
      <c r="AX896" s="293"/>
      <c r="AY896" s="293"/>
      <c r="AZ896" s="293"/>
      <c r="BA896" s="293"/>
      <c r="BB896" s="293"/>
      <c r="BC896" s="293"/>
      <c r="BD896" s="293"/>
      <c r="BE896" s="293"/>
      <c r="BF896" s="293"/>
      <c r="BG896" s="293"/>
      <c r="BH896" s="293"/>
      <c r="BI896" s="293"/>
      <c r="BJ896" s="293"/>
      <c r="BK896" s="293"/>
      <c r="BL896" s="293"/>
      <c r="BM896" s="293"/>
      <c r="BN896" s="293"/>
      <c r="BO896" s="293"/>
      <c r="BP896" s="293"/>
      <c r="BQ896" s="293"/>
      <c r="BR896" s="293"/>
      <c r="BS896" s="293"/>
      <c r="BT896" s="293"/>
      <c r="BU896" s="293"/>
      <c r="BV896" s="293"/>
      <c r="BW896" s="293"/>
      <c r="BX896" s="293"/>
      <c r="BY896" s="293"/>
      <c r="BZ896" s="293"/>
      <c r="CA896" s="293"/>
      <c r="CB896" s="293"/>
      <c r="CC896" s="293"/>
      <c r="CD896" s="293"/>
      <c r="CE896" s="293"/>
      <c r="CF896" s="293"/>
      <c r="CG896" s="293"/>
      <c r="CH896" s="293"/>
      <c r="CI896" s="293"/>
      <c r="CJ896" s="293"/>
      <c r="CK896" s="293"/>
      <c r="CL896" s="293"/>
      <c r="CM896" s="293"/>
      <c r="CN896" s="293"/>
    </row>
    <row r="897" spans="4:92" ht="14.25" customHeight="1" x14ac:dyDescent="0.35">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c r="AA897" s="106"/>
      <c r="AB897" s="106"/>
      <c r="AC897" s="106"/>
      <c r="AD897" s="106"/>
      <c r="AE897" s="106"/>
      <c r="AF897" s="106"/>
      <c r="AG897" s="106"/>
      <c r="AH897" s="106"/>
      <c r="AI897" s="106"/>
      <c r="AJ897" s="106"/>
      <c r="AK897" s="106"/>
      <c r="AL897" s="106"/>
      <c r="AM897" s="106"/>
      <c r="AN897" s="106"/>
      <c r="AO897" s="106"/>
      <c r="AP897" s="106"/>
      <c r="AQ897" s="106"/>
      <c r="AR897" s="106"/>
      <c r="AS897" s="106"/>
      <c r="AT897" s="106"/>
      <c r="AU897" s="14"/>
      <c r="AV897" s="293"/>
      <c r="AW897" s="293"/>
      <c r="AX897" s="293"/>
      <c r="AY897" s="293"/>
      <c r="AZ897" s="293"/>
      <c r="BA897" s="293"/>
      <c r="BB897" s="293"/>
      <c r="BC897" s="293"/>
      <c r="BD897" s="293"/>
      <c r="BE897" s="293"/>
      <c r="BF897" s="293"/>
      <c r="BG897" s="293"/>
      <c r="BH897" s="293"/>
      <c r="BI897" s="293"/>
      <c r="BJ897" s="293"/>
      <c r="BK897" s="293"/>
      <c r="BL897" s="293"/>
      <c r="BM897" s="293"/>
      <c r="BN897" s="293"/>
      <c r="BO897" s="293"/>
      <c r="BP897" s="293"/>
      <c r="BQ897" s="293"/>
      <c r="BR897" s="293"/>
      <c r="BS897" s="293"/>
      <c r="BT897" s="293"/>
      <c r="BU897" s="293"/>
      <c r="BV897" s="293"/>
      <c r="BW897" s="293"/>
      <c r="BX897" s="293"/>
      <c r="BY897" s="293"/>
      <c r="BZ897" s="293"/>
      <c r="CA897" s="293"/>
      <c r="CB897" s="293"/>
      <c r="CC897" s="293"/>
      <c r="CD897" s="293"/>
      <c r="CE897" s="293"/>
      <c r="CF897" s="293"/>
      <c r="CG897" s="293"/>
      <c r="CH897" s="293"/>
      <c r="CI897" s="293"/>
      <c r="CJ897" s="293"/>
      <c r="CK897" s="293"/>
      <c r="CL897" s="293"/>
      <c r="CM897" s="293"/>
      <c r="CN897" s="293"/>
    </row>
    <row r="898" spans="4:92" ht="14.25" customHeight="1" x14ac:dyDescent="0.35"/>
    <row r="899" spans="4:92" ht="14.25" customHeight="1" x14ac:dyDescent="0.35">
      <c r="D899" s="214" t="s">
        <v>428</v>
      </c>
      <c r="E899" s="214"/>
      <c r="F899" s="214"/>
      <c r="G899" s="214"/>
      <c r="H899" s="214"/>
      <c r="I899" s="214"/>
      <c r="J899" s="214"/>
      <c r="K899" s="214"/>
      <c r="L899" s="214"/>
      <c r="M899" s="214"/>
      <c r="N899" s="214"/>
      <c r="O899" s="214"/>
      <c r="P899" s="214"/>
      <c r="Q899" s="214"/>
      <c r="R899" s="214"/>
      <c r="S899" s="214"/>
      <c r="T899" s="214"/>
      <c r="U899" s="214"/>
      <c r="V899" s="214"/>
      <c r="W899" s="214"/>
      <c r="X899" s="214"/>
      <c r="Y899" s="214"/>
      <c r="Z899" s="214"/>
      <c r="AA899" s="214"/>
      <c r="AB899" s="214"/>
      <c r="AC899" s="214"/>
      <c r="AD899" s="214"/>
      <c r="AE899" s="214"/>
      <c r="AF899" s="214"/>
      <c r="AG899" s="214"/>
      <c r="AH899" s="214"/>
      <c r="AI899" s="214"/>
      <c r="AJ899" s="214"/>
      <c r="AK899" s="214"/>
      <c r="AL899" s="214"/>
      <c r="AM899" s="214"/>
      <c r="AN899" s="214"/>
      <c r="AO899" s="214"/>
      <c r="AP899" s="214"/>
      <c r="AQ899" s="214"/>
      <c r="AR899" s="214"/>
      <c r="AS899" s="214"/>
      <c r="AT899" s="214"/>
      <c r="AV899" s="214" t="s">
        <v>449</v>
      </c>
      <c r="AW899" s="214"/>
      <c r="AX899" s="214"/>
      <c r="AY899" s="214"/>
      <c r="AZ899" s="214"/>
      <c r="BA899" s="214"/>
      <c r="BB899" s="214"/>
      <c r="BC899" s="214"/>
      <c r="BD899" s="214"/>
      <c r="BE899" s="214"/>
      <c r="BF899" s="214"/>
      <c r="BG899" s="214"/>
      <c r="BH899" s="214"/>
      <c r="BI899" s="214"/>
      <c r="BJ899" s="214"/>
      <c r="BK899" s="214"/>
      <c r="BL899" s="214"/>
      <c r="BM899" s="214"/>
      <c r="BN899" s="214"/>
      <c r="BO899" s="214"/>
      <c r="BP899" s="214"/>
      <c r="BQ899" s="214"/>
      <c r="BR899" s="214"/>
      <c r="BS899" s="214"/>
      <c r="BT899" s="214"/>
      <c r="BU899" s="214"/>
      <c r="BV899" s="214"/>
      <c r="BW899" s="214"/>
      <c r="BX899" s="214"/>
      <c r="BY899" s="214"/>
      <c r="BZ899" s="214"/>
      <c r="CA899" s="214"/>
      <c r="CB899" s="214"/>
      <c r="CC899" s="214"/>
      <c r="CD899" s="214"/>
      <c r="CE899" s="214"/>
      <c r="CF899" s="214"/>
      <c r="CG899" s="214"/>
      <c r="CH899" s="214"/>
      <c r="CI899" s="214"/>
      <c r="CJ899" s="214"/>
      <c r="CK899" s="214"/>
      <c r="CL899" s="214"/>
    </row>
    <row r="900" spans="4:92" ht="14.25" customHeight="1" x14ac:dyDescent="0.35">
      <c r="D900" s="190"/>
      <c r="E900" s="190"/>
      <c r="F900" s="190"/>
      <c r="G900" s="190"/>
      <c r="H900" s="190"/>
      <c r="I900" s="190"/>
      <c r="J900" s="190"/>
      <c r="K900" s="190"/>
      <c r="L900" s="190"/>
      <c r="M900" s="190"/>
      <c r="N900" s="190"/>
      <c r="O900" s="190"/>
      <c r="P900" s="190"/>
      <c r="Q900" s="190"/>
      <c r="R900" s="190"/>
      <c r="S900" s="190"/>
      <c r="T900" s="190"/>
      <c r="U900" s="190"/>
      <c r="V900" s="190"/>
      <c r="W900" s="190"/>
      <c r="X900" s="190"/>
      <c r="Y900" s="190"/>
      <c r="Z900" s="190"/>
      <c r="AA900" s="190"/>
      <c r="AB900" s="190"/>
      <c r="AC900" s="190"/>
      <c r="AD900" s="190"/>
      <c r="AE900" s="190"/>
      <c r="AF900" s="190"/>
      <c r="AG900" s="190"/>
      <c r="AH900" s="190"/>
      <c r="AI900" s="190"/>
      <c r="AJ900" s="190"/>
      <c r="AK900" s="190"/>
      <c r="AL900" s="190"/>
      <c r="AM900" s="190"/>
      <c r="AN900" s="190"/>
      <c r="AO900" s="190"/>
      <c r="AP900" s="190"/>
      <c r="AQ900" s="190"/>
      <c r="AR900" s="190"/>
      <c r="AS900" s="190"/>
      <c r="AT900" s="190"/>
      <c r="AV900" s="214"/>
      <c r="AW900" s="214"/>
      <c r="AX900" s="214"/>
      <c r="AY900" s="214"/>
      <c r="AZ900" s="214"/>
      <c r="BA900" s="214"/>
      <c r="BB900" s="214"/>
      <c r="BC900" s="214"/>
      <c r="BD900" s="214"/>
      <c r="BE900" s="214"/>
      <c r="BF900" s="214"/>
      <c r="BG900" s="214"/>
      <c r="BH900" s="214"/>
      <c r="BI900" s="214"/>
      <c r="BJ900" s="214"/>
      <c r="BK900" s="214"/>
      <c r="BL900" s="214"/>
      <c r="BM900" s="214"/>
      <c r="BN900" s="214"/>
      <c r="BO900" s="214"/>
      <c r="BP900" s="214"/>
      <c r="BQ900" s="214"/>
      <c r="BR900" s="214"/>
      <c r="BS900" s="214"/>
      <c r="BT900" s="214"/>
      <c r="BU900" s="214"/>
      <c r="BV900" s="214"/>
      <c r="BW900" s="214"/>
      <c r="BX900" s="214"/>
      <c r="BY900" s="214"/>
      <c r="BZ900" s="214"/>
      <c r="CA900" s="214"/>
      <c r="CB900" s="214"/>
      <c r="CC900" s="214"/>
      <c r="CD900" s="214"/>
      <c r="CE900" s="214"/>
      <c r="CF900" s="214"/>
      <c r="CG900" s="214"/>
      <c r="CH900" s="214"/>
      <c r="CI900" s="214"/>
      <c r="CJ900" s="214"/>
      <c r="CK900" s="214"/>
      <c r="CL900" s="214"/>
    </row>
    <row r="901" spans="4:92" ht="14.25" customHeight="1" x14ac:dyDescent="0.35">
      <c r="D901" s="298" t="s">
        <v>429</v>
      </c>
      <c r="E901" s="299"/>
      <c r="F901" s="299"/>
      <c r="G901" s="299"/>
      <c r="H901" s="299"/>
      <c r="I901" s="299"/>
      <c r="J901" s="299"/>
      <c r="K901" s="299"/>
      <c r="L901" s="299"/>
      <c r="M901" s="299"/>
      <c r="N901" s="299"/>
      <c r="O901" s="299"/>
      <c r="P901" s="299"/>
      <c r="Q901" s="299"/>
      <c r="R901" s="299"/>
      <c r="S901" s="299"/>
      <c r="T901" s="300"/>
      <c r="U901" s="304" t="s">
        <v>426</v>
      </c>
      <c r="V901" s="305"/>
      <c r="W901" s="305"/>
      <c r="X901" s="305"/>
      <c r="Y901" s="305"/>
      <c r="Z901" s="305"/>
      <c r="AA901" s="305"/>
      <c r="AB901" s="305"/>
      <c r="AC901" s="305"/>
      <c r="AD901" s="305"/>
      <c r="AE901" s="305"/>
      <c r="AF901" s="305"/>
      <c r="AG901" s="305"/>
      <c r="AH901" s="306"/>
      <c r="AI901" s="298" t="s">
        <v>430</v>
      </c>
      <c r="AJ901" s="299"/>
      <c r="AK901" s="299"/>
      <c r="AL901" s="299"/>
      <c r="AM901" s="299"/>
      <c r="AN901" s="299"/>
      <c r="AO901" s="299"/>
      <c r="AP901" s="299"/>
      <c r="AQ901" s="299"/>
      <c r="AR901" s="299"/>
      <c r="AS901" s="299"/>
      <c r="AT901" s="300"/>
      <c r="AU901" s="60"/>
      <c r="AV901" s="242" t="s">
        <v>422</v>
      </c>
      <c r="AW901" s="242"/>
      <c r="AX901" s="242"/>
      <c r="AY901" s="242"/>
      <c r="AZ901" s="242"/>
      <c r="BA901" s="242"/>
      <c r="BB901" s="242"/>
      <c r="BC901" s="242"/>
      <c r="BD901" s="242"/>
      <c r="BE901" s="242"/>
      <c r="BF901" s="242"/>
      <c r="BG901" s="242"/>
      <c r="BH901" s="242"/>
      <c r="BI901" s="242"/>
      <c r="BJ901" s="242"/>
      <c r="BK901" s="242"/>
      <c r="BL901" s="242"/>
      <c r="BM901" s="242"/>
      <c r="BN901" s="242"/>
      <c r="BO901" s="242"/>
      <c r="BP901" s="242"/>
      <c r="BQ901" s="242"/>
      <c r="BR901" s="242"/>
      <c r="BS901" s="242"/>
      <c r="BT901" s="242"/>
      <c r="BU901" s="242"/>
      <c r="BV901" s="242"/>
      <c r="BW901" s="242"/>
      <c r="BX901" s="242"/>
      <c r="BY901" s="242"/>
      <c r="BZ901" s="242"/>
      <c r="CA901" s="242"/>
      <c r="CB901" s="242"/>
      <c r="CC901" s="242"/>
      <c r="CD901" s="242"/>
      <c r="CE901" s="242"/>
      <c r="CF901" s="242"/>
      <c r="CG901" s="242"/>
      <c r="CH901" s="242"/>
      <c r="CI901" s="242"/>
      <c r="CJ901" s="242"/>
      <c r="CK901" s="242"/>
      <c r="CL901" s="242"/>
      <c r="CM901" s="242"/>
      <c r="CN901" s="242"/>
    </row>
    <row r="902" spans="4:92" ht="14.25" customHeight="1" x14ac:dyDescent="0.35">
      <c r="D902" s="301"/>
      <c r="E902" s="302"/>
      <c r="F902" s="302"/>
      <c r="G902" s="302"/>
      <c r="H902" s="302"/>
      <c r="I902" s="302"/>
      <c r="J902" s="302"/>
      <c r="K902" s="302"/>
      <c r="L902" s="302"/>
      <c r="M902" s="302"/>
      <c r="N902" s="302"/>
      <c r="O902" s="302"/>
      <c r="P902" s="302"/>
      <c r="Q902" s="302"/>
      <c r="R902" s="302"/>
      <c r="S902" s="302"/>
      <c r="T902" s="303"/>
      <c r="U902" s="304" t="s">
        <v>181</v>
      </c>
      <c r="V902" s="305"/>
      <c r="W902" s="305"/>
      <c r="X902" s="305"/>
      <c r="Y902" s="305"/>
      <c r="Z902" s="305"/>
      <c r="AA902" s="306"/>
      <c r="AB902" s="304" t="s">
        <v>121</v>
      </c>
      <c r="AC902" s="305"/>
      <c r="AD902" s="305"/>
      <c r="AE902" s="305"/>
      <c r="AF902" s="305"/>
      <c r="AG902" s="305"/>
      <c r="AH902" s="306"/>
      <c r="AI902" s="301"/>
      <c r="AJ902" s="302"/>
      <c r="AK902" s="302"/>
      <c r="AL902" s="302"/>
      <c r="AM902" s="302"/>
      <c r="AN902" s="302"/>
      <c r="AO902" s="302"/>
      <c r="AP902" s="302"/>
      <c r="AQ902" s="302"/>
      <c r="AR902" s="302"/>
      <c r="AS902" s="302"/>
      <c r="AT902" s="303"/>
      <c r="AU902" s="60"/>
      <c r="AV902" s="242"/>
      <c r="AW902" s="242"/>
      <c r="AX902" s="242"/>
      <c r="AY902" s="242"/>
      <c r="AZ902" s="242"/>
      <c r="BA902" s="242"/>
      <c r="BB902" s="242"/>
      <c r="BC902" s="242"/>
      <c r="BD902" s="242"/>
      <c r="BE902" s="242"/>
      <c r="BF902" s="242"/>
      <c r="BG902" s="242"/>
      <c r="BH902" s="242"/>
      <c r="BI902" s="242"/>
      <c r="BJ902" s="242"/>
      <c r="BK902" s="242"/>
      <c r="BL902" s="242"/>
      <c r="BM902" s="242"/>
      <c r="BN902" s="242"/>
      <c r="BO902" s="242"/>
      <c r="BP902" s="242"/>
      <c r="BQ902" s="242"/>
      <c r="BR902" s="242"/>
      <c r="BS902" s="242"/>
      <c r="BT902" s="242"/>
      <c r="BU902" s="242"/>
      <c r="BV902" s="242"/>
      <c r="BW902" s="242"/>
      <c r="BX902" s="242"/>
      <c r="BY902" s="242"/>
      <c r="BZ902" s="242"/>
      <c r="CA902" s="242"/>
      <c r="CB902" s="242"/>
      <c r="CC902" s="242"/>
      <c r="CD902" s="242"/>
      <c r="CE902" s="242"/>
      <c r="CF902" s="242"/>
      <c r="CG902" s="242"/>
      <c r="CH902" s="242"/>
      <c r="CI902" s="242"/>
      <c r="CJ902" s="242"/>
      <c r="CK902" s="242"/>
      <c r="CL902" s="242"/>
      <c r="CM902" s="242"/>
      <c r="CN902" s="242"/>
    </row>
    <row r="903" spans="4:92" ht="14.25" customHeight="1" x14ac:dyDescent="0.35">
      <c r="D903" s="285" t="s">
        <v>418</v>
      </c>
      <c r="E903" s="237"/>
      <c r="F903" s="237"/>
      <c r="G903" s="237"/>
      <c r="H903" s="237"/>
      <c r="I903" s="237"/>
      <c r="J903" s="237"/>
      <c r="K903" s="237"/>
      <c r="L903" s="237"/>
      <c r="M903" s="237"/>
      <c r="N903" s="237"/>
      <c r="O903" s="237"/>
      <c r="P903" s="237"/>
      <c r="Q903" s="237"/>
      <c r="R903" s="237"/>
      <c r="S903" s="237"/>
      <c r="T903" s="286"/>
      <c r="U903" s="236">
        <v>15392</v>
      </c>
      <c r="V903" s="237"/>
      <c r="W903" s="237"/>
      <c r="X903" s="237"/>
      <c r="Y903" s="237"/>
      <c r="Z903" s="237"/>
      <c r="AA903" s="286"/>
      <c r="AB903" s="236">
        <v>2460</v>
      </c>
      <c r="AC903" s="237"/>
      <c r="AD903" s="237"/>
      <c r="AE903" s="237"/>
      <c r="AF903" s="237"/>
      <c r="AG903" s="237"/>
      <c r="AH903" s="286"/>
      <c r="AI903" s="285" t="s">
        <v>1064</v>
      </c>
      <c r="AJ903" s="237"/>
      <c r="AK903" s="237"/>
      <c r="AL903" s="237"/>
      <c r="AM903" s="237"/>
      <c r="AN903" s="237"/>
      <c r="AO903" s="237"/>
      <c r="AP903" s="237"/>
      <c r="AQ903" s="237"/>
      <c r="AR903" s="237"/>
      <c r="AS903" s="237"/>
      <c r="AT903" s="286"/>
      <c r="AU903" s="37"/>
      <c r="AV903" s="242" t="s">
        <v>418</v>
      </c>
      <c r="AW903" s="242"/>
      <c r="AX903" s="242"/>
      <c r="AY903" s="242"/>
      <c r="AZ903" s="242"/>
      <c r="BA903" s="242"/>
      <c r="BB903" s="242"/>
      <c r="BC903" s="242"/>
      <c r="BD903" s="242"/>
      <c r="BE903" s="242"/>
      <c r="BF903" s="242" t="s">
        <v>419</v>
      </c>
      <c r="BG903" s="242"/>
      <c r="BH903" s="242"/>
      <c r="BI903" s="242"/>
      <c r="BJ903" s="242"/>
      <c r="BK903" s="242"/>
      <c r="BL903" s="242"/>
      <c r="BM903" s="242"/>
      <c r="BN903" s="242" t="s">
        <v>420</v>
      </c>
      <c r="BO903" s="242"/>
      <c r="BP903" s="242"/>
      <c r="BQ903" s="242"/>
      <c r="BR903" s="242"/>
      <c r="BS903" s="242"/>
      <c r="BT903" s="242"/>
      <c r="BU903" s="242"/>
      <c r="BV903" s="242"/>
      <c r="BW903" s="242" t="s">
        <v>376</v>
      </c>
      <c r="BX903" s="242"/>
      <c r="BY903" s="242"/>
      <c r="BZ903" s="242"/>
      <c r="CA903" s="242"/>
      <c r="CB903" s="242"/>
      <c r="CC903" s="242"/>
      <c r="CD903" s="242"/>
      <c r="CE903" s="242"/>
      <c r="CF903" s="242" t="s">
        <v>421</v>
      </c>
      <c r="CG903" s="242"/>
      <c r="CH903" s="242"/>
      <c r="CI903" s="242"/>
      <c r="CJ903" s="242"/>
      <c r="CK903" s="242"/>
      <c r="CL903" s="242"/>
      <c r="CM903" s="242"/>
      <c r="CN903" s="242"/>
    </row>
    <row r="904" spans="4:92" ht="14.25" customHeight="1" x14ac:dyDescent="0.35">
      <c r="D904" s="285" t="s">
        <v>419</v>
      </c>
      <c r="E904" s="237"/>
      <c r="F904" s="237"/>
      <c r="G904" s="237"/>
      <c r="H904" s="237"/>
      <c r="I904" s="237"/>
      <c r="J904" s="237"/>
      <c r="K904" s="237"/>
      <c r="L904" s="237"/>
      <c r="M904" s="237"/>
      <c r="N904" s="237"/>
      <c r="O904" s="237"/>
      <c r="P904" s="237"/>
      <c r="Q904" s="237"/>
      <c r="R904" s="237"/>
      <c r="S904" s="237"/>
      <c r="T904" s="286"/>
      <c r="U904" s="285">
        <v>948</v>
      </c>
      <c r="V904" s="237"/>
      <c r="W904" s="237"/>
      <c r="X904" s="237"/>
      <c r="Y904" s="237"/>
      <c r="Z904" s="237"/>
      <c r="AA904" s="286"/>
      <c r="AB904" s="236">
        <v>100</v>
      </c>
      <c r="AC904" s="237"/>
      <c r="AD904" s="237"/>
      <c r="AE904" s="237"/>
      <c r="AF904" s="237"/>
      <c r="AG904" s="237"/>
      <c r="AH904" s="286"/>
      <c r="AI904" s="285" t="s">
        <v>1064</v>
      </c>
      <c r="AJ904" s="237"/>
      <c r="AK904" s="237"/>
      <c r="AL904" s="237"/>
      <c r="AM904" s="237"/>
      <c r="AN904" s="237"/>
      <c r="AO904" s="237"/>
      <c r="AP904" s="237"/>
      <c r="AQ904" s="237"/>
      <c r="AR904" s="237"/>
      <c r="AS904" s="237"/>
      <c r="AT904" s="286"/>
      <c r="AU904" s="37"/>
      <c r="AV904" s="242"/>
      <c r="AW904" s="242"/>
      <c r="AX904" s="242"/>
      <c r="AY904" s="242"/>
      <c r="AZ904" s="242"/>
      <c r="BA904" s="242"/>
      <c r="BB904" s="242"/>
      <c r="BC904" s="242"/>
      <c r="BD904" s="242"/>
      <c r="BE904" s="242"/>
      <c r="BF904" s="242"/>
      <c r="BG904" s="242"/>
      <c r="BH904" s="242"/>
      <c r="BI904" s="242"/>
      <c r="BJ904" s="242"/>
      <c r="BK904" s="242"/>
      <c r="BL904" s="242"/>
      <c r="BM904" s="242"/>
      <c r="BN904" s="242"/>
      <c r="BO904" s="242"/>
      <c r="BP904" s="242"/>
      <c r="BQ904" s="242"/>
      <c r="BR904" s="242"/>
      <c r="BS904" s="242"/>
      <c r="BT904" s="242"/>
      <c r="BU904" s="242"/>
      <c r="BV904" s="242"/>
      <c r="BW904" s="242"/>
      <c r="BX904" s="242"/>
      <c r="BY904" s="242"/>
      <c r="BZ904" s="242"/>
      <c r="CA904" s="242"/>
      <c r="CB904" s="242"/>
      <c r="CC904" s="242"/>
      <c r="CD904" s="242"/>
      <c r="CE904" s="242"/>
      <c r="CF904" s="242"/>
      <c r="CG904" s="242"/>
      <c r="CH904" s="242"/>
      <c r="CI904" s="242"/>
      <c r="CJ904" s="242"/>
      <c r="CK904" s="242"/>
      <c r="CL904" s="242"/>
      <c r="CM904" s="242"/>
      <c r="CN904" s="242"/>
    </row>
    <row r="905" spans="4:92" ht="14.25" customHeight="1" x14ac:dyDescent="0.35">
      <c r="D905" s="285" t="s">
        <v>420</v>
      </c>
      <c r="E905" s="237"/>
      <c r="F905" s="237"/>
      <c r="G905" s="237"/>
      <c r="H905" s="237"/>
      <c r="I905" s="237"/>
      <c r="J905" s="237"/>
      <c r="K905" s="237"/>
      <c r="L905" s="237"/>
      <c r="M905" s="237"/>
      <c r="N905" s="237"/>
      <c r="O905" s="237"/>
      <c r="P905" s="237"/>
      <c r="Q905" s="237"/>
      <c r="R905" s="237"/>
      <c r="S905" s="237"/>
      <c r="T905" s="286"/>
      <c r="U905" s="285">
        <v>78</v>
      </c>
      <c r="V905" s="237"/>
      <c r="W905" s="237"/>
      <c r="X905" s="237"/>
      <c r="Y905" s="237"/>
      <c r="Z905" s="237"/>
      <c r="AA905" s="286"/>
      <c r="AB905" s="236">
        <v>0</v>
      </c>
      <c r="AC905" s="237"/>
      <c r="AD905" s="237"/>
      <c r="AE905" s="237"/>
      <c r="AF905" s="237"/>
      <c r="AG905" s="237"/>
      <c r="AH905" s="286"/>
      <c r="AI905" s="285" t="s">
        <v>1064</v>
      </c>
      <c r="AJ905" s="237"/>
      <c r="AK905" s="237"/>
      <c r="AL905" s="237"/>
      <c r="AM905" s="237"/>
      <c r="AN905" s="237"/>
      <c r="AO905" s="237"/>
      <c r="AP905" s="237"/>
      <c r="AQ905" s="237"/>
      <c r="AR905" s="237"/>
      <c r="AS905" s="237"/>
      <c r="AT905" s="286"/>
      <c r="AU905" s="37"/>
      <c r="AV905" s="242" t="s">
        <v>181</v>
      </c>
      <c r="AW905" s="242"/>
      <c r="AX905" s="242"/>
      <c r="AY905" s="242"/>
      <c r="AZ905" s="242"/>
      <c r="BA905" s="242" t="s">
        <v>121</v>
      </c>
      <c r="BB905" s="242"/>
      <c r="BC905" s="242"/>
      <c r="BD905" s="242"/>
      <c r="BE905" s="242"/>
      <c r="BF905" s="242" t="s">
        <v>181</v>
      </c>
      <c r="BG905" s="242"/>
      <c r="BH905" s="242"/>
      <c r="BI905" s="242"/>
      <c r="BJ905" s="242" t="s">
        <v>121</v>
      </c>
      <c r="BK905" s="242"/>
      <c r="BL905" s="242"/>
      <c r="BM905" s="242"/>
      <c r="BN905" s="242" t="s">
        <v>181</v>
      </c>
      <c r="BO905" s="242"/>
      <c r="BP905" s="242"/>
      <c r="BQ905" s="242"/>
      <c r="BR905" s="242" t="s">
        <v>121</v>
      </c>
      <c r="BS905" s="242"/>
      <c r="BT905" s="242"/>
      <c r="BU905" s="242"/>
      <c r="BV905" s="242"/>
      <c r="BW905" s="242" t="s">
        <v>181</v>
      </c>
      <c r="BX905" s="242"/>
      <c r="BY905" s="242"/>
      <c r="BZ905" s="242"/>
      <c r="CA905" s="242" t="s">
        <v>121</v>
      </c>
      <c r="CB905" s="242"/>
      <c r="CC905" s="242"/>
      <c r="CD905" s="242"/>
      <c r="CE905" s="242"/>
      <c r="CF905" s="242" t="s">
        <v>181</v>
      </c>
      <c r="CG905" s="242"/>
      <c r="CH905" s="242"/>
      <c r="CI905" s="242"/>
      <c r="CJ905" s="242" t="s">
        <v>121</v>
      </c>
      <c r="CK905" s="242"/>
      <c r="CL905" s="242"/>
      <c r="CM905" s="242"/>
      <c r="CN905" s="242"/>
    </row>
    <row r="906" spans="4:92" ht="14.25" customHeight="1" x14ac:dyDescent="0.35">
      <c r="D906" s="285" t="s">
        <v>376</v>
      </c>
      <c r="E906" s="237"/>
      <c r="F906" s="237"/>
      <c r="G906" s="237"/>
      <c r="H906" s="237"/>
      <c r="I906" s="237"/>
      <c r="J906" s="237"/>
      <c r="K906" s="237"/>
      <c r="L906" s="237"/>
      <c r="M906" s="237"/>
      <c r="N906" s="237"/>
      <c r="O906" s="237"/>
      <c r="P906" s="237"/>
      <c r="Q906" s="237"/>
      <c r="R906" s="237"/>
      <c r="S906" s="237"/>
      <c r="T906" s="286"/>
      <c r="U906" s="285">
        <v>78</v>
      </c>
      <c r="V906" s="237"/>
      <c r="W906" s="237"/>
      <c r="X906" s="237"/>
      <c r="Y906" s="237"/>
      <c r="Z906" s="237"/>
      <c r="AA906" s="286"/>
      <c r="AB906" s="236">
        <v>36</v>
      </c>
      <c r="AC906" s="237"/>
      <c r="AD906" s="237"/>
      <c r="AE906" s="237"/>
      <c r="AF906" s="237"/>
      <c r="AG906" s="237"/>
      <c r="AH906" s="286"/>
      <c r="AI906" s="285" t="s">
        <v>1064</v>
      </c>
      <c r="AJ906" s="237"/>
      <c r="AK906" s="237"/>
      <c r="AL906" s="237"/>
      <c r="AM906" s="237"/>
      <c r="AN906" s="237"/>
      <c r="AO906" s="237"/>
      <c r="AP906" s="237"/>
      <c r="AQ906" s="237"/>
      <c r="AR906" s="237"/>
      <c r="AS906" s="237"/>
      <c r="AT906" s="286"/>
      <c r="AU906" s="37"/>
      <c r="AV906" s="242"/>
      <c r="AW906" s="242"/>
      <c r="AX906" s="242"/>
      <c r="AY906" s="242"/>
      <c r="AZ906" s="242"/>
      <c r="BA906" s="242"/>
      <c r="BB906" s="242"/>
      <c r="BC906" s="242"/>
      <c r="BD906" s="242"/>
      <c r="BE906" s="242"/>
      <c r="BF906" s="242"/>
      <c r="BG906" s="242"/>
      <c r="BH906" s="242"/>
      <c r="BI906" s="242"/>
      <c r="BJ906" s="242"/>
      <c r="BK906" s="242"/>
      <c r="BL906" s="242"/>
      <c r="BM906" s="242"/>
      <c r="BN906" s="242"/>
      <c r="BO906" s="242"/>
      <c r="BP906" s="242"/>
      <c r="BQ906" s="242"/>
      <c r="BR906" s="242"/>
      <c r="BS906" s="242"/>
      <c r="BT906" s="242"/>
      <c r="BU906" s="242"/>
      <c r="BV906" s="242"/>
      <c r="BW906" s="242"/>
      <c r="BX906" s="242"/>
      <c r="BY906" s="242"/>
      <c r="BZ906" s="242"/>
      <c r="CA906" s="242"/>
      <c r="CB906" s="242"/>
      <c r="CC906" s="242"/>
      <c r="CD906" s="242"/>
      <c r="CE906" s="242"/>
      <c r="CF906" s="242"/>
      <c r="CG906" s="242"/>
      <c r="CH906" s="242"/>
      <c r="CI906" s="242"/>
      <c r="CJ906" s="242"/>
      <c r="CK906" s="242"/>
      <c r="CL906" s="242"/>
      <c r="CM906" s="242"/>
      <c r="CN906" s="242"/>
    </row>
    <row r="907" spans="4:92" ht="14.25" customHeight="1" x14ac:dyDescent="0.35">
      <c r="D907" s="285" t="s">
        <v>421</v>
      </c>
      <c r="E907" s="237"/>
      <c r="F907" s="237"/>
      <c r="G907" s="237"/>
      <c r="H907" s="237"/>
      <c r="I907" s="237"/>
      <c r="J907" s="237"/>
      <c r="K907" s="237"/>
      <c r="L907" s="237"/>
      <c r="M907" s="237"/>
      <c r="N907" s="237"/>
      <c r="O907" s="237"/>
      <c r="P907" s="237"/>
      <c r="Q907" s="237"/>
      <c r="R907" s="237"/>
      <c r="S907" s="237"/>
      <c r="T907" s="286"/>
      <c r="U907" s="236">
        <v>18</v>
      </c>
      <c r="V907" s="237"/>
      <c r="W907" s="237"/>
      <c r="X907" s="237"/>
      <c r="Y907" s="237"/>
      <c r="Z907" s="237"/>
      <c r="AA907" s="286"/>
      <c r="AB907" s="236">
        <v>0</v>
      </c>
      <c r="AC907" s="237"/>
      <c r="AD907" s="237"/>
      <c r="AE907" s="237"/>
      <c r="AF907" s="237"/>
      <c r="AG907" s="237"/>
      <c r="AH907" s="286"/>
      <c r="AI907" s="285" t="s">
        <v>1064</v>
      </c>
      <c r="AJ907" s="237"/>
      <c r="AK907" s="237"/>
      <c r="AL907" s="237"/>
      <c r="AM907" s="237"/>
      <c r="AN907" s="237"/>
      <c r="AO907" s="237"/>
      <c r="AP907" s="237"/>
      <c r="AQ907" s="237"/>
      <c r="AR907" s="237"/>
      <c r="AS907" s="237"/>
      <c r="AT907" s="286"/>
      <c r="AU907" s="37"/>
      <c r="AV907" s="244">
        <v>17455</v>
      </c>
      <c r="AW907" s="244"/>
      <c r="AX907" s="244"/>
      <c r="AY907" s="244"/>
      <c r="AZ907" s="244"/>
      <c r="BA907" s="245" t="s">
        <v>1066</v>
      </c>
      <c r="BB907" s="246"/>
      <c r="BC907" s="246"/>
      <c r="BD907" s="246"/>
      <c r="BE907" s="247"/>
      <c r="BF907" s="244">
        <v>297</v>
      </c>
      <c r="BG907" s="244"/>
      <c r="BH907" s="244"/>
      <c r="BI907" s="244"/>
      <c r="BJ907" s="245" t="s">
        <v>1066</v>
      </c>
      <c r="BK907" s="246"/>
      <c r="BL907" s="246"/>
      <c r="BM907" s="247"/>
      <c r="BN907" s="244">
        <v>7</v>
      </c>
      <c r="BO907" s="244"/>
      <c r="BP907" s="244"/>
      <c r="BQ907" s="244"/>
      <c r="BR907" s="244" t="s">
        <v>1066</v>
      </c>
      <c r="BS907" s="244"/>
      <c r="BT907" s="244"/>
      <c r="BU907" s="244"/>
      <c r="BV907" s="244"/>
      <c r="BW907" s="244" t="s">
        <v>1066</v>
      </c>
      <c r="BX907" s="244"/>
      <c r="BY907" s="244"/>
      <c r="BZ907" s="244"/>
      <c r="CA907" s="486" t="s">
        <v>1066</v>
      </c>
      <c r="CB907" s="487"/>
      <c r="CC907" s="487"/>
      <c r="CD907" s="487"/>
      <c r="CE907" s="561"/>
      <c r="CF907" s="239">
        <v>1</v>
      </c>
      <c r="CG907" s="239"/>
      <c r="CH907" s="239"/>
      <c r="CI907" s="239"/>
      <c r="CJ907" s="245" t="s">
        <v>1066</v>
      </c>
      <c r="CK907" s="246"/>
      <c r="CL907" s="246"/>
      <c r="CM907" s="246"/>
      <c r="CN907" s="247"/>
    </row>
    <row r="908" spans="4:92" ht="14.25" customHeight="1" x14ac:dyDescent="0.35">
      <c r="D908" s="285" t="s">
        <v>118</v>
      </c>
      <c r="E908" s="237"/>
      <c r="F908" s="237"/>
      <c r="G908" s="237"/>
      <c r="H908" s="237"/>
      <c r="I908" s="237"/>
      <c r="J908" s="237"/>
      <c r="K908" s="237"/>
      <c r="L908" s="237"/>
      <c r="M908" s="237"/>
      <c r="N908" s="237"/>
      <c r="O908" s="237"/>
      <c r="P908" s="237"/>
      <c r="Q908" s="237"/>
      <c r="R908" s="237"/>
      <c r="S908" s="237"/>
      <c r="T908" s="286"/>
      <c r="U908" s="236">
        <f>SUM(U903:AA907)</f>
        <v>16514</v>
      </c>
      <c r="V908" s="237"/>
      <c r="W908" s="237"/>
      <c r="X908" s="237"/>
      <c r="Y908" s="237"/>
      <c r="Z908" s="237"/>
      <c r="AA908" s="286"/>
      <c r="AB908" s="236">
        <f>SUM(AB903:AH907)</f>
        <v>2596</v>
      </c>
      <c r="AC908" s="237"/>
      <c r="AD908" s="237"/>
      <c r="AE908" s="237"/>
      <c r="AF908" s="237"/>
      <c r="AG908" s="237"/>
      <c r="AH908" s="286"/>
      <c r="AI908" s="285" t="s">
        <v>1064</v>
      </c>
      <c r="AJ908" s="237"/>
      <c r="AK908" s="237"/>
      <c r="AL908" s="237"/>
      <c r="AM908" s="237"/>
      <c r="AN908" s="237"/>
      <c r="AO908" s="237"/>
      <c r="AP908" s="237"/>
      <c r="AQ908" s="237"/>
      <c r="AR908" s="237"/>
      <c r="AS908" s="237"/>
      <c r="AT908" s="286"/>
      <c r="AU908" s="37"/>
      <c r="AV908" s="244"/>
      <c r="AW908" s="244"/>
      <c r="AX908" s="244"/>
      <c r="AY908" s="244"/>
      <c r="AZ908" s="244"/>
      <c r="BA908" s="248"/>
      <c r="BB908" s="249"/>
      <c r="BC908" s="249"/>
      <c r="BD908" s="249"/>
      <c r="BE908" s="250"/>
      <c r="BF908" s="244"/>
      <c r="BG908" s="244"/>
      <c r="BH908" s="244"/>
      <c r="BI908" s="244"/>
      <c r="BJ908" s="248"/>
      <c r="BK908" s="249"/>
      <c r="BL908" s="249"/>
      <c r="BM908" s="250"/>
      <c r="BN908" s="244"/>
      <c r="BO908" s="244"/>
      <c r="BP908" s="244"/>
      <c r="BQ908" s="244"/>
      <c r="BR908" s="244"/>
      <c r="BS908" s="244"/>
      <c r="BT908" s="244"/>
      <c r="BU908" s="244"/>
      <c r="BV908" s="244"/>
      <c r="BW908" s="244"/>
      <c r="BX908" s="244"/>
      <c r="BY908" s="244"/>
      <c r="BZ908" s="244"/>
      <c r="CA908" s="488"/>
      <c r="CB908" s="489"/>
      <c r="CC908" s="489"/>
      <c r="CD908" s="489"/>
      <c r="CE908" s="562"/>
      <c r="CF908" s="239"/>
      <c r="CG908" s="239"/>
      <c r="CH908" s="239"/>
      <c r="CI908" s="239"/>
      <c r="CJ908" s="248"/>
      <c r="CK908" s="249"/>
      <c r="CL908" s="249"/>
      <c r="CM908" s="249"/>
      <c r="CN908" s="250"/>
    </row>
    <row r="909" spans="4:92" ht="14.25" customHeight="1" x14ac:dyDescent="0.35">
      <c r="D909" s="354" t="s">
        <v>1374</v>
      </c>
      <c r="E909" s="354"/>
      <c r="F909" s="354"/>
      <c r="G909" s="354"/>
      <c r="H909" s="354"/>
      <c r="I909" s="354"/>
      <c r="J909" s="354"/>
      <c r="K909" s="354"/>
      <c r="L909" s="354"/>
      <c r="M909" s="354"/>
      <c r="N909" s="354"/>
      <c r="O909" s="354"/>
      <c r="P909" s="354"/>
      <c r="Q909" s="354"/>
      <c r="R909" s="354"/>
      <c r="S909" s="354"/>
      <c r="T909" s="354"/>
      <c r="U909" s="132"/>
      <c r="V909" s="132"/>
      <c r="W909" s="132"/>
      <c r="X909" s="132"/>
      <c r="Y909" s="132"/>
      <c r="Z909" s="132"/>
      <c r="AA909" s="132"/>
      <c r="AB909" s="132"/>
      <c r="AC909" s="132"/>
      <c r="AD909" s="132"/>
      <c r="AE909" s="132"/>
      <c r="AF909" s="132"/>
      <c r="AG909" s="132"/>
      <c r="AH909" s="132"/>
      <c r="AI909" s="132"/>
      <c r="AJ909" s="132"/>
      <c r="AK909" s="132"/>
      <c r="AL909" s="132"/>
      <c r="AM909" s="132"/>
      <c r="AN909" s="132"/>
      <c r="AO909" s="132"/>
      <c r="AP909" s="132"/>
      <c r="AQ909" s="132"/>
      <c r="AR909" s="132"/>
      <c r="AS909" s="132"/>
      <c r="AT909" s="132"/>
      <c r="AV909" s="354" t="s">
        <v>450</v>
      </c>
      <c r="AW909" s="354"/>
      <c r="AX909" s="354"/>
      <c r="AY909" s="354"/>
      <c r="AZ909" s="354"/>
      <c r="BA909" s="354"/>
      <c r="BB909" s="354"/>
      <c r="BC909" s="354"/>
      <c r="BD909" s="354"/>
      <c r="BE909" s="354"/>
      <c r="BF909" s="354"/>
      <c r="BG909" s="354"/>
      <c r="BH909" s="354"/>
      <c r="BI909" s="354"/>
      <c r="BJ909" s="354"/>
      <c r="BK909" s="354"/>
      <c r="BL909" s="354"/>
      <c r="BM909" s="354"/>
      <c r="BN909" s="354"/>
      <c r="BO909" s="354"/>
      <c r="BP909" s="354"/>
      <c r="BQ909" s="354"/>
      <c r="BR909" s="354"/>
      <c r="BS909" s="354"/>
      <c r="BT909" s="354"/>
      <c r="BU909" s="354"/>
      <c r="BV909" s="354"/>
      <c r="BW909" s="354"/>
      <c r="BX909" s="354"/>
      <c r="BY909" s="354"/>
      <c r="BZ909" s="354"/>
      <c r="CA909" s="354"/>
      <c r="CB909" s="354"/>
      <c r="CC909" s="354"/>
      <c r="CD909" s="354"/>
      <c r="CE909" s="354"/>
      <c r="CF909" s="354"/>
      <c r="CG909" s="354"/>
      <c r="CH909" s="354"/>
      <c r="CI909" s="354"/>
      <c r="CJ909" s="354"/>
      <c r="CK909" s="354"/>
      <c r="CL909" s="354"/>
    </row>
    <row r="910" spans="4:92" ht="14.25" customHeight="1" x14ac:dyDescent="0.35">
      <c r="D910" s="85"/>
      <c r="E910" s="85"/>
      <c r="F910" s="85"/>
      <c r="G910" s="85"/>
      <c r="H910" s="85"/>
      <c r="I910" s="85"/>
      <c r="J910" s="85"/>
      <c r="K910" s="85"/>
      <c r="L910" s="85"/>
      <c r="M910" s="85"/>
      <c r="N910" s="85"/>
      <c r="O910" s="85"/>
      <c r="P910" s="85"/>
      <c r="Q910" s="85"/>
      <c r="R910" s="85"/>
      <c r="S910" s="85"/>
      <c r="T910" s="85"/>
      <c r="U910" s="85"/>
      <c r="V910" s="85"/>
      <c r="W910" s="85"/>
      <c r="X910" s="85"/>
      <c r="Y910" s="85"/>
      <c r="Z910" s="85"/>
      <c r="AA910" s="85"/>
      <c r="AB910" s="85"/>
      <c r="AC910" s="85"/>
      <c r="AD910" s="85"/>
      <c r="AE910" s="85"/>
      <c r="AF910" s="85"/>
      <c r="AG910" s="85"/>
      <c r="AH910" s="85"/>
      <c r="AI910" s="85"/>
      <c r="AJ910" s="85"/>
      <c r="AK910" s="85"/>
      <c r="AL910" s="85"/>
      <c r="AM910" s="85"/>
      <c r="AN910" s="85"/>
      <c r="AO910" s="85"/>
      <c r="AP910" s="85"/>
      <c r="AQ910" s="85"/>
      <c r="AR910" s="85"/>
      <c r="AS910" s="85"/>
      <c r="AT910" s="85"/>
    </row>
    <row r="911" spans="4:92" ht="14.25" customHeight="1" x14ac:dyDescent="0.35">
      <c r="D911" s="216" t="s">
        <v>1376</v>
      </c>
      <c r="E911" s="216"/>
      <c r="F911" s="216"/>
      <c r="G911" s="216"/>
      <c r="H911" s="216"/>
      <c r="I911" s="216"/>
      <c r="J911" s="216"/>
      <c r="K911" s="216"/>
      <c r="L911" s="216"/>
      <c r="M911" s="216"/>
      <c r="N911" s="216"/>
      <c r="O911" s="216"/>
      <c r="P911" s="216"/>
      <c r="Q911" s="216"/>
      <c r="R911" s="216"/>
      <c r="S911" s="216"/>
      <c r="T911" s="216"/>
      <c r="U911" s="216"/>
      <c r="V911" s="216"/>
      <c r="W911" s="216"/>
      <c r="X911" s="216"/>
      <c r="Y911" s="216"/>
      <c r="Z911" s="216"/>
      <c r="AA911" s="216"/>
      <c r="AB911" s="216"/>
      <c r="AC911" s="216"/>
      <c r="AD911" s="216"/>
      <c r="AE911" s="216"/>
      <c r="AF911" s="216"/>
      <c r="AG911" s="216"/>
      <c r="AH911" s="216"/>
      <c r="AI911" s="216"/>
      <c r="AJ911" s="216"/>
      <c r="AK911" s="216"/>
      <c r="AL911" s="216"/>
      <c r="AM911" s="216"/>
      <c r="AN911" s="216"/>
      <c r="AO911" s="216"/>
      <c r="AP911" s="216"/>
      <c r="AQ911" s="216"/>
      <c r="AR911" s="216"/>
      <c r="AS911" s="216"/>
      <c r="AT911" s="216"/>
      <c r="AV911" s="216" t="s">
        <v>1377</v>
      </c>
      <c r="AW911" s="216"/>
      <c r="AX911" s="216"/>
      <c r="AY911" s="216"/>
      <c r="AZ911" s="216"/>
      <c r="BA911" s="216"/>
      <c r="BB911" s="216"/>
      <c r="BC911" s="216"/>
      <c r="BD911" s="216"/>
      <c r="BE911" s="216"/>
      <c r="BF911" s="216"/>
      <c r="BG911" s="216"/>
      <c r="BH911" s="216"/>
      <c r="BI911" s="216"/>
      <c r="BJ911" s="216"/>
      <c r="BK911" s="216"/>
      <c r="BL911" s="216"/>
      <c r="BM911" s="216"/>
      <c r="BN911" s="216"/>
      <c r="BO911" s="216"/>
      <c r="BP911" s="216"/>
      <c r="BQ911" s="216"/>
      <c r="BR911" s="216"/>
      <c r="BS911" s="216"/>
      <c r="BT911" s="216"/>
      <c r="BU911" s="216"/>
      <c r="BV911" s="216"/>
      <c r="BW911" s="216"/>
      <c r="BX911" s="216"/>
      <c r="BY911" s="216"/>
      <c r="BZ911" s="216"/>
      <c r="CA911" s="216"/>
      <c r="CB911" s="216"/>
      <c r="CC911" s="216"/>
      <c r="CD911" s="216"/>
      <c r="CE911" s="216"/>
      <c r="CF911" s="216"/>
      <c r="CG911" s="216"/>
      <c r="CH911" s="216"/>
      <c r="CI911" s="216"/>
      <c r="CJ911" s="216"/>
      <c r="CK911" s="216"/>
      <c r="CL911" s="216"/>
    </row>
    <row r="912" spans="4:92" ht="14.25" customHeight="1" x14ac:dyDescent="0.35">
      <c r="D912" s="217"/>
      <c r="E912" s="217"/>
      <c r="F912" s="217"/>
      <c r="G912" s="217"/>
      <c r="H912" s="217"/>
      <c r="I912" s="217"/>
      <c r="J912" s="217"/>
      <c r="K912" s="217"/>
      <c r="L912" s="217"/>
      <c r="M912" s="217"/>
      <c r="N912" s="217"/>
      <c r="O912" s="217"/>
      <c r="P912" s="217"/>
      <c r="Q912" s="217"/>
      <c r="R912" s="217"/>
      <c r="S912" s="217"/>
      <c r="T912" s="217"/>
      <c r="U912" s="217"/>
      <c r="V912" s="217"/>
      <c r="W912" s="217"/>
      <c r="X912" s="217"/>
      <c r="Y912" s="217"/>
      <c r="Z912" s="217"/>
      <c r="AA912" s="217"/>
      <c r="AB912" s="217"/>
      <c r="AC912" s="217"/>
      <c r="AD912" s="217"/>
      <c r="AE912" s="217"/>
      <c r="AF912" s="217"/>
      <c r="AG912" s="217"/>
      <c r="AH912" s="217"/>
      <c r="AI912" s="217"/>
      <c r="AJ912" s="217"/>
      <c r="AK912" s="217"/>
      <c r="AL912" s="217"/>
      <c r="AM912" s="217"/>
      <c r="AN912" s="217"/>
      <c r="AO912" s="217"/>
      <c r="AP912" s="217"/>
      <c r="AQ912" s="217"/>
      <c r="AR912" s="217"/>
      <c r="AS912" s="217"/>
      <c r="AT912" s="217"/>
      <c r="AV912" s="216"/>
      <c r="AW912" s="216"/>
      <c r="AX912" s="216"/>
      <c r="AY912" s="216"/>
      <c r="AZ912" s="216"/>
      <c r="BA912" s="216"/>
      <c r="BB912" s="216"/>
      <c r="BC912" s="216"/>
      <c r="BD912" s="216"/>
      <c r="BE912" s="216"/>
      <c r="BF912" s="216"/>
      <c r="BG912" s="216"/>
      <c r="BH912" s="216"/>
      <c r="BI912" s="216"/>
      <c r="BJ912" s="216"/>
      <c r="BK912" s="216"/>
      <c r="BL912" s="216"/>
      <c r="BM912" s="216"/>
      <c r="BN912" s="216"/>
      <c r="BO912" s="216"/>
      <c r="BP912" s="216"/>
      <c r="BQ912" s="216"/>
      <c r="BR912" s="216"/>
      <c r="BS912" s="216"/>
      <c r="BT912" s="216"/>
      <c r="BU912" s="216"/>
      <c r="BV912" s="216"/>
      <c r="BW912" s="216"/>
      <c r="BX912" s="216"/>
      <c r="BY912" s="216"/>
      <c r="BZ912" s="216"/>
      <c r="CA912" s="216"/>
      <c r="CB912" s="216"/>
      <c r="CC912" s="216"/>
      <c r="CD912" s="216"/>
      <c r="CE912" s="216"/>
      <c r="CF912" s="216"/>
      <c r="CG912" s="216"/>
      <c r="CH912" s="216"/>
      <c r="CI912" s="216"/>
      <c r="CJ912" s="216"/>
      <c r="CK912" s="216"/>
      <c r="CL912" s="216"/>
    </row>
    <row r="913" spans="4:92" ht="14.25" customHeight="1" x14ac:dyDescent="0.35">
      <c r="D913" s="298" t="s">
        <v>425</v>
      </c>
      <c r="E913" s="299"/>
      <c r="F913" s="299"/>
      <c r="G913" s="299"/>
      <c r="H913" s="299"/>
      <c r="I913" s="299"/>
      <c r="J913" s="299"/>
      <c r="K913" s="299"/>
      <c r="L913" s="299"/>
      <c r="M913" s="299"/>
      <c r="N913" s="299"/>
      <c r="O913" s="299"/>
      <c r="P913" s="299"/>
      <c r="Q913" s="299"/>
      <c r="R913" s="299"/>
      <c r="S913" s="299"/>
      <c r="T913" s="299"/>
      <c r="U913" s="299"/>
      <c r="V913" s="300"/>
      <c r="W913" s="304" t="s">
        <v>426</v>
      </c>
      <c r="X913" s="305"/>
      <c r="Y913" s="305"/>
      <c r="Z913" s="305"/>
      <c r="AA913" s="305"/>
      <c r="AB913" s="305"/>
      <c r="AC913" s="305"/>
      <c r="AD913" s="305"/>
      <c r="AE913" s="305"/>
      <c r="AF913" s="305"/>
      <c r="AG913" s="305"/>
      <c r="AH913" s="305"/>
      <c r="AI913" s="305"/>
      <c r="AJ913" s="306"/>
      <c r="AK913" s="304" t="s">
        <v>431</v>
      </c>
      <c r="AL913" s="305"/>
      <c r="AM913" s="305"/>
      <c r="AN913" s="305"/>
      <c r="AO913" s="305"/>
      <c r="AP913" s="305"/>
      <c r="AQ913" s="305"/>
      <c r="AR913" s="305"/>
      <c r="AS913" s="305"/>
      <c r="AT913" s="306"/>
      <c r="AV913" s="242" t="s">
        <v>425</v>
      </c>
      <c r="AW913" s="242"/>
      <c r="AX913" s="242"/>
      <c r="AY913" s="242"/>
      <c r="AZ913" s="242"/>
      <c r="BA913" s="242"/>
      <c r="BB913" s="242"/>
      <c r="BC913" s="242"/>
      <c r="BD913" s="242"/>
      <c r="BE913" s="242"/>
      <c r="BF913" s="242"/>
      <c r="BG913" s="242"/>
      <c r="BH913" s="242"/>
      <c r="BI913" s="242"/>
      <c r="BJ913" s="242"/>
      <c r="BK913" s="242"/>
      <c r="BL913" s="242"/>
      <c r="BM913" s="242"/>
      <c r="BN913" s="242"/>
      <c r="BO913" s="242" t="s">
        <v>426</v>
      </c>
      <c r="BP913" s="242"/>
      <c r="BQ913" s="242"/>
      <c r="BR913" s="242"/>
      <c r="BS913" s="242"/>
      <c r="BT913" s="242"/>
      <c r="BU913" s="242"/>
      <c r="BV913" s="242"/>
      <c r="BW913" s="242"/>
      <c r="BX913" s="242"/>
      <c r="BY913" s="242"/>
      <c r="BZ913" s="242"/>
      <c r="CA913" s="242"/>
      <c r="CB913" s="242"/>
      <c r="CC913" s="242" t="s">
        <v>451</v>
      </c>
      <c r="CD913" s="242"/>
      <c r="CE913" s="242"/>
      <c r="CF913" s="242"/>
      <c r="CG913" s="242"/>
      <c r="CH913" s="242"/>
      <c r="CI913" s="242"/>
      <c r="CJ913" s="242"/>
      <c r="CK913" s="242"/>
      <c r="CL913" s="242"/>
      <c r="CM913" s="242"/>
      <c r="CN913" s="242"/>
    </row>
    <row r="914" spans="4:92" ht="14.25" customHeight="1" x14ac:dyDescent="0.35">
      <c r="D914" s="301"/>
      <c r="E914" s="302"/>
      <c r="F914" s="302"/>
      <c r="G914" s="302"/>
      <c r="H914" s="302"/>
      <c r="I914" s="302"/>
      <c r="J914" s="302"/>
      <c r="K914" s="302"/>
      <c r="L914" s="302"/>
      <c r="M914" s="302"/>
      <c r="N914" s="302"/>
      <c r="O914" s="302"/>
      <c r="P914" s="302"/>
      <c r="Q914" s="302"/>
      <c r="R914" s="302"/>
      <c r="S914" s="302"/>
      <c r="T914" s="302"/>
      <c r="U914" s="302"/>
      <c r="V914" s="303"/>
      <c r="W914" s="304" t="s">
        <v>181</v>
      </c>
      <c r="X914" s="305"/>
      <c r="Y914" s="305"/>
      <c r="Z914" s="305"/>
      <c r="AA914" s="305"/>
      <c r="AB914" s="305"/>
      <c r="AC914" s="306"/>
      <c r="AD914" s="304" t="s">
        <v>121</v>
      </c>
      <c r="AE914" s="305"/>
      <c r="AF914" s="305"/>
      <c r="AG914" s="305"/>
      <c r="AH914" s="305"/>
      <c r="AI914" s="305"/>
      <c r="AJ914" s="306"/>
      <c r="AK914" s="304" t="s">
        <v>181</v>
      </c>
      <c r="AL914" s="305"/>
      <c r="AM914" s="305"/>
      <c r="AN914" s="305"/>
      <c r="AO914" s="306"/>
      <c r="AP914" s="304" t="s">
        <v>121</v>
      </c>
      <c r="AQ914" s="305"/>
      <c r="AR914" s="305"/>
      <c r="AS914" s="305"/>
      <c r="AT914" s="306"/>
      <c r="AV914" s="242"/>
      <c r="AW914" s="242"/>
      <c r="AX914" s="242"/>
      <c r="AY914" s="242"/>
      <c r="AZ914" s="242"/>
      <c r="BA914" s="242"/>
      <c r="BB914" s="242"/>
      <c r="BC914" s="242"/>
      <c r="BD914" s="242"/>
      <c r="BE914" s="242"/>
      <c r="BF914" s="242"/>
      <c r="BG914" s="242"/>
      <c r="BH914" s="242"/>
      <c r="BI914" s="242"/>
      <c r="BJ914" s="242"/>
      <c r="BK914" s="242"/>
      <c r="BL914" s="242"/>
      <c r="BM914" s="242"/>
      <c r="BN914" s="242"/>
      <c r="BO914" s="242" t="s">
        <v>181</v>
      </c>
      <c r="BP914" s="242"/>
      <c r="BQ914" s="242"/>
      <c r="BR914" s="242"/>
      <c r="BS914" s="242"/>
      <c r="BT914" s="242"/>
      <c r="BU914" s="242"/>
      <c r="BV914" s="242" t="s">
        <v>121</v>
      </c>
      <c r="BW914" s="242"/>
      <c r="BX914" s="242"/>
      <c r="BY914" s="242"/>
      <c r="BZ914" s="242"/>
      <c r="CA914" s="242"/>
      <c r="CB914" s="242"/>
      <c r="CC914" s="242" t="s">
        <v>181</v>
      </c>
      <c r="CD914" s="242"/>
      <c r="CE914" s="242"/>
      <c r="CF914" s="242"/>
      <c r="CG914" s="242"/>
      <c r="CH914" s="242"/>
      <c r="CI914" s="242" t="s">
        <v>121</v>
      </c>
      <c r="CJ914" s="242"/>
      <c r="CK914" s="242"/>
      <c r="CL914" s="242"/>
      <c r="CM914" s="242"/>
      <c r="CN914" s="242"/>
    </row>
    <row r="915" spans="4:92" ht="14.25" customHeight="1" x14ac:dyDescent="0.35">
      <c r="D915" s="307">
        <v>1</v>
      </c>
      <c r="E915" s="308"/>
      <c r="F915" s="308"/>
      <c r="G915" s="308"/>
      <c r="H915" s="308"/>
      <c r="I915" s="308"/>
      <c r="J915" s="308"/>
      <c r="K915" s="308"/>
      <c r="L915" s="308"/>
      <c r="M915" s="308"/>
      <c r="N915" s="308"/>
      <c r="O915" s="308"/>
      <c r="P915" s="308"/>
      <c r="Q915" s="308"/>
      <c r="R915" s="308"/>
      <c r="S915" s="308"/>
      <c r="T915" s="308"/>
      <c r="U915" s="308"/>
      <c r="V915" s="309"/>
      <c r="W915" s="285">
        <v>776</v>
      </c>
      <c r="X915" s="237"/>
      <c r="Y915" s="237"/>
      <c r="Z915" s="237"/>
      <c r="AA915" s="237"/>
      <c r="AB915" s="237"/>
      <c r="AC915" s="286"/>
      <c r="AD915" s="236">
        <v>741</v>
      </c>
      <c r="AE915" s="237"/>
      <c r="AF915" s="237"/>
      <c r="AG915" s="237"/>
      <c r="AH915" s="237"/>
      <c r="AI915" s="237"/>
      <c r="AJ915" s="286"/>
      <c r="AK915" s="290">
        <v>5.04E-2</v>
      </c>
      <c r="AL915" s="291"/>
      <c r="AM915" s="291"/>
      <c r="AN915" s="291"/>
      <c r="AO915" s="292"/>
      <c r="AP915" s="351">
        <v>0.84899999999999998</v>
      </c>
      <c r="AQ915" s="352"/>
      <c r="AR915" s="352"/>
      <c r="AS915" s="352"/>
      <c r="AT915" s="353"/>
      <c r="AV915" s="243">
        <v>1</v>
      </c>
      <c r="AW915" s="243"/>
      <c r="AX915" s="243"/>
      <c r="AY915" s="243"/>
      <c r="AZ915" s="243"/>
      <c r="BA915" s="243"/>
      <c r="BB915" s="243"/>
      <c r="BC915" s="243"/>
      <c r="BD915" s="243"/>
      <c r="BE915" s="243"/>
      <c r="BF915" s="243"/>
      <c r="BG915" s="243"/>
      <c r="BH915" s="243"/>
      <c r="BI915" s="243"/>
      <c r="BJ915" s="243"/>
      <c r="BK915" s="243"/>
      <c r="BL915" s="243"/>
      <c r="BM915" s="243"/>
      <c r="BN915" s="243"/>
      <c r="BO915" s="236">
        <v>2366</v>
      </c>
      <c r="BP915" s="237"/>
      <c r="BQ915" s="237"/>
      <c r="BR915" s="237"/>
      <c r="BS915" s="237"/>
      <c r="BT915" s="237"/>
      <c r="BU915" s="237"/>
      <c r="BV915" s="239" t="s">
        <v>1066</v>
      </c>
      <c r="BW915" s="239"/>
      <c r="BX915" s="239"/>
      <c r="BY915" s="239"/>
      <c r="BZ915" s="239"/>
      <c r="CA915" s="239"/>
      <c r="CB915" s="239"/>
      <c r="CC915" s="294">
        <v>0.1356</v>
      </c>
      <c r="CD915" s="294"/>
      <c r="CE915" s="294"/>
      <c r="CF915" s="294"/>
      <c r="CG915" s="294"/>
      <c r="CH915" s="294"/>
      <c r="CI915" s="256"/>
      <c r="CJ915" s="256"/>
      <c r="CK915" s="256"/>
      <c r="CL915" s="256"/>
      <c r="CM915" s="256"/>
      <c r="CN915" s="256"/>
    </row>
    <row r="916" spans="4:92" ht="14.25" customHeight="1" x14ac:dyDescent="0.35">
      <c r="D916" s="307">
        <v>2</v>
      </c>
      <c r="E916" s="308"/>
      <c r="F916" s="308"/>
      <c r="G916" s="308"/>
      <c r="H916" s="308"/>
      <c r="I916" s="308"/>
      <c r="J916" s="308"/>
      <c r="K916" s="308"/>
      <c r="L916" s="308"/>
      <c r="M916" s="308"/>
      <c r="N916" s="308"/>
      <c r="O916" s="308"/>
      <c r="P916" s="308"/>
      <c r="Q916" s="308"/>
      <c r="R916" s="308"/>
      <c r="S916" s="308"/>
      <c r="T916" s="308"/>
      <c r="U916" s="308"/>
      <c r="V916" s="309"/>
      <c r="W916" s="236">
        <v>8611</v>
      </c>
      <c r="X916" s="237"/>
      <c r="Y916" s="237"/>
      <c r="Z916" s="237"/>
      <c r="AA916" s="237"/>
      <c r="AB916" s="237"/>
      <c r="AC916" s="286"/>
      <c r="AD916" s="236">
        <v>1523</v>
      </c>
      <c r="AE916" s="237"/>
      <c r="AF916" s="237"/>
      <c r="AG916" s="237"/>
      <c r="AH916" s="237"/>
      <c r="AI916" s="237"/>
      <c r="AJ916" s="286"/>
      <c r="AK916" s="290">
        <v>0.55940000000000001</v>
      </c>
      <c r="AL916" s="291"/>
      <c r="AM916" s="291"/>
      <c r="AN916" s="291"/>
      <c r="AO916" s="292"/>
      <c r="AP916" s="290">
        <v>1.1036999999999999</v>
      </c>
      <c r="AQ916" s="291"/>
      <c r="AR916" s="291"/>
      <c r="AS916" s="291"/>
      <c r="AT916" s="292"/>
      <c r="AV916" s="243">
        <v>2</v>
      </c>
      <c r="AW916" s="243"/>
      <c r="AX916" s="243"/>
      <c r="AY916" s="243"/>
      <c r="AZ916" s="243"/>
      <c r="BA916" s="243"/>
      <c r="BB916" s="243"/>
      <c r="BC916" s="243"/>
      <c r="BD916" s="243"/>
      <c r="BE916" s="243"/>
      <c r="BF916" s="243"/>
      <c r="BG916" s="243"/>
      <c r="BH916" s="243"/>
      <c r="BI916" s="243"/>
      <c r="BJ916" s="243"/>
      <c r="BK916" s="243"/>
      <c r="BL916" s="243"/>
      <c r="BM916" s="243"/>
      <c r="BN916" s="243"/>
      <c r="BO916" s="236">
        <v>10265</v>
      </c>
      <c r="BP916" s="237"/>
      <c r="BQ916" s="237"/>
      <c r="BR916" s="237"/>
      <c r="BS916" s="237"/>
      <c r="BT916" s="237"/>
      <c r="BU916" s="237"/>
      <c r="BV916" s="239" t="s">
        <v>1066</v>
      </c>
      <c r="BW916" s="239"/>
      <c r="BX916" s="239"/>
      <c r="BY916" s="239"/>
      <c r="BZ916" s="239"/>
      <c r="CA916" s="239"/>
      <c r="CB916" s="239"/>
      <c r="CC916" s="294">
        <v>0.58840000000000003</v>
      </c>
      <c r="CD916" s="294"/>
      <c r="CE916" s="294"/>
      <c r="CF916" s="294"/>
      <c r="CG916" s="294"/>
      <c r="CH916" s="294"/>
      <c r="CI916" s="256"/>
      <c r="CJ916" s="256"/>
      <c r="CK916" s="256"/>
      <c r="CL916" s="256"/>
      <c r="CM916" s="256"/>
      <c r="CN916" s="256"/>
    </row>
    <row r="917" spans="4:92" ht="14.25" customHeight="1" x14ac:dyDescent="0.35">
      <c r="D917" s="307">
        <v>3</v>
      </c>
      <c r="E917" s="308"/>
      <c r="F917" s="308"/>
      <c r="G917" s="308"/>
      <c r="H917" s="308"/>
      <c r="I917" s="308"/>
      <c r="J917" s="308"/>
      <c r="K917" s="308"/>
      <c r="L917" s="308"/>
      <c r="M917" s="308"/>
      <c r="N917" s="308"/>
      <c r="O917" s="308"/>
      <c r="P917" s="308"/>
      <c r="Q917" s="308"/>
      <c r="R917" s="308"/>
      <c r="S917" s="308"/>
      <c r="T917" s="308"/>
      <c r="U917" s="308"/>
      <c r="V917" s="309"/>
      <c r="W917" s="236">
        <v>4379</v>
      </c>
      <c r="X917" s="237"/>
      <c r="Y917" s="237"/>
      <c r="Z917" s="237"/>
      <c r="AA917" s="237"/>
      <c r="AB917" s="237"/>
      <c r="AC917" s="286"/>
      <c r="AD917" s="236">
        <v>53</v>
      </c>
      <c r="AE917" s="237"/>
      <c r="AF917" s="237"/>
      <c r="AG917" s="237"/>
      <c r="AH917" s="237"/>
      <c r="AI917" s="237"/>
      <c r="AJ917" s="286"/>
      <c r="AK917" s="290">
        <v>0.28460000000000002</v>
      </c>
      <c r="AL917" s="291"/>
      <c r="AM917" s="291"/>
      <c r="AN917" s="291"/>
      <c r="AO917" s="292"/>
      <c r="AP917" s="290">
        <v>4.0099999999999997E-2</v>
      </c>
      <c r="AQ917" s="291"/>
      <c r="AR917" s="291"/>
      <c r="AS917" s="291"/>
      <c r="AT917" s="292"/>
      <c r="AV917" s="243">
        <v>3</v>
      </c>
      <c r="AW917" s="243"/>
      <c r="AX917" s="243"/>
      <c r="AY917" s="243"/>
      <c r="AZ917" s="243"/>
      <c r="BA917" s="243"/>
      <c r="BB917" s="243"/>
      <c r="BC917" s="243"/>
      <c r="BD917" s="243"/>
      <c r="BE917" s="243"/>
      <c r="BF917" s="243"/>
      <c r="BG917" s="243"/>
      <c r="BH917" s="243"/>
      <c r="BI917" s="243"/>
      <c r="BJ917" s="243"/>
      <c r="BK917" s="243"/>
      <c r="BL917" s="243"/>
      <c r="BM917" s="243"/>
      <c r="BN917" s="243"/>
      <c r="BO917" s="236">
        <v>3860</v>
      </c>
      <c r="BP917" s="237"/>
      <c r="BQ917" s="237"/>
      <c r="BR917" s="237"/>
      <c r="BS917" s="237"/>
      <c r="BT917" s="237"/>
      <c r="BU917" s="237"/>
      <c r="BV917" s="239" t="s">
        <v>1066</v>
      </c>
      <c r="BW917" s="239"/>
      <c r="BX917" s="239"/>
      <c r="BY917" s="239"/>
      <c r="BZ917" s="239"/>
      <c r="CA917" s="239"/>
      <c r="CB917" s="239"/>
      <c r="CC917" s="294">
        <v>0.2213</v>
      </c>
      <c r="CD917" s="294"/>
      <c r="CE917" s="294"/>
      <c r="CF917" s="294"/>
      <c r="CG917" s="294"/>
      <c r="CH917" s="294"/>
      <c r="CI917" s="256"/>
      <c r="CJ917" s="256"/>
      <c r="CK917" s="256"/>
      <c r="CL917" s="256"/>
      <c r="CM917" s="256"/>
      <c r="CN917" s="256"/>
    </row>
    <row r="918" spans="4:92" ht="14.25" customHeight="1" x14ac:dyDescent="0.35">
      <c r="D918" s="307">
        <v>4</v>
      </c>
      <c r="E918" s="308"/>
      <c r="F918" s="308"/>
      <c r="G918" s="308"/>
      <c r="H918" s="308"/>
      <c r="I918" s="308"/>
      <c r="J918" s="308"/>
      <c r="K918" s="308"/>
      <c r="L918" s="308"/>
      <c r="M918" s="308"/>
      <c r="N918" s="308"/>
      <c r="O918" s="308"/>
      <c r="P918" s="308"/>
      <c r="Q918" s="308"/>
      <c r="R918" s="308"/>
      <c r="S918" s="308"/>
      <c r="T918" s="308"/>
      <c r="U918" s="308"/>
      <c r="V918" s="309"/>
      <c r="W918" s="236">
        <v>1542</v>
      </c>
      <c r="X918" s="237"/>
      <c r="Y918" s="237"/>
      <c r="Z918" s="237"/>
      <c r="AA918" s="237"/>
      <c r="AB918" s="237"/>
      <c r="AC918" s="286"/>
      <c r="AD918" s="236">
        <v>15</v>
      </c>
      <c r="AE918" s="237"/>
      <c r="AF918" s="237"/>
      <c r="AG918" s="237"/>
      <c r="AH918" s="237"/>
      <c r="AI918" s="237"/>
      <c r="AJ918" s="286"/>
      <c r="AK918" s="290">
        <v>0.10009999999999999</v>
      </c>
      <c r="AL918" s="291"/>
      <c r="AM918" s="291"/>
      <c r="AN918" s="291"/>
      <c r="AO918" s="292"/>
      <c r="AP918" s="290">
        <v>6.8999999999999999E-3</v>
      </c>
      <c r="AQ918" s="291"/>
      <c r="AR918" s="291"/>
      <c r="AS918" s="291"/>
      <c r="AT918" s="292"/>
      <c r="AV918" s="243">
        <v>4</v>
      </c>
      <c r="AW918" s="243"/>
      <c r="AX918" s="243"/>
      <c r="AY918" s="243"/>
      <c r="AZ918" s="243"/>
      <c r="BA918" s="243"/>
      <c r="BB918" s="243"/>
      <c r="BC918" s="243"/>
      <c r="BD918" s="243"/>
      <c r="BE918" s="243"/>
      <c r="BF918" s="243"/>
      <c r="BG918" s="243"/>
      <c r="BH918" s="243"/>
      <c r="BI918" s="243"/>
      <c r="BJ918" s="243"/>
      <c r="BK918" s="243"/>
      <c r="BL918" s="243"/>
      <c r="BM918" s="243"/>
      <c r="BN918" s="243"/>
      <c r="BO918" s="285">
        <v>862</v>
      </c>
      <c r="BP918" s="237"/>
      <c r="BQ918" s="237"/>
      <c r="BR918" s="237"/>
      <c r="BS918" s="237"/>
      <c r="BT918" s="237"/>
      <c r="BU918" s="237"/>
      <c r="BV918" s="239" t="s">
        <v>1066</v>
      </c>
      <c r="BW918" s="239"/>
      <c r="BX918" s="239"/>
      <c r="BY918" s="239"/>
      <c r="BZ918" s="239"/>
      <c r="CA918" s="239"/>
      <c r="CB918" s="239"/>
      <c r="CC918" s="294">
        <v>4.7E-2</v>
      </c>
      <c r="CD918" s="294"/>
      <c r="CE918" s="294"/>
      <c r="CF918" s="294"/>
      <c r="CG918" s="294"/>
      <c r="CH918" s="294"/>
      <c r="CI918" s="256"/>
      <c r="CJ918" s="256"/>
      <c r="CK918" s="256"/>
      <c r="CL918" s="256"/>
      <c r="CM918" s="256"/>
      <c r="CN918" s="256"/>
    </row>
    <row r="919" spans="4:92" ht="14.25" customHeight="1" x14ac:dyDescent="0.35">
      <c r="D919" s="307">
        <v>5</v>
      </c>
      <c r="E919" s="308"/>
      <c r="F919" s="308"/>
      <c r="G919" s="308"/>
      <c r="H919" s="308"/>
      <c r="I919" s="308"/>
      <c r="J919" s="308"/>
      <c r="K919" s="308"/>
      <c r="L919" s="308"/>
      <c r="M919" s="308"/>
      <c r="N919" s="308"/>
      <c r="O919" s="308"/>
      <c r="P919" s="308"/>
      <c r="Q919" s="308"/>
      <c r="R919" s="308"/>
      <c r="S919" s="308"/>
      <c r="T919" s="308"/>
      <c r="U919" s="308"/>
      <c r="V919" s="309"/>
      <c r="W919" s="285">
        <v>84</v>
      </c>
      <c r="X919" s="237"/>
      <c r="Y919" s="237"/>
      <c r="Z919" s="237"/>
      <c r="AA919" s="237"/>
      <c r="AB919" s="237"/>
      <c r="AC919" s="286"/>
      <c r="AD919" s="236">
        <v>1</v>
      </c>
      <c r="AE919" s="237"/>
      <c r="AF919" s="237"/>
      <c r="AG919" s="237"/>
      <c r="AH919" s="237"/>
      <c r="AI919" s="237"/>
      <c r="AJ919" s="286"/>
      <c r="AK919" s="290">
        <v>5.4999999999999997E-3</v>
      </c>
      <c r="AL919" s="291"/>
      <c r="AM919" s="291"/>
      <c r="AN919" s="291"/>
      <c r="AO919" s="292"/>
      <c r="AP919" s="290">
        <v>5.0000000000000001E-4</v>
      </c>
      <c r="AQ919" s="291"/>
      <c r="AR919" s="291"/>
      <c r="AS919" s="291"/>
      <c r="AT919" s="292"/>
      <c r="AV919" s="243">
        <v>5</v>
      </c>
      <c r="AW919" s="243"/>
      <c r="AX919" s="243"/>
      <c r="AY919" s="243"/>
      <c r="AZ919" s="243"/>
      <c r="BA919" s="243"/>
      <c r="BB919" s="243"/>
      <c r="BC919" s="243"/>
      <c r="BD919" s="243"/>
      <c r="BE919" s="243"/>
      <c r="BF919" s="243"/>
      <c r="BG919" s="243"/>
      <c r="BH919" s="243"/>
      <c r="BI919" s="243"/>
      <c r="BJ919" s="243"/>
      <c r="BK919" s="243"/>
      <c r="BL919" s="243"/>
      <c r="BM919" s="243"/>
      <c r="BN919" s="243"/>
      <c r="BO919" s="285">
        <v>89</v>
      </c>
      <c r="BP919" s="237"/>
      <c r="BQ919" s="237"/>
      <c r="BR919" s="237"/>
      <c r="BS919" s="237"/>
      <c r="BT919" s="237"/>
      <c r="BU919" s="237"/>
      <c r="BV919" s="239" t="s">
        <v>1066</v>
      </c>
      <c r="BW919" s="239"/>
      <c r="BX919" s="239"/>
      <c r="BY919" s="239"/>
      <c r="BZ919" s="239"/>
      <c r="CA919" s="239"/>
      <c r="CB919" s="239"/>
      <c r="CC919" s="294">
        <v>5.0000000000000001E-3</v>
      </c>
      <c r="CD919" s="294"/>
      <c r="CE919" s="294"/>
      <c r="CF919" s="294"/>
      <c r="CG919" s="294"/>
      <c r="CH919" s="294"/>
      <c r="CI919" s="256"/>
      <c r="CJ919" s="256"/>
      <c r="CK919" s="256"/>
      <c r="CL919" s="256"/>
      <c r="CM919" s="256"/>
      <c r="CN919" s="256"/>
    </row>
    <row r="920" spans="4:92" ht="14.25" customHeight="1" x14ac:dyDescent="0.35">
      <c r="D920" s="307">
        <v>6</v>
      </c>
      <c r="E920" s="308"/>
      <c r="F920" s="308"/>
      <c r="G920" s="308"/>
      <c r="H920" s="308"/>
      <c r="I920" s="308"/>
      <c r="J920" s="308"/>
      <c r="K920" s="308"/>
      <c r="L920" s="308"/>
      <c r="M920" s="308"/>
      <c r="N920" s="308"/>
      <c r="O920" s="308"/>
      <c r="P920" s="308"/>
      <c r="Q920" s="308"/>
      <c r="R920" s="308"/>
      <c r="S920" s="308"/>
      <c r="T920" s="308"/>
      <c r="U920" s="308"/>
      <c r="V920" s="309"/>
      <c r="W920" s="285"/>
      <c r="X920" s="237"/>
      <c r="Y920" s="237"/>
      <c r="Z920" s="237"/>
      <c r="AA920" s="237"/>
      <c r="AB920" s="237"/>
      <c r="AC920" s="286"/>
      <c r="AD920" s="285"/>
      <c r="AE920" s="237"/>
      <c r="AF920" s="237"/>
      <c r="AG920" s="237"/>
      <c r="AH920" s="237"/>
      <c r="AI920" s="237"/>
      <c r="AJ920" s="286"/>
      <c r="AK920" s="290"/>
      <c r="AL920" s="291"/>
      <c r="AM920" s="291"/>
      <c r="AN920" s="291"/>
      <c r="AO920" s="292"/>
      <c r="AP920" s="285"/>
      <c r="AQ920" s="237"/>
      <c r="AR920" s="237"/>
      <c r="AS920" s="237"/>
      <c r="AT920" s="286"/>
      <c r="AV920" s="235">
        <v>6</v>
      </c>
      <c r="AW920" s="235"/>
      <c r="AX920" s="235"/>
      <c r="AY920" s="235"/>
      <c r="AZ920" s="235"/>
      <c r="BA920" s="235"/>
      <c r="BB920" s="235"/>
      <c r="BC920" s="235"/>
      <c r="BD920" s="235"/>
      <c r="BE920" s="235"/>
      <c r="BF920" s="235"/>
      <c r="BG920" s="235"/>
      <c r="BH920" s="235"/>
      <c r="BI920" s="235"/>
      <c r="BJ920" s="235"/>
      <c r="BK920" s="235"/>
      <c r="BL920" s="235"/>
      <c r="BM920" s="235"/>
      <c r="BN920" s="235"/>
      <c r="BO920" s="285">
        <v>3</v>
      </c>
      <c r="BP920" s="237"/>
      <c r="BQ920" s="237"/>
      <c r="BR920" s="237"/>
      <c r="BS920" s="237"/>
      <c r="BT920" s="237"/>
      <c r="BU920" s="237"/>
      <c r="BV920" s="239" t="s">
        <v>1066</v>
      </c>
      <c r="BW920" s="239"/>
      <c r="BX920" s="239"/>
      <c r="BY920" s="239"/>
      <c r="BZ920" s="239"/>
      <c r="CA920" s="239"/>
      <c r="CB920" s="239"/>
      <c r="CC920" s="294">
        <v>2E-3</v>
      </c>
      <c r="CD920" s="294"/>
      <c r="CE920" s="294"/>
      <c r="CF920" s="294"/>
      <c r="CG920" s="294"/>
      <c r="CH920" s="294"/>
      <c r="CI920" s="233"/>
      <c r="CJ920" s="233"/>
      <c r="CK920" s="233"/>
      <c r="CL920" s="233"/>
      <c r="CM920" s="233"/>
      <c r="CN920" s="233"/>
    </row>
    <row r="921" spans="4:92" ht="14.25" customHeight="1" x14ac:dyDescent="0.35">
      <c r="D921" s="243" t="s">
        <v>371</v>
      </c>
      <c r="E921" s="243"/>
      <c r="F921" s="243"/>
      <c r="G921" s="243"/>
      <c r="H921" s="243"/>
      <c r="I921" s="243"/>
      <c r="J921" s="243"/>
      <c r="K921" s="243"/>
      <c r="L921" s="243"/>
      <c r="M921" s="243"/>
      <c r="N921" s="243"/>
      <c r="O921" s="243"/>
      <c r="P921" s="243"/>
      <c r="Q921" s="243"/>
      <c r="R921" s="243"/>
      <c r="S921" s="243"/>
      <c r="T921" s="243"/>
      <c r="U921" s="243"/>
      <c r="V921" s="243"/>
      <c r="W921" s="307">
        <f>SUM(W915:AC920)</f>
        <v>15392</v>
      </c>
      <c r="X921" s="308"/>
      <c r="Y921" s="308"/>
      <c r="Z921" s="308"/>
      <c r="AA921" s="308"/>
      <c r="AB921" s="308"/>
      <c r="AC921" s="309"/>
      <c r="AD921" s="307">
        <f>SUM(AD915:AJ920)</f>
        <v>2333</v>
      </c>
      <c r="AE921" s="308"/>
      <c r="AF921" s="308"/>
      <c r="AG921" s="308"/>
      <c r="AH921" s="308"/>
      <c r="AI921" s="308"/>
      <c r="AJ921" s="309"/>
      <c r="AK921" s="290"/>
      <c r="AL921" s="291"/>
      <c r="AM921" s="291"/>
      <c r="AN921" s="291"/>
      <c r="AO921" s="292"/>
      <c r="AP921" s="285"/>
      <c r="AQ921" s="237"/>
      <c r="AR921" s="237"/>
      <c r="AS921" s="237"/>
      <c r="AT921" s="286"/>
      <c r="AV921" s="235" t="s">
        <v>371</v>
      </c>
      <c r="AW921" s="235"/>
      <c r="AX921" s="235"/>
      <c r="AY921" s="235"/>
      <c r="AZ921" s="235"/>
      <c r="BA921" s="235"/>
      <c r="BB921" s="235"/>
      <c r="BC921" s="235"/>
      <c r="BD921" s="235"/>
      <c r="BE921" s="235"/>
      <c r="BF921" s="235"/>
      <c r="BG921" s="235"/>
      <c r="BH921" s="235"/>
      <c r="BI921" s="235"/>
      <c r="BJ921" s="235"/>
      <c r="BK921" s="235"/>
      <c r="BL921" s="235"/>
      <c r="BM921" s="235"/>
      <c r="BN921" s="235"/>
      <c r="BO921" s="236">
        <f>SUM(BO915:BU920)</f>
        <v>17445</v>
      </c>
      <c r="BP921" s="237"/>
      <c r="BQ921" s="237"/>
      <c r="BR921" s="237"/>
      <c r="BS921" s="237"/>
      <c r="BT921" s="237"/>
      <c r="BU921" s="237"/>
      <c r="BV921" s="236">
        <f>SUM(BV915:CB920)</f>
        <v>0</v>
      </c>
      <c r="BW921" s="237"/>
      <c r="BX921" s="237"/>
      <c r="BY921" s="237"/>
      <c r="BZ921" s="237"/>
      <c r="CA921" s="237"/>
      <c r="CB921" s="237"/>
      <c r="CC921" s="238"/>
      <c r="CD921" s="239"/>
      <c r="CE921" s="239"/>
      <c r="CF921" s="239"/>
      <c r="CG921" s="239"/>
      <c r="CH921" s="239"/>
      <c r="CI921" s="233"/>
      <c r="CJ921" s="233"/>
      <c r="CK921" s="233"/>
      <c r="CL921" s="233"/>
      <c r="CM921" s="233"/>
      <c r="CN921" s="233"/>
    </row>
    <row r="922" spans="4:92" ht="14.25" customHeight="1" x14ac:dyDescent="0.35">
      <c r="D922" s="349" t="s">
        <v>1375</v>
      </c>
      <c r="E922" s="350"/>
      <c r="F922" s="350"/>
      <c r="G922" s="350"/>
      <c r="H922" s="350"/>
      <c r="I922" s="350"/>
      <c r="J922" s="350"/>
      <c r="K922" s="350"/>
      <c r="L922" s="350"/>
      <c r="M922" s="350"/>
      <c r="N922" s="350"/>
      <c r="O922" s="350"/>
      <c r="P922" s="350"/>
      <c r="Q922" s="350"/>
      <c r="R922" s="350"/>
      <c r="S922" s="350"/>
      <c r="T922" s="350"/>
      <c r="U922" s="350"/>
      <c r="V922" s="350"/>
      <c r="W922" s="132"/>
      <c r="X922" s="132"/>
      <c r="Y922" s="132"/>
      <c r="Z922" s="132"/>
      <c r="AA922" s="132"/>
      <c r="AB922" s="132"/>
      <c r="AC922" s="132"/>
      <c r="AD922" s="132"/>
      <c r="AE922" s="132"/>
      <c r="AF922" s="132"/>
      <c r="AG922" s="132"/>
      <c r="AH922" s="132"/>
      <c r="AI922" s="132"/>
      <c r="AJ922" s="132"/>
      <c r="AK922" s="132"/>
      <c r="AL922" s="132"/>
      <c r="AM922" s="132"/>
      <c r="AN922" s="132"/>
      <c r="AO922" s="132"/>
      <c r="AP922" s="132"/>
      <c r="AQ922" s="132"/>
      <c r="AR922" s="132"/>
      <c r="AS922" s="132"/>
      <c r="AT922" s="132"/>
      <c r="AV922" s="354" t="s">
        <v>450</v>
      </c>
      <c r="AW922" s="354"/>
      <c r="AX922" s="354"/>
      <c r="AY922" s="354"/>
      <c r="AZ922" s="354"/>
      <c r="BA922" s="354"/>
      <c r="BB922" s="354"/>
      <c r="BC922" s="354"/>
      <c r="BD922" s="354"/>
      <c r="BE922" s="354"/>
      <c r="BF922" s="354"/>
      <c r="BG922" s="354"/>
      <c r="BH922" s="354"/>
      <c r="BI922" s="354"/>
      <c r="BJ922" s="354"/>
      <c r="BK922" s="354"/>
      <c r="BL922" s="354"/>
      <c r="BM922" s="354"/>
      <c r="BN922" s="354"/>
      <c r="BO922" s="354"/>
      <c r="BP922" s="354"/>
      <c r="BQ922" s="354"/>
      <c r="BR922" s="354"/>
      <c r="BS922" s="354"/>
      <c r="BT922" s="354"/>
      <c r="BU922" s="354"/>
      <c r="BV922" s="354"/>
      <c r="BW922" s="354"/>
      <c r="BX922" s="354"/>
      <c r="BY922" s="354"/>
      <c r="BZ922" s="354"/>
      <c r="CA922" s="354"/>
      <c r="CB922" s="354"/>
      <c r="CC922" s="354"/>
      <c r="CD922" s="354"/>
      <c r="CE922" s="354"/>
      <c r="CF922" s="354"/>
      <c r="CG922" s="354"/>
      <c r="CH922" s="354"/>
      <c r="CI922" s="354"/>
      <c r="CJ922" s="354"/>
      <c r="CK922" s="354"/>
      <c r="CL922" s="354"/>
    </row>
    <row r="923" spans="4:92" ht="14.25" customHeight="1" x14ac:dyDescent="0.35">
      <c r="D923" s="86"/>
      <c r="E923" s="86"/>
      <c r="F923" s="86"/>
      <c r="G923" s="86"/>
      <c r="H923" s="86"/>
      <c r="I923" s="86"/>
      <c r="J923" s="86"/>
      <c r="K923" s="86"/>
      <c r="L923" s="86"/>
      <c r="M923" s="86"/>
      <c r="N923" s="86"/>
      <c r="O923" s="86"/>
      <c r="P923" s="86"/>
      <c r="Q923" s="86"/>
      <c r="R923" s="86"/>
      <c r="S923" s="86"/>
      <c r="T923" s="86"/>
      <c r="U923" s="86"/>
      <c r="V923" s="86"/>
      <c r="W923" s="86"/>
      <c r="X923" s="86"/>
      <c r="Y923" s="86"/>
      <c r="Z923" s="86"/>
      <c r="AA923" s="86"/>
      <c r="AB923" s="86"/>
      <c r="AC923" s="86"/>
      <c r="AD923" s="86"/>
      <c r="AE923" s="86"/>
      <c r="AF923" s="86"/>
      <c r="AG923" s="86"/>
      <c r="AH923" s="86"/>
      <c r="AI923" s="86"/>
      <c r="AJ923" s="86"/>
      <c r="AK923" s="86"/>
      <c r="AL923" s="86"/>
      <c r="AM923" s="86"/>
      <c r="AN923" s="86"/>
      <c r="AO923" s="86"/>
      <c r="AP923" s="86"/>
      <c r="AQ923" s="86"/>
      <c r="AR923" s="86"/>
      <c r="AS923" s="86"/>
      <c r="AT923" s="86"/>
    </row>
    <row r="924" spans="4:92" ht="14.25" customHeight="1" x14ac:dyDescent="0.35">
      <c r="D924" s="216" t="s">
        <v>434</v>
      </c>
      <c r="E924" s="216"/>
      <c r="F924" s="216"/>
      <c r="G924" s="216"/>
      <c r="H924" s="216"/>
      <c r="I924" s="216"/>
      <c r="J924" s="216"/>
      <c r="K924" s="216"/>
      <c r="L924" s="216"/>
      <c r="M924" s="216"/>
      <c r="N924" s="216"/>
      <c r="O924" s="216"/>
      <c r="P924" s="216"/>
      <c r="Q924" s="216"/>
      <c r="R924" s="216"/>
      <c r="S924" s="216"/>
      <c r="T924" s="216"/>
      <c r="U924" s="216"/>
      <c r="V924" s="216"/>
      <c r="W924" s="216"/>
      <c r="X924" s="216"/>
      <c r="Y924" s="216"/>
      <c r="Z924" s="216"/>
      <c r="AA924" s="216"/>
      <c r="AB924" s="216"/>
      <c r="AC924" s="216"/>
      <c r="AD924" s="216"/>
      <c r="AE924" s="216"/>
      <c r="AF924" s="216"/>
      <c r="AG924" s="216"/>
      <c r="AH924" s="216"/>
      <c r="AI924" s="216"/>
      <c r="AJ924" s="216"/>
      <c r="AK924" s="216"/>
      <c r="AL924" s="216"/>
      <c r="AM924" s="216"/>
      <c r="AN924" s="216"/>
      <c r="AO924" s="216"/>
      <c r="AP924" s="216"/>
      <c r="AQ924" s="216"/>
      <c r="AR924" s="216"/>
      <c r="AS924" s="216"/>
      <c r="AT924" s="216"/>
      <c r="AV924" s="293" t="s">
        <v>452</v>
      </c>
      <c r="AW924" s="293"/>
      <c r="AX924" s="293"/>
      <c r="AY924" s="293"/>
      <c r="AZ924" s="293"/>
      <c r="BA924" s="293"/>
      <c r="BB924" s="293"/>
      <c r="BC924" s="293"/>
      <c r="BD924" s="293"/>
      <c r="BE924" s="293"/>
      <c r="BF924" s="293"/>
      <c r="BG924" s="293"/>
      <c r="BH924" s="293"/>
      <c r="BI924" s="293"/>
      <c r="BJ924" s="293"/>
      <c r="BK924" s="293"/>
      <c r="BL924" s="293"/>
      <c r="BM924" s="293"/>
      <c r="BN924" s="293"/>
      <c r="BO924" s="293"/>
      <c r="BP924" s="293"/>
      <c r="BQ924" s="293"/>
      <c r="BR924" s="293"/>
      <c r="BS924" s="293"/>
      <c r="BT924" s="293"/>
      <c r="BU924" s="293"/>
      <c r="BV924" s="293"/>
      <c r="BW924" s="293"/>
      <c r="BX924" s="293"/>
      <c r="BY924" s="293"/>
      <c r="BZ924" s="293"/>
      <c r="CA924" s="293"/>
      <c r="CB924" s="293"/>
      <c r="CC924" s="293"/>
      <c r="CD924" s="293"/>
      <c r="CE924" s="293"/>
      <c r="CF924" s="293"/>
      <c r="CG924" s="293"/>
      <c r="CH924" s="293"/>
      <c r="CI924" s="293"/>
      <c r="CJ924" s="293"/>
      <c r="CK924" s="293"/>
      <c r="CL924" s="293"/>
      <c r="CM924" s="293"/>
      <c r="CN924" s="293"/>
    </row>
    <row r="925" spans="4:92" ht="14.25" customHeight="1" x14ac:dyDescent="0.35">
      <c r="D925" s="217"/>
      <c r="E925" s="217"/>
      <c r="F925" s="217"/>
      <c r="G925" s="217"/>
      <c r="H925" s="217"/>
      <c r="I925" s="217"/>
      <c r="J925" s="217"/>
      <c r="K925" s="217"/>
      <c r="L925" s="217"/>
      <c r="M925" s="217"/>
      <c r="N925" s="217"/>
      <c r="O925" s="217"/>
      <c r="P925" s="217"/>
      <c r="Q925" s="217"/>
      <c r="R925" s="217"/>
      <c r="S925" s="217"/>
      <c r="T925" s="217"/>
      <c r="U925" s="217"/>
      <c r="V925" s="217"/>
      <c r="W925" s="217"/>
      <c r="X925" s="217"/>
      <c r="Y925" s="217"/>
      <c r="Z925" s="217"/>
      <c r="AA925" s="217"/>
      <c r="AB925" s="217"/>
      <c r="AC925" s="217"/>
      <c r="AD925" s="217"/>
      <c r="AE925" s="217"/>
      <c r="AF925" s="217"/>
      <c r="AG925" s="217"/>
      <c r="AH925" s="217"/>
      <c r="AI925" s="217"/>
      <c r="AJ925" s="217"/>
      <c r="AK925" s="217"/>
      <c r="AL925" s="217"/>
      <c r="AM925" s="217"/>
      <c r="AN925" s="217"/>
      <c r="AO925" s="217"/>
      <c r="AP925" s="217"/>
      <c r="AQ925" s="217"/>
      <c r="AR925" s="217"/>
      <c r="AS925" s="217"/>
      <c r="AT925" s="217"/>
      <c r="AV925" s="293"/>
      <c r="AW925" s="293"/>
      <c r="AX925" s="293"/>
      <c r="AY925" s="293"/>
      <c r="AZ925" s="293"/>
      <c r="BA925" s="293"/>
      <c r="BB925" s="293"/>
      <c r="BC925" s="293"/>
      <c r="BD925" s="293"/>
      <c r="BE925" s="293"/>
      <c r="BF925" s="293"/>
      <c r="BG925" s="293"/>
      <c r="BH925" s="293"/>
      <c r="BI925" s="293"/>
      <c r="BJ925" s="293"/>
      <c r="BK925" s="293"/>
      <c r="BL925" s="293"/>
      <c r="BM925" s="293"/>
      <c r="BN925" s="293"/>
      <c r="BO925" s="293"/>
      <c r="BP925" s="293"/>
      <c r="BQ925" s="293"/>
      <c r="BR925" s="293"/>
      <c r="BS925" s="293"/>
      <c r="BT925" s="293"/>
      <c r="BU925" s="293"/>
      <c r="BV925" s="293"/>
      <c r="BW925" s="293"/>
      <c r="BX925" s="293"/>
      <c r="BY925" s="293"/>
      <c r="BZ925" s="293"/>
      <c r="CA925" s="293"/>
      <c r="CB925" s="293"/>
      <c r="CC925" s="293"/>
      <c r="CD925" s="293"/>
      <c r="CE925" s="293"/>
      <c r="CF925" s="293"/>
      <c r="CG925" s="293"/>
      <c r="CH925" s="293"/>
      <c r="CI925" s="293"/>
      <c r="CJ925" s="293"/>
      <c r="CK925" s="293"/>
      <c r="CL925" s="293"/>
      <c r="CM925" s="293"/>
      <c r="CN925" s="293"/>
    </row>
    <row r="926" spans="4:92" ht="14.25" customHeight="1" x14ac:dyDescent="0.35">
      <c r="D926" s="298" t="s">
        <v>432</v>
      </c>
      <c r="E926" s="299"/>
      <c r="F926" s="299"/>
      <c r="G926" s="299"/>
      <c r="H926" s="299"/>
      <c r="I926" s="299"/>
      <c r="J926" s="299"/>
      <c r="K926" s="299"/>
      <c r="L926" s="299"/>
      <c r="M926" s="299"/>
      <c r="N926" s="299"/>
      <c r="O926" s="299"/>
      <c r="P926" s="299"/>
      <c r="Q926" s="299"/>
      <c r="R926" s="299"/>
      <c r="S926" s="299"/>
      <c r="T926" s="299"/>
      <c r="U926" s="299"/>
      <c r="V926" s="299"/>
      <c r="W926" s="299"/>
      <c r="X926" s="299"/>
      <c r="Y926" s="299"/>
      <c r="Z926" s="300"/>
      <c r="AA926" s="298" t="s">
        <v>433</v>
      </c>
      <c r="AB926" s="299"/>
      <c r="AC926" s="299"/>
      <c r="AD926" s="299"/>
      <c r="AE926" s="299"/>
      <c r="AF926" s="299"/>
      <c r="AG926" s="299"/>
      <c r="AH926" s="299"/>
      <c r="AI926" s="299"/>
      <c r="AJ926" s="299"/>
      <c r="AK926" s="299"/>
      <c r="AL926" s="299"/>
      <c r="AM926" s="299"/>
      <c r="AN926" s="299"/>
      <c r="AO926" s="299"/>
      <c r="AP926" s="299"/>
      <c r="AQ926" s="299"/>
      <c r="AR926" s="299"/>
      <c r="AS926" s="299"/>
      <c r="AT926" s="300"/>
      <c r="AV926" s="216" t="s">
        <v>1378</v>
      </c>
      <c r="AW926" s="216"/>
      <c r="AX926" s="216"/>
      <c r="AY926" s="216"/>
      <c r="AZ926" s="216"/>
      <c r="BA926" s="216"/>
      <c r="BB926" s="216"/>
      <c r="BC926" s="216"/>
      <c r="BD926" s="216"/>
      <c r="BE926" s="216"/>
      <c r="BF926" s="216"/>
      <c r="BG926" s="216"/>
      <c r="BH926" s="216"/>
      <c r="BI926" s="216"/>
      <c r="BJ926" s="216"/>
      <c r="BK926" s="216"/>
      <c r="BL926" s="216"/>
      <c r="BM926" s="216"/>
      <c r="BN926" s="216"/>
      <c r="BO926" s="216"/>
      <c r="BP926" s="216"/>
      <c r="BQ926" s="216"/>
      <c r="BR926" s="216"/>
      <c r="BS926" s="216"/>
      <c r="BT926" s="216"/>
      <c r="BU926" s="216"/>
      <c r="BV926" s="216"/>
      <c r="BW926" s="216"/>
      <c r="BX926" s="216"/>
      <c r="BY926" s="216"/>
      <c r="BZ926" s="216"/>
      <c r="CA926" s="216"/>
      <c r="CB926" s="216"/>
      <c r="CC926" s="216"/>
      <c r="CD926" s="216"/>
      <c r="CE926" s="216"/>
      <c r="CF926" s="216"/>
      <c r="CG926" s="216"/>
      <c r="CH926" s="216"/>
      <c r="CI926" s="216"/>
      <c r="CJ926" s="216"/>
      <c r="CK926" s="216"/>
      <c r="CL926" s="216"/>
      <c r="CM926" s="216"/>
      <c r="CN926" s="216"/>
    </row>
    <row r="927" spans="4:92" ht="14.25" customHeight="1" x14ac:dyDescent="0.35">
      <c r="D927" s="301"/>
      <c r="E927" s="302"/>
      <c r="F927" s="302"/>
      <c r="G927" s="302"/>
      <c r="H927" s="302"/>
      <c r="I927" s="302"/>
      <c r="J927" s="302"/>
      <c r="K927" s="302"/>
      <c r="L927" s="302"/>
      <c r="M927" s="302"/>
      <c r="N927" s="302"/>
      <c r="O927" s="302"/>
      <c r="P927" s="302"/>
      <c r="Q927" s="302"/>
      <c r="R927" s="302"/>
      <c r="S927" s="302"/>
      <c r="T927" s="302"/>
      <c r="U927" s="302"/>
      <c r="V927" s="302"/>
      <c r="W927" s="302"/>
      <c r="X927" s="302"/>
      <c r="Y927" s="302"/>
      <c r="Z927" s="303"/>
      <c r="AA927" s="301"/>
      <c r="AB927" s="302"/>
      <c r="AC927" s="302"/>
      <c r="AD927" s="302"/>
      <c r="AE927" s="302"/>
      <c r="AF927" s="302"/>
      <c r="AG927" s="302"/>
      <c r="AH927" s="302"/>
      <c r="AI927" s="302"/>
      <c r="AJ927" s="302"/>
      <c r="AK927" s="302"/>
      <c r="AL927" s="302"/>
      <c r="AM927" s="302"/>
      <c r="AN927" s="302"/>
      <c r="AO927" s="302"/>
      <c r="AP927" s="302"/>
      <c r="AQ927" s="302"/>
      <c r="AR927" s="302"/>
      <c r="AS927" s="302"/>
      <c r="AT927" s="303"/>
      <c r="AV927" s="217"/>
      <c r="AW927" s="217"/>
      <c r="AX927" s="217"/>
      <c r="AY927" s="217"/>
      <c r="AZ927" s="217"/>
      <c r="BA927" s="217"/>
      <c r="BB927" s="217"/>
      <c r="BC927" s="217"/>
      <c r="BD927" s="217"/>
      <c r="BE927" s="217"/>
      <c r="BF927" s="217"/>
      <c r="BG927" s="217"/>
      <c r="BH927" s="217"/>
      <c r="BI927" s="217"/>
      <c r="BJ927" s="217"/>
      <c r="BK927" s="217"/>
      <c r="BL927" s="217"/>
      <c r="BM927" s="217"/>
      <c r="BN927" s="217"/>
      <c r="BO927" s="217"/>
      <c r="BP927" s="217"/>
      <c r="BQ927" s="217"/>
      <c r="BR927" s="217"/>
      <c r="BS927" s="217"/>
      <c r="BT927" s="217"/>
      <c r="BU927" s="217"/>
      <c r="BV927" s="217"/>
      <c r="BW927" s="217"/>
      <c r="BX927" s="217"/>
      <c r="BY927" s="217"/>
      <c r="BZ927" s="217"/>
      <c r="CA927" s="217"/>
      <c r="CB927" s="217"/>
      <c r="CC927" s="217"/>
      <c r="CD927" s="217"/>
      <c r="CE927" s="217"/>
      <c r="CF927" s="217"/>
      <c r="CG927" s="217"/>
      <c r="CH927" s="217"/>
      <c r="CI927" s="217"/>
      <c r="CJ927" s="217"/>
      <c r="CK927" s="217"/>
      <c r="CL927" s="217"/>
      <c r="CM927" s="217"/>
      <c r="CN927" s="217"/>
    </row>
    <row r="928" spans="4:92" ht="14.25" customHeight="1" x14ac:dyDescent="0.35">
      <c r="D928" s="285" t="s">
        <v>1067</v>
      </c>
      <c r="E928" s="237"/>
      <c r="F928" s="237"/>
      <c r="G928" s="237"/>
      <c r="H928" s="237"/>
      <c r="I928" s="237"/>
      <c r="J928" s="237"/>
      <c r="K928" s="237"/>
      <c r="L928" s="237"/>
      <c r="M928" s="237"/>
      <c r="N928" s="237"/>
      <c r="O928" s="237"/>
      <c r="P928" s="237"/>
      <c r="Q928" s="237"/>
      <c r="R928" s="237"/>
      <c r="S928" s="237"/>
      <c r="T928" s="237"/>
      <c r="U928" s="237"/>
      <c r="V928" s="237"/>
      <c r="W928" s="237"/>
      <c r="X928" s="237"/>
      <c r="Y928" s="237"/>
      <c r="Z928" s="286"/>
      <c r="AA928" s="285" t="s">
        <v>1072</v>
      </c>
      <c r="AB928" s="237"/>
      <c r="AC928" s="237"/>
      <c r="AD928" s="237"/>
      <c r="AE928" s="237"/>
      <c r="AF928" s="237"/>
      <c r="AG928" s="237"/>
      <c r="AH928" s="237"/>
      <c r="AI928" s="237"/>
      <c r="AJ928" s="237"/>
      <c r="AK928" s="237"/>
      <c r="AL928" s="237"/>
      <c r="AM928" s="237"/>
      <c r="AN928" s="237"/>
      <c r="AO928" s="237"/>
      <c r="AP928" s="237"/>
      <c r="AQ928" s="237"/>
      <c r="AR928" s="237"/>
      <c r="AS928" s="237"/>
      <c r="AT928" s="286"/>
      <c r="AV928" s="242" t="s">
        <v>453</v>
      </c>
      <c r="AW928" s="242"/>
      <c r="AX928" s="242"/>
      <c r="AY928" s="242"/>
      <c r="AZ928" s="242"/>
      <c r="BA928" s="242"/>
      <c r="BB928" s="242"/>
      <c r="BC928" s="242"/>
      <c r="BD928" s="242"/>
      <c r="BE928" s="242"/>
      <c r="BF928" s="242"/>
      <c r="BG928" s="242"/>
      <c r="BH928" s="242"/>
      <c r="BI928" s="242"/>
      <c r="BJ928" s="242"/>
      <c r="BK928" s="242"/>
      <c r="BL928" s="242"/>
      <c r="BM928" s="242"/>
      <c r="BN928" s="242"/>
      <c r="BO928" s="242" t="s">
        <v>454</v>
      </c>
      <c r="BP928" s="242"/>
      <c r="BQ928" s="242"/>
      <c r="BR928" s="242"/>
      <c r="BS928" s="242"/>
      <c r="BT928" s="242"/>
      <c r="BU928" s="242"/>
      <c r="BV928" s="242"/>
      <c r="BW928" s="242" t="s">
        <v>455</v>
      </c>
      <c r="BX928" s="242"/>
      <c r="BY928" s="242"/>
      <c r="BZ928" s="242"/>
      <c r="CA928" s="242"/>
      <c r="CB928" s="242"/>
      <c r="CC928" s="242"/>
      <c r="CD928" s="242"/>
      <c r="CE928" s="242" t="s">
        <v>118</v>
      </c>
      <c r="CF928" s="242"/>
      <c r="CG928" s="242"/>
      <c r="CH928" s="242"/>
      <c r="CI928" s="242"/>
      <c r="CJ928" s="242"/>
      <c r="CK928" s="242"/>
      <c r="CL928" s="242"/>
      <c r="CM928" s="242"/>
      <c r="CN928" s="242"/>
    </row>
    <row r="929" spans="4:167" ht="14.25" customHeight="1" x14ac:dyDescent="0.35">
      <c r="D929" s="285" t="s">
        <v>1068</v>
      </c>
      <c r="E929" s="237"/>
      <c r="F929" s="237"/>
      <c r="G929" s="237"/>
      <c r="H929" s="237"/>
      <c r="I929" s="237"/>
      <c r="J929" s="237"/>
      <c r="K929" s="237"/>
      <c r="L929" s="237"/>
      <c r="M929" s="237"/>
      <c r="N929" s="237"/>
      <c r="O929" s="237"/>
      <c r="P929" s="237"/>
      <c r="Q929" s="237"/>
      <c r="R929" s="237"/>
      <c r="S929" s="237"/>
      <c r="T929" s="237"/>
      <c r="U929" s="237"/>
      <c r="V929" s="237"/>
      <c r="W929" s="237"/>
      <c r="X929" s="237"/>
      <c r="Y929" s="237"/>
      <c r="Z929" s="286"/>
      <c r="AA929" s="285" t="s">
        <v>1071</v>
      </c>
      <c r="AB929" s="237"/>
      <c r="AC929" s="237"/>
      <c r="AD929" s="237"/>
      <c r="AE929" s="237"/>
      <c r="AF929" s="237"/>
      <c r="AG929" s="237"/>
      <c r="AH929" s="237"/>
      <c r="AI929" s="237"/>
      <c r="AJ929" s="237"/>
      <c r="AK929" s="237"/>
      <c r="AL929" s="237"/>
      <c r="AM929" s="237"/>
      <c r="AN929" s="237"/>
      <c r="AO929" s="237"/>
      <c r="AP929" s="237"/>
      <c r="AQ929" s="237"/>
      <c r="AR929" s="237"/>
      <c r="AS929" s="237"/>
      <c r="AT929" s="286"/>
      <c r="AV929" s="242"/>
      <c r="AW929" s="242"/>
      <c r="AX929" s="242"/>
      <c r="AY929" s="242"/>
      <c r="AZ929" s="242"/>
      <c r="BA929" s="242"/>
      <c r="BB929" s="242"/>
      <c r="BC929" s="242"/>
      <c r="BD929" s="242"/>
      <c r="BE929" s="242"/>
      <c r="BF929" s="242"/>
      <c r="BG929" s="242"/>
      <c r="BH929" s="242"/>
      <c r="BI929" s="242"/>
      <c r="BJ929" s="242"/>
      <c r="BK929" s="242"/>
      <c r="BL929" s="242"/>
      <c r="BM929" s="242"/>
      <c r="BN929" s="242"/>
      <c r="BO929" s="242"/>
      <c r="BP929" s="242"/>
      <c r="BQ929" s="242"/>
      <c r="BR929" s="242"/>
      <c r="BS929" s="242"/>
      <c r="BT929" s="242"/>
      <c r="BU929" s="242"/>
      <c r="BV929" s="242"/>
      <c r="BW929" s="242"/>
      <c r="BX929" s="242"/>
      <c r="BY929" s="242"/>
      <c r="BZ929" s="242"/>
      <c r="CA929" s="242"/>
      <c r="CB929" s="242"/>
      <c r="CC929" s="242"/>
      <c r="CD929" s="242"/>
      <c r="CE929" s="242"/>
      <c r="CF929" s="242"/>
      <c r="CG929" s="242"/>
      <c r="CH929" s="242"/>
      <c r="CI929" s="242"/>
      <c r="CJ929" s="242"/>
      <c r="CK929" s="242"/>
      <c r="CL929" s="242"/>
      <c r="CM929" s="242"/>
      <c r="CN929" s="242"/>
    </row>
    <row r="930" spans="4:167" ht="14.25" customHeight="1" x14ac:dyDescent="0.35">
      <c r="D930" s="285" t="s">
        <v>1069</v>
      </c>
      <c r="E930" s="237"/>
      <c r="F930" s="237"/>
      <c r="G930" s="237"/>
      <c r="H930" s="237"/>
      <c r="I930" s="237"/>
      <c r="J930" s="237"/>
      <c r="K930" s="237"/>
      <c r="L930" s="237"/>
      <c r="M930" s="237"/>
      <c r="N930" s="237"/>
      <c r="O930" s="237"/>
      <c r="P930" s="237"/>
      <c r="Q930" s="237"/>
      <c r="R930" s="237"/>
      <c r="S930" s="237"/>
      <c r="T930" s="237"/>
      <c r="U930" s="237"/>
      <c r="V930" s="237"/>
      <c r="W930" s="237"/>
      <c r="X930" s="237"/>
      <c r="Y930" s="237"/>
      <c r="Z930" s="286"/>
      <c r="AA930" s="285" t="s">
        <v>1073</v>
      </c>
      <c r="AB930" s="237"/>
      <c r="AC930" s="237"/>
      <c r="AD930" s="237"/>
      <c r="AE930" s="237"/>
      <c r="AF930" s="237"/>
      <c r="AG930" s="237"/>
      <c r="AH930" s="237"/>
      <c r="AI930" s="237"/>
      <c r="AJ930" s="237"/>
      <c r="AK930" s="237"/>
      <c r="AL930" s="237"/>
      <c r="AM930" s="237"/>
      <c r="AN930" s="237"/>
      <c r="AO930" s="237"/>
      <c r="AP930" s="237"/>
      <c r="AQ930" s="237"/>
      <c r="AR930" s="237"/>
      <c r="AS930" s="237"/>
      <c r="AT930" s="286"/>
      <c r="AV930" s="239" t="s">
        <v>962</v>
      </c>
      <c r="AW930" s="239"/>
      <c r="AX930" s="239"/>
      <c r="AY930" s="239"/>
      <c r="AZ930" s="239"/>
      <c r="BA930" s="239"/>
      <c r="BB930" s="239"/>
      <c r="BC930" s="239"/>
      <c r="BD930" s="239"/>
      <c r="BE930" s="239"/>
      <c r="BF930" s="239"/>
      <c r="BG930" s="239"/>
      <c r="BH930" s="239"/>
      <c r="BI930" s="239"/>
      <c r="BJ930" s="239"/>
      <c r="BK930" s="239"/>
      <c r="BL930" s="239"/>
      <c r="BM930" s="239"/>
      <c r="BN930" s="239"/>
      <c r="BO930" s="239">
        <v>0</v>
      </c>
      <c r="BP930" s="239"/>
      <c r="BQ930" s="239"/>
      <c r="BR930" s="239"/>
      <c r="BS930" s="239"/>
      <c r="BT930" s="239"/>
      <c r="BU930" s="239"/>
      <c r="BV930" s="239"/>
      <c r="BW930" s="239"/>
      <c r="BX930" s="239"/>
      <c r="BY930" s="239"/>
      <c r="BZ930" s="239"/>
      <c r="CA930" s="239"/>
      <c r="CB930" s="239"/>
      <c r="CC930" s="239"/>
      <c r="CD930" s="239"/>
      <c r="CE930" s="239">
        <v>0</v>
      </c>
      <c r="CF930" s="239"/>
      <c r="CG930" s="239"/>
      <c r="CH930" s="239"/>
      <c r="CI930" s="239"/>
      <c r="CJ930" s="239"/>
      <c r="CK930" s="239"/>
      <c r="CL930" s="239"/>
      <c r="CM930" s="239"/>
      <c r="CN930" s="239"/>
    </row>
    <row r="931" spans="4:167" ht="14.25" customHeight="1" x14ac:dyDescent="0.35">
      <c r="D931" s="285" t="s">
        <v>1070</v>
      </c>
      <c r="E931" s="237"/>
      <c r="F931" s="237"/>
      <c r="G931" s="237"/>
      <c r="H931" s="237"/>
      <c r="I931" s="237"/>
      <c r="J931" s="237"/>
      <c r="K931" s="237"/>
      <c r="L931" s="237"/>
      <c r="M931" s="237"/>
      <c r="N931" s="237"/>
      <c r="O931" s="237"/>
      <c r="P931" s="237"/>
      <c r="Q931" s="237"/>
      <c r="R931" s="237"/>
      <c r="S931" s="237"/>
      <c r="T931" s="237"/>
      <c r="U931" s="237"/>
      <c r="V931" s="237"/>
      <c r="W931" s="237"/>
      <c r="X931" s="237"/>
      <c r="Y931" s="237"/>
      <c r="Z931" s="286"/>
      <c r="AA931" s="285">
        <v>0</v>
      </c>
      <c r="AB931" s="237"/>
      <c r="AC931" s="237"/>
      <c r="AD931" s="237"/>
      <c r="AE931" s="237"/>
      <c r="AF931" s="237"/>
      <c r="AG931" s="237"/>
      <c r="AH931" s="237"/>
      <c r="AI931" s="237"/>
      <c r="AJ931" s="237"/>
      <c r="AK931" s="237"/>
      <c r="AL931" s="237"/>
      <c r="AM931" s="237"/>
      <c r="AN931" s="237"/>
      <c r="AO931" s="237"/>
      <c r="AP931" s="237"/>
      <c r="AQ931" s="237"/>
      <c r="AR931" s="237"/>
      <c r="AS931" s="237"/>
      <c r="AT931" s="286"/>
      <c r="AV931" s="239" t="s">
        <v>963</v>
      </c>
      <c r="AW931" s="239"/>
      <c r="AX931" s="239"/>
      <c r="AY931" s="239"/>
      <c r="AZ931" s="239"/>
      <c r="BA931" s="239"/>
      <c r="BB931" s="239"/>
      <c r="BC931" s="239"/>
      <c r="BD931" s="239"/>
      <c r="BE931" s="239"/>
      <c r="BF931" s="239"/>
      <c r="BG931" s="239"/>
      <c r="BH931" s="239"/>
      <c r="BI931" s="239"/>
      <c r="BJ931" s="239"/>
      <c r="BK931" s="239"/>
      <c r="BL931" s="239"/>
      <c r="BM931" s="239"/>
      <c r="BN931" s="239"/>
      <c r="BO931" s="239">
        <v>2</v>
      </c>
      <c r="BP931" s="239"/>
      <c r="BQ931" s="239"/>
      <c r="BR931" s="239"/>
      <c r="BS931" s="239"/>
      <c r="BT931" s="239"/>
      <c r="BU931" s="239"/>
      <c r="BV931" s="239"/>
      <c r="BW931" s="239"/>
      <c r="BX931" s="239"/>
      <c r="BY931" s="239"/>
      <c r="BZ931" s="239"/>
      <c r="CA931" s="239"/>
      <c r="CB931" s="239"/>
      <c r="CC931" s="239"/>
      <c r="CD931" s="239"/>
      <c r="CE931" s="239">
        <v>2</v>
      </c>
      <c r="CF931" s="239"/>
      <c r="CG931" s="239"/>
      <c r="CH931" s="239"/>
      <c r="CI931" s="239"/>
      <c r="CJ931" s="239"/>
      <c r="CK931" s="239"/>
      <c r="CL931" s="239"/>
      <c r="CM931" s="239"/>
      <c r="CN931" s="239"/>
    </row>
    <row r="932" spans="4:167" ht="14.25" customHeight="1" x14ac:dyDescent="0.35">
      <c r="D932" s="285"/>
      <c r="E932" s="237"/>
      <c r="F932" s="237"/>
      <c r="G932" s="237"/>
      <c r="H932" s="237"/>
      <c r="I932" s="237"/>
      <c r="J932" s="237"/>
      <c r="K932" s="237"/>
      <c r="L932" s="237"/>
      <c r="M932" s="237"/>
      <c r="N932" s="237"/>
      <c r="O932" s="237"/>
      <c r="P932" s="237"/>
      <c r="Q932" s="237"/>
      <c r="R932" s="237"/>
      <c r="S932" s="237"/>
      <c r="T932" s="237"/>
      <c r="U932" s="237"/>
      <c r="V932" s="237"/>
      <c r="W932" s="237"/>
      <c r="X932" s="237"/>
      <c r="Y932" s="237"/>
      <c r="Z932" s="286"/>
      <c r="AA932" s="285"/>
      <c r="AB932" s="237"/>
      <c r="AC932" s="237"/>
      <c r="AD932" s="237"/>
      <c r="AE932" s="237"/>
      <c r="AF932" s="237"/>
      <c r="AG932" s="237"/>
      <c r="AH932" s="237"/>
      <c r="AI932" s="237"/>
      <c r="AJ932" s="237"/>
      <c r="AK932" s="237"/>
      <c r="AL932" s="237"/>
      <c r="AM932" s="237"/>
      <c r="AN932" s="237"/>
      <c r="AO932" s="237"/>
      <c r="AP932" s="237"/>
      <c r="AQ932" s="237"/>
      <c r="AR932" s="237"/>
      <c r="AS932" s="237"/>
      <c r="AT932" s="286"/>
      <c r="AV932" s="239" t="s">
        <v>964</v>
      </c>
      <c r="AW932" s="239"/>
      <c r="AX932" s="239"/>
      <c r="AY932" s="239"/>
      <c r="AZ932" s="239"/>
      <c r="BA932" s="239"/>
      <c r="BB932" s="239"/>
      <c r="BC932" s="239"/>
      <c r="BD932" s="239"/>
      <c r="BE932" s="239"/>
      <c r="BF932" s="239"/>
      <c r="BG932" s="239"/>
      <c r="BH932" s="239"/>
      <c r="BI932" s="239"/>
      <c r="BJ932" s="239"/>
      <c r="BK932" s="239"/>
      <c r="BL932" s="239"/>
      <c r="BM932" s="239"/>
      <c r="BN932" s="239"/>
      <c r="BO932" s="239">
        <v>40</v>
      </c>
      <c r="BP932" s="239"/>
      <c r="BQ932" s="239"/>
      <c r="BR932" s="239"/>
      <c r="BS932" s="239"/>
      <c r="BT932" s="239"/>
      <c r="BU932" s="239"/>
      <c r="BV932" s="239"/>
      <c r="BW932" s="239"/>
      <c r="BX932" s="239"/>
      <c r="BY932" s="239"/>
      <c r="BZ932" s="239"/>
      <c r="CA932" s="239"/>
      <c r="CB932" s="239"/>
      <c r="CC932" s="239"/>
      <c r="CD932" s="239"/>
      <c r="CE932" s="239">
        <v>40</v>
      </c>
      <c r="CF932" s="239"/>
      <c r="CG932" s="239"/>
      <c r="CH932" s="239"/>
      <c r="CI932" s="239"/>
      <c r="CJ932" s="239"/>
      <c r="CK932" s="239"/>
      <c r="CL932" s="239"/>
      <c r="CM932" s="239"/>
      <c r="CN932" s="239"/>
    </row>
    <row r="933" spans="4:167" ht="14.25" customHeight="1" x14ac:dyDescent="0.35">
      <c r="D933" s="285"/>
      <c r="E933" s="237"/>
      <c r="F933" s="237"/>
      <c r="G933" s="237"/>
      <c r="H933" s="237"/>
      <c r="I933" s="237"/>
      <c r="J933" s="237"/>
      <c r="K933" s="237"/>
      <c r="L933" s="237"/>
      <c r="M933" s="237"/>
      <c r="N933" s="237"/>
      <c r="O933" s="237"/>
      <c r="P933" s="237"/>
      <c r="Q933" s="237"/>
      <c r="R933" s="237"/>
      <c r="S933" s="237"/>
      <c r="T933" s="237"/>
      <c r="U933" s="237"/>
      <c r="V933" s="237"/>
      <c r="W933" s="237"/>
      <c r="X933" s="237"/>
      <c r="Y933" s="237"/>
      <c r="Z933" s="286"/>
      <c r="AA933" s="285"/>
      <c r="AB933" s="237"/>
      <c r="AC933" s="237"/>
      <c r="AD933" s="237"/>
      <c r="AE933" s="237"/>
      <c r="AF933" s="237"/>
      <c r="AG933" s="237"/>
      <c r="AH933" s="237"/>
      <c r="AI933" s="237"/>
      <c r="AJ933" s="237"/>
      <c r="AK933" s="237"/>
      <c r="AL933" s="237"/>
      <c r="AM933" s="237"/>
      <c r="AN933" s="237"/>
      <c r="AO933" s="237"/>
      <c r="AP933" s="237"/>
      <c r="AQ933" s="237"/>
      <c r="AR933" s="237"/>
      <c r="AS933" s="237"/>
      <c r="AT933" s="286"/>
      <c r="AV933" s="239" t="s">
        <v>965</v>
      </c>
      <c r="AW933" s="239"/>
      <c r="AX933" s="239"/>
      <c r="AY933" s="239"/>
      <c r="AZ933" s="239"/>
      <c r="BA933" s="239"/>
      <c r="BB933" s="239"/>
      <c r="BC933" s="239"/>
      <c r="BD933" s="239"/>
      <c r="BE933" s="239"/>
      <c r="BF933" s="239"/>
      <c r="BG933" s="239"/>
      <c r="BH933" s="239"/>
      <c r="BI933" s="239"/>
      <c r="BJ933" s="239"/>
      <c r="BK933" s="239"/>
      <c r="BL933" s="239"/>
      <c r="BM933" s="239"/>
      <c r="BN933" s="239"/>
      <c r="BO933" s="239">
        <v>9</v>
      </c>
      <c r="BP933" s="239"/>
      <c r="BQ933" s="239"/>
      <c r="BR933" s="239"/>
      <c r="BS933" s="239"/>
      <c r="BT933" s="239"/>
      <c r="BU933" s="239"/>
      <c r="BV933" s="239"/>
      <c r="BW933" s="239"/>
      <c r="BX933" s="239"/>
      <c r="BY933" s="239"/>
      <c r="BZ933" s="239"/>
      <c r="CA933" s="239"/>
      <c r="CB933" s="239"/>
      <c r="CC933" s="239"/>
      <c r="CD933" s="239"/>
      <c r="CE933" s="239">
        <v>9</v>
      </c>
      <c r="CF933" s="239"/>
      <c r="CG933" s="239"/>
      <c r="CH933" s="239"/>
      <c r="CI933" s="239"/>
      <c r="CJ933" s="239"/>
      <c r="CK933" s="239"/>
      <c r="CL933" s="239"/>
      <c r="CM933" s="239"/>
      <c r="CN933" s="239"/>
    </row>
    <row r="934" spans="4:167" ht="14.25" customHeight="1" x14ac:dyDescent="0.35">
      <c r="D934" s="285"/>
      <c r="E934" s="237"/>
      <c r="F934" s="237"/>
      <c r="G934" s="237"/>
      <c r="H934" s="237"/>
      <c r="I934" s="237"/>
      <c r="J934" s="237"/>
      <c r="K934" s="237"/>
      <c r="L934" s="237"/>
      <c r="M934" s="237"/>
      <c r="N934" s="237"/>
      <c r="O934" s="237"/>
      <c r="P934" s="237"/>
      <c r="Q934" s="237"/>
      <c r="R934" s="237"/>
      <c r="S934" s="237"/>
      <c r="T934" s="237"/>
      <c r="U934" s="237"/>
      <c r="V934" s="237"/>
      <c r="W934" s="237"/>
      <c r="X934" s="237"/>
      <c r="Y934" s="237"/>
      <c r="Z934" s="286"/>
      <c r="AA934" s="285"/>
      <c r="AB934" s="237"/>
      <c r="AC934" s="237"/>
      <c r="AD934" s="237"/>
      <c r="AE934" s="237"/>
      <c r="AF934" s="237"/>
      <c r="AG934" s="237"/>
      <c r="AH934" s="237"/>
      <c r="AI934" s="237"/>
      <c r="AJ934" s="237"/>
      <c r="AK934" s="237"/>
      <c r="AL934" s="237"/>
      <c r="AM934" s="237"/>
      <c r="AN934" s="237"/>
      <c r="AO934" s="237"/>
      <c r="AP934" s="237"/>
      <c r="AQ934" s="237"/>
      <c r="AR934" s="237"/>
      <c r="AS934" s="237"/>
      <c r="AT934" s="286"/>
      <c r="AV934" s="239" t="s">
        <v>966</v>
      </c>
      <c r="AW934" s="239"/>
      <c r="AX934" s="239"/>
      <c r="AY934" s="239"/>
      <c r="AZ934" s="239"/>
      <c r="BA934" s="239"/>
      <c r="BB934" s="239"/>
      <c r="BC934" s="239"/>
      <c r="BD934" s="239"/>
      <c r="BE934" s="239"/>
      <c r="BF934" s="239"/>
      <c r="BG934" s="239"/>
      <c r="BH934" s="239"/>
      <c r="BI934" s="239"/>
      <c r="BJ934" s="239"/>
      <c r="BK934" s="239"/>
      <c r="BL934" s="239"/>
      <c r="BM934" s="239"/>
      <c r="BN934" s="239"/>
      <c r="BO934" s="239">
        <v>32</v>
      </c>
      <c r="BP934" s="239"/>
      <c r="BQ934" s="239"/>
      <c r="BR934" s="239"/>
      <c r="BS934" s="239"/>
      <c r="BT934" s="239"/>
      <c r="BU934" s="239"/>
      <c r="BV934" s="239"/>
      <c r="BW934" s="239"/>
      <c r="BX934" s="239"/>
      <c r="BY934" s="239"/>
      <c r="BZ934" s="239"/>
      <c r="CA934" s="239"/>
      <c r="CB934" s="239"/>
      <c r="CC934" s="239"/>
      <c r="CD934" s="239"/>
      <c r="CE934" s="239">
        <v>32</v>
      </c>
      <c r="CF934" s="239"/>
      <c r="CG934" s="239"/>
      <c r="CH934" s="239"/>
      <c r="CI934" s="239"/>
      <c r="CJ934" s="239"/>
      <c r="CK934" s="239"/>
      <c r="CL934" s="239"/>
      <c r="CM934" s="239"/>
      <c r="CN934" s="239"/>
    </row>
    <row r="935" spans="4:167" ht="14.25" customHeight="1" x14ac:dyDescent="0.35">
      <c r="D935" s="285"/>
      <c r="E935" s="237"/>
      <c r="F935" s="237"/>
      <c r="G935" s="237"/>
      <c r="H935" s="237"/>
      <c r="I935" s="237"/>
      <c r="J935" s="237"/>
      <c r="K935" s="237"/>
      <c r="L935" s="237"/>
      <c r="M935" s="237"/>
      <c r="N935" s="237"/>
      <c r="O935" s="237"/>
      <c r="P935" s="237"/>
      <c r="Q935" s="237"/>
      <c r="R935" s="237"/>
      <c r="S935" s="237"/>
      <c r="T935" s="237"/>
      <c r="U935" s="237"/>
      <c r="V935" s="237"/>
      <c r="W935" s="237"/>
      <c r="X935" s="237"/>
      <c r="Y935" s="237"/>
      <c r="Z935" s="286"/>
      <c r="AA935" s="285"/>
      <c r="AB935" s="237"/>
      <c r="AC935" s="237"/>
      <c r="AD935" s="237"/>
      <c r="AE935" s="237"/>
      <c r="AF935" s="237"/>
      <c r="AG935" s="237"/>
      <c r="AH935" s="237"/>
      <c r="AI935" s="237"/>
      <c r="AJ935" s="237"/>
      <c r="AK935" s="237"/>
      <c r="AL935" s="237"/>
      <c r="AM935" s="237"/>
      <c r="AN935" s="237"/>
      <c r="AO935" s="237"/>
      <c r="AP935" s="237"/>
      <c r="AQ935" s="237"/>
      <c r="AR935" s="237"/>
      <c r="AS935" s="237"/>
      <c r="AT935" s="286"/>
      <c r="AV935" s="239" t="s">
        <v>967</v>
      </c>
      <c r="AW935" s="239"/>
      <c r="AX935" s="239"/>
      <c r="AY935" s="239"/>
      <c r="AZ935" s="239"/>
      <c r="BA935" s="239"/>
      <c r="BB935" s="239"/>
      <c r="BC935" s="239"/>
      <c r="BD935" s="239"/>
      <c r="BE935" s="239"/>
      <c r="BF935" s="239"/>
      <c r="BG935" s="239"/>
      <c r="BH935" s="239"/>
      <c r="BI935" s="239"/>
      <c r="BJ935" s="239"/>
      <c r="BK935" s="239"/>
      <c r="BL935" s="239"/>
      <c r="BM935" s="239"/>
      <c r="BN935" s="239"/>
      <c r="BO935" s="239">
        <v>10</v>
      </c>
      <c r="BP935" s="239"/>
      <c r="BQ935" s="239"/>
      <c r="BR935" s="239"/>
      <c r="BS935" s="239"/>
      <c r="BT935" s="239"/>
      <c r="BU935" s="239"/>
      <c r="BV935" s="239"/>
      <c r="BW935" s="239"/>
      <c r="BX935" s="239"/>
      <c r="BY935" s="239"/>
      <c r="BZ935" s="239"/>
      <c r="CA935" s="239"/>
      <c r="CB935" s="239"/>
      <c r="CC935" s="239"/>
      <c r="CD935" s="239"/>
      <c r="CE935" s="239">
        <v>10</v>
      </c>
      <c r="CF935" s="239"/>
      <c r="CG935" s="239"/>
      <c r="CH935" s="239"/>
      <c r="CI935" s="239"/>
      <c r="CJ935" s="239"/>
      <c r="CK935" s="239"/>
      <c r="CL935" s="239"/>
      <c r="CM935" s="239"/>
      <c r="CN935" s="239"/>
    </row>
    <row r="936" spans="4:167" ht="14.25" customHeight="1" x14ac:dyDescent="0.35">
      <c r="D936" s="285"/>
      <c r="E936" s="237"/>
      <c r="F936" s="237"/>
      <c r="G936" s="237"/>
      <c r="H936" s="237"/>
      <c r="I936" s="237"/>
      <c r="J936" s="237"/>
      <c r="K936" s="237"/>
      <c r="L936" s="237"/>
      <c r="M936" s="237"/>
      <c r="N936" s="237"/>
      <c r="O936" s="237"/>
      <c r="P936" s="237"/>
      <c r="Q936" s="237"/>
      <c r="R936" s="237"/>
      <c r="S936" s="237"/>
      <c r="T936" s="237"/>
      <c r="U936" s="237"/>
      <c r="V936" s="237"/>
      <c r="W936" s="237"/>
      <c r="X936" s="237"/>
      <c r="Y936" s="237"/>
      <c r="Z936" s="286"/>
      <c r="AA936" s="285"/>
      <c r="AB936" s="237"/>
      <c r="AC936" s="237"/>
      <c r="AD936" s="237"/>
      <c r="AE936" s="237"/>
      <c r="AF936" s="237"/>
      <c r="AG936" s="237"/>
      <c r="AH936" s="237"/>
      <c r="AI936" s="237"/>
      <c r="AJ936" s="237"/>
      <c r="AK936" s="237"/>
      <c r="AL936" s="237"/>
      <c r="AM936" s="237"/>
      <c r="AN936" s="237"/>
      <c r="AO936" s="237"/>
      <c r="AP936" s="237"/>
      <c r="AQ936" s="237"/>
      <c r="AR936" s="237"/>
      <c r="AS936" s="237"/>
      <c r="AT936" s="286"/>
      <c r="AV936" s="239" t="s">
        <v>968</v>
      </c>
      <c r="AW936" s="239"/>
      <c r="AX936" s="239"/>
      <c r="AY936" s="239"/>
      <c r="AZ936" s="239"/>
      <c r="BA936" s="239"/>
      <c r="BB936" s="239"/>
      <c r="BC936" s="239"/>
      <c r="BD936" s="239"/>
      <c r="BE936" s="239"/>
      <c r="BF936" s="239"/>
      <c r="BG936" s="239"/>
      <c r="BH936" s="239"/>
      <c r="BI936" s="239"/>
      <c r="BJ936" s="239"/>
      <c r="BK936" s="239"/>
      <c r="BL936" s="239"/>
      <c r="BM936" s="239"/>
      <c r="BN936" s="239"/>
      <c r="BO936" s="239">
        <v>17</v>
      </c>
      <c r="BP936" s="239"/>
      <c r="BQ936" s="239"/>
      <c r="BR936" s="239"/>
      <c r="BS936" s="239"/>
      <c r="BT936" s="239"/>
      <c r="BU936" s="239"/>
      <c r="BV936" s="239"/>
      <c r="BW936" s="239"/>
      <c r="BX936" s="239"/>
      <c r="BY936" s="239"/>
      <c r="BZ936" s="239"/>
      <c r="CA936" s="239"/>
      <c r="CB936" s="239"/>
      <c r="CC936" s="239"/>
      <c r="CD936" s="239"/>
      <c r="CE936" s="239">
        <v>17</v>
      </c>
      <c r="CF936" s="239"/>
      <c r="CG936" s="239"/>
      <c r="CH936" s="239"/>
      <c r="CI936" s="239"/>
      <c r="CJ936" s="239"/>
      <c r="CK936" s="239"/>
      <c r="CL936" s="239"/>
      <c r="CM936" s="239"/>
      <c r="CN936" s="239"/>
    </row>
    <row r="937" spans="4:167" ht="14.25" customHeight="1" x14ac:dyDescent="0.35">
      <c r="D937" s="285"/>
      <c r="E937" s="237"/>
      <c r="F937" s="237"/>
      <c r="G937" s="237"/>
      <c r="H937" s="237"/>
      <c r="I937" s="237"/>
      <c r="J937" s="237"/>
      <c r="K937" s="237"/>
      <c r="L937" s="237"/>
      <c r="M937" s="237"/>
      <c r="N937" s="237"/>
      <c r="O937" s="237"/>
      <c r="P937" s="237"/>
      <c r="Q937" s="237"/>
      <c r="R937" s="237"/>
      <c r="S937" s="237"/>
      <c r="T937" s="237"/>
      <c r="U937" s="237"/>
      <c r="V937" s="237"/>
      <c r="W937" s="237"/>
      <c r="X937" s="237"/>
      <c r="Y937" s="237"/>
      <c r="Z937" s="286"/>
      <c r="AA937" s="285"/>
      <c r="AB937" s="237"/>
      <c r="AC937" s="237"/>
      <c r="AD937" s="237"/>
      <c r="AE937" s="237"/>
      <c r="AF937" s="237"/>
      <c r="AG937" s="237"/>
      <c r="AH937" s="237"/>
      <c r="AI937" s="237"/>
      <c r="AJ937" s="237"/>
      <c r="AK937" s="237"/>
      <c r="AL937" s="237"/>
      <c r="AM937" s="237"/>
      <c r="AN937" s="237"/>
      <c r="AO937" s="237"/>
      <c r="AP937" s="237"/>
      <c r="AQ937" s="237"/>
      <c r="AR937" s="237"/>
      <c r="AS937" s="237"/>
      <c r="AT937" s="286"/>
      <c r="AV937" s="239" t="s">
        <v>969</v>
      </c>
      <c r="AW937" s="239"/>
      <c r="AX937" s="239"/>
      <c r="AY937" s="239"/>
      <c r="AZ937" s="239"/>
      <c r="BA937" s="239"/>
      <c r="BB937" s="239"/>
      <c r="BC937" s="239"/>
      <c r="BD937" s="239"/>
      <c r="BE937" s="239"/>
      <c r="BF937" s="239"/>
      <c r="BG937" s="239"/>
      <c r="BH937" s="239"/>
      <c r="BI937" s="239"/>
      <c r="BJ937" s="239"/>
      <c r="BK937" s="239"/>
      <c r="BL937" s="239"/>
      <c r="BM937" s="239"/>
      <c r="BN937" s="239"/>
      <c r="BO937" s="239">
        <v>2</v>
      </c>
      <c r="BP937" s="239"/>
      <c r="BQ937" s="239"/>
      <c r="BR937" s="239"/>
      <c r="BS937" s="239"/>
      <c r="BT937" s="239"/>
      <c r="BU937" s="239"/>
      <c r="BV937" s="239"/>
      <c r="BW937" s="239"/>
      <c r="BX937" s="239"/>
      <c r="BY937" s="239"/>
      <c r="BZ937" s="239"/>
      <c r="CA937" s="239"/>
      <c r="CB937" s="239"/>
      <c r="CC937" s="239"/>
      <c r="CD937" s="239"/>
      <c r="CE937" s="239">
        <v>2</v>
      </c>
      <c r="CF937" s="239"/>
      <c r="CG937" s="239"/>
      <c r="CH937" s="239"/>
      <c r="CI937" s="239"/>
      <c r="CJ937" s="239"/>
      <c r="CK937" s="239"/>
      <c r="CL937" s="239"/>
      <c r="CM937" s="239"/>
      <c r="CN937" s="239"/>
    </row>
    <row r="938" spans="4:167" ht="14.25" customHeight="1" x14ac:dyDescent="0.35">
      <c r="D938" s="285"/>
      <c r="E938" s="237"/>
      <c r="F938" s="237"/>
      <c r="G938" s="237"/>
      <c r="H938" s="237"/>
      <c r="I938" s="237"/>
      <c r="J938" s="237"/>
      <c r="K938" s="237"/>
      <c r="L938" s="237"/>
      <c r="M938" s="237"/>
      <c r="N938" s="237"/>
      <c r="O938" s="237"/>
      <c r="P938" s="237"/>
      <c r="Q938" s="237"/>
      <c r="R938" s="237"/>
      <c r="S938" s="237"/>
      <c r="T938" s="237"/>
      <c r="U938" s="237"/>
      <c r="V938" s="237"/>
      <c r="W938" s="237"/>
      <c r="X938" s="237"/>
      <c r="Y938" s="237"/>
      <c r="Z938" s="286"/>
      <c r="AA938" s="285"/>
      <c r="AB938" s="237"/>
      <c r="AC938" s="237"/>
      <c r="AD938" s="237"/>
      <c r="AE938" s="237"/>
      <c r="AF938" s="237"/>
      <c r="AG938" s="237"/>
      <c r="AH938" s="237"/>
      <c r="AI938" s="237"/>
      <c r="AJ938" s="237"/>
      <c r="AK938" s="237"/>
      <c r="AL938" s="237"/>
      <c r="AM938" s="237"/>
      <c r="AN938" s="237"/>
      <c r="AO938" s="237"/>
      <c r="AP938" s="237"/>
      <c r="AQ938" s="237"/>
      <c r="AR938" s="237"/>
      <c r="AS938" s="237"/>
      <c r="AT938" s="286"/>
      <c r="AV938" s="239" t="s">
        <v>970</v>
      </c>
      <c r="AW938" s="239"/>
      <c r="AX938" s="239"/>
      <c r="AY938" s="239"/>
      <c r="AZ938" s="239"/>
      <c r="BA938" s="239"/>
      <c r="BB938" s="239"/>
      <c r="BC938" s="239"/>
      <c r="BD938" s="239"/>
      <c r="BE938" s="239"/>
      <c r="BF938" s="239"/>
      <c r="BG938" s="239"/>
      <c r="BH938" s="239"/>
      <c r="BI938" s="239"/>
      <c r="BJ938" s="239"/>
      <c r="BK938" s="239"/>
      <c r="BL938" s="239"/>
      <c r="BM938" s="239"/>
      <c r="BN938" s="239"/>
      <c r="BO938" s="239">
        <v>11</v>
      </c>
      <c r="BP938" s="239"/>
      <c r="BQ938" s="239"/>
      <c r="BR938" s="239"/>
      <c r="BS938" s="239"/>
      <c r="BT938" s="239"/>
      <c r="BU938" s="239"/>
      <c r="BV938" s="239"/>
      <c r="BW938" s="239"/>
      <c r="BX938" s="239"/>
      <c r="BY938" s="239"/>
      <c r="BZ938" s="239"/>
      <c r="CA938" s="239"/>
      <c r="CB938" s="239"/>
      <c r="CC938" s="239"/>
      <c r="CD938" s="239"/>
      <c r="CE938" s="239">
        <v>11</v>
      </c>
      <c r="CF938" s="239"/>
      <c r="CG938" s="239"/>
      <c r="CH938" s="239"/>
      <c r="CI938" s="239"/>
      <c r="CJ938" s="239"/>
      <c r="CK938" s="239"/>
      <c r="CL938" s="239"/>
      <c r="CM938" s="239"/>
      <c r="CN938" s="239"/>
    </row>
    <row r="939" spans="4:167" ht="14.25" customHeight="1" x14ac:dyDescent="0.35">
      <c r="D939" s="285"/>
      <c r="E939" s="237"/>
      <c r="F939" s="237"/>
      <c r="G939" s="237"/>
      <c r="H939" s="237"/>
      <c r="I939" s="237"/>
      <c r="J939" s="237"/>
      <c r="K939" s="237"/>
      <c r="L939" s="237"/>
      <c r="M939" s="237"/>
      <c r="N939" s="237"/>
      <c r="O939" s="237"/>
      <c r="P939" s="237"/>
      <c r="Q939" s="237"/>
      <c r="R939" s="237"/>
      <c r="S939" s="237"/>
      <c r="T939" s="237"/>
      <c r="U939" s="237"/>
      <c r="V939" s="237"/>
      <c r="W939" s="237"/>
      <c r="X939" s="237"/>
      <c r="Y939" s="237"/>
      <c r="Z939" s="286"/>
      <c r="AA939" s="285"/>
      <c r="AB939" s="237"/>
      <c r="AC939" s="237"/>
      <c r="AD939" s="237"/>
      <c r="AE939" s="237"/>
      <c r="AF939" s="237"/>
      <c r="AG939" s="237"/>
      <c r="AH939" s="237"/>
      <c r="AI939" s="237"/>
      <c r="AJ939" s="237"/>
      <c r="AK939" s="237"/>
      <c r="AL939" s="237"/>
      <c r="AM939" s="237"/>
      <c r="AN939" s="237"/>
      <c r="AO939" s="237"/>
      <c r="AP939" s="237"/>
      <c r="AQ939" s="237"/>
      <c r="AR939" s="237"/>
      <c r="AS939" s="237"/>
      <c r="AT939" s="286"/>
      <c r="AV939" s="239" t="s">
        <v>971</v>
      </c>
      <c r="AW939" s="239"/>
      <c r="AX939" s="239"/>
      <c r="AY939" s="239"/>
      <c r="AZ939" s="239"/>
      <c r="BA939" s="239"/>
      <c r="BB939" s="239"/>
      <c r="BC939" s="239"/>
      <c r="BD939" s="239"/>
      <c r="BE939" s="239"/>
      <c r="BF939" s="239"/>
      <c r="BG939" s="239"/>
      <c r="BH939" s="239"/>
      <c r="BI939" s="239"/>
      <c r="BJ939" s="239"/>
      <c r="BK939" s="239"/>
      <c r="BL939" s="239"/>
      <c r="BM939" s="239"/>
      <c r="BN939" s="239"/>
      <c r="BO939" s="239">
        <v>20</v>
      </c>
      <c r="BP939" s="239"/>
      <c r="BQ939" s="239"/>
      <c r="BR939" s="239"/>
      <c r="BS939" s="239"/>
      <c r="BT939" s="239"/>
      <c r="BU939" s="239"/>
      <c r="BV939" s="239"/>
      <c r="BW939" s="239"/>
      <c r="BX939" s="239"/>
      <c r="BY939" s="239"/>
      <c r="BZ939" s="239"/>
      <c r="CA939" s="239"/>
      <c r="CB939" s="239"/>
      <c r="CC939" s="239"/>
      <c r="CD939" s="239"/>
      <c r="CE939" s="239">
        <v>20</v>
      </c>
      <c r="CF939" s="239"/>
      <c r="CG939" s="239"/>
      <c r="CH939" s="239"/>
      <c r="CI939" s="239"/>
      <c r="CJ939" s="239"/>
      <c r="CK939" s="239"/>
      <c r="CL939" s="239"/>
      <c r="CM939" s="239"/>
      <c r="CN939" s="239"/>
      <c r="EK939" s="566" t="s">
        <v>458</v>
      </c>
      <c r="EL939" s="566"/>
      <c r="EM939" s="566"/>
      <c r="EN939" s="566"/>
      <c r="EO939" s="566"/>
      <c r="EP939" s="566"/>
      <c r="EQ939" s="566"/>
      <c r="ER939" s="566"/>
      <c r="ES939" s="566"/>
      <c r="ET939" s="566"/>
    </row>
    <row r="940" spans="4:167" ht="14.25" customHeight="1" x14ac:dyDescent="0.35">
      <c r="D940" s="285"/>
      <c r="E940" s="237"/>
      <c r="F940" s="237"/>
      <c r="G940" s="237"/>
      <c r="H940" s="237"/>
      <c r="I940" s="237"/>
      <c r="J940" s="237"/>
      <c r="K940" s="237"/>
      <c r="L940" s="237"/>
      <c r="M940" s="237"/>
      <c r="N940" s="237"/>
      <c r="O940" s="237"/>
      <c r="P940" s="237"/>
      <c r="Q940" s="237"/>
      <c r="R940" s="237"/>
      <c r="S940" s="237"/>
      <c r="T940" s="237"/>
      <c r="U940" s="237"/>
      <c r="V940" s="237"/>
      <c r="W940" s="237"/>
      <c r="X940" s="237"/>
      <c r="Y940" s="237"/>
      <c r="Z940" s="286"/>
      <c r="AA940" s="285"/>
      <c r="AB940" s="237"/>
      <c r="AC940" s="237"/>
      <c r="AD940" s="237"/>
      <c r="AE940" s="237"/>
      <c r="AF940" s="237"/>
      <c r="AG940" s="237"/>
      <c r="AH940" s="237"/>
      <c r="AI940" s="237"/>
      <c r="AJ940" s="237"/>
      <c r="AK940" s="237"/>
      <c r="AL940" s="237"/>
      <c r="AM940" s="237"/>
      <c r="AN940" s="237"/>
      <c r="AO940" s="237"/>
      <c r="AP940" s="237"/>
      <c r="AQ940" s="237"/>
      <c r="AR940" s="237"/>
      <c r="AS940" s="237"/>
      <c r="AT940" s="286"/>
      <c r="AV940" s="239" t="s">
        <v>421</v>
      </c>
      <c r="AW940" s="239"/>
      <c r="AX940" s="239"/>
      <c r="AY940" s="239"/>
      <c r="AZ940" s="239"/>
      <c r="BA940" s="239"/>
      <c r="BB940" s="239"/>
      <c r="BC940" s="239"/>
      <c r="BD940" s="239"/>
      <c r="BE940" s="239"/>
      <c r="BF940" s="239"/>
      <c r="BG940" s="239"/>
      <c r="BH940" s="239"/>
      <c r="BI940" s="239"/>
      <c r="BJ940" s="239"/>
      <c r="BK940" s="239"/>
      <c r="BL940" s="239"/>
      <c r="BM940" s="239"/>
      <c r="BN940" s="239"/>
      <c r="BO940" s="239">
        <v>36</v>
      </c>
      <c r="BP940" s="239"/>
      <c r="BQ940" s="239"/>
      <c r="BR940" s="239"/>
      <c r="BS940" s="239"/>
      <c r="BT940" s="239"/>
      <c r="BU940" s="239"/>
      <c r="BV940" s="239"/>
      <c r="BW940" s="239"/>
      <c r="BX940" s="239"/>
      <c r="BY940" s="239"/>
      <c r="BZ940" s="239"/>
      <c r="CA940" s="239"/>
      <c r="CB940" s="239"/>
      <c r="CC940" s="239"/>
      <c r="CD940" s="239"/>
      <c r="CE940" s="239">
        <v>36</v>
      </c>
      <c r="CF940" s="239"/>
      <c r="CG940" s="239"/>
      <c r="CH940" s="239"/>
      <c r="CI940" s="239"/>
      <c r="CJ940" s="239"/>
      <c r="CK940" s="239"/>
      <c r="CL940" s="239"/>
      <c r="CM940" s="239"/>
      <c r="CN940" s="239"/>
      <c r="EL940" s="191">
        <v>2008</v>
      </c>
      <c r="EM940" s="191">
        <v>2009</v>
      </c>
      <c r="EN940" s="191">
        <v>2010</v>
      </c>
      <c r="EO940" s="191">
        <v>2011</v>
      </c>
      <c r="EP940" s="191">
        <v>2012</v>
      </c>
      <c r="EQ940" s="191">
        <v>2013</v>
      </c>
      <c r="ER940" s="191">
        <v>2014</v>
      </c>
      <c r="ES940" s="191">
        <v>2015</v>
      </c>
      <c r="ET940" s="170">
        <v>2016</v>
      </c>
    </row>
    <row r="941" spans="4:167" ht="14.25" customHeight="1" x14ac:dyDescent="0.35">
      <c r="D941" s="239"/>
      <c r="E941" s="239"/>
      <c r="F941" s="239"/>
      <c r="G941" s="239"/>
      <c r="H941" s="239"/>
      <c r="I941" s="239"/>
      <c r="J941" s="239"/>
      <c r="K941" s="239"/>
      <c r="L941" s="239"/>
      <c r="M941" s="239"/>
      <c r="N941" s="239"/>
      <c r="O941" s="239"/>
      <c r="P941" s="239"/>
      <c r="Q941" s="239"/>
      <c r="R941" s="239"/>
      <c r="S941" s="239"/>
      <c r="T941" s="239"/>
      <c r="U941" s="239"/>
      <c r="V941" s="239"/>
      <c r="W941" s="239"/>
      <c r="X941" s="239"/>
      <c r="Y941" s="239"/>
      <c r="Z941" s="239"/>
      <c r="AA941" s="239"/>
      <c r="AB941" s="239"/>
      <c r="AC941" s="239"/>
      <c r="AD941" s="239"/>
      <c r="AE941" s="239"/>
      <c r="AF941" s="239"/>
      <c r="AG941" s="239"/>
      <c r="AH941" s="239"/>
      <c r="AI941" s="239"/>
      <c r="AJ941" s="239"/>
      <c r="AK941" s="239"/>
      <c r="AL941" s="239"/>
      <c r="AM941" s="239"/>
      <c r="AN941" s="239"/>
      <c r="AO941" s="239"/>
      <c r="AP941" s="239"/>
      <c r="AQ941" s="239"/>
      <c r="AR941" s="239"/>
      <c r="AS941" s="239"/>
      <c r="AT941" s="239"/>
      <c r="AV941" s="235" t="s">
        <v>118</v>
      </c>
      <c r="AW941" s="235"/>
      <c r="AX941" s="235"/>
      <c r="AY941" s="235"/>
      <c r="AZ941" s="235"/>
      <c r="BA941" s="235"/>
      <c r="BB941" s="235"/>
      <c r="BC941" s="235"/>
      <c r="BD941" s="235"/>
      <c r="BE941" s="235"/>
      <c r="BF941" s="235"/>
      <c r="BG941" s="235"/>
      <c r="BH941" s="235"/>
      <c r="BI941" s="235"/>
      <c r="BJ941" s="235"/>
      <c r="BK941" s="235"/>
      <c r="BL941" s="235"/>
      <c r="BM941" s="235"/>
      <c r="BN941" s="235"/>
      <c r="BO941" s="235">
        <f>SUM(BO930:BV940)</f>
        <v>179</v>
      </c>
      <c r="BP941" s="235"/>
      <c r="BQ941" s="235"/>
      <c r="BR941" s="235"/>
      <c r="BS941" s="235"/>
      <c r="BT941" s="235"/>
      <c r="BU941" s="235"/>
      <c r="BV941" s="235"/>
      <c r="BW941" s="235">
        <f>SUM(BW930:CD940)</f>
        <v>0</v>
      </c>
      <c r="BX941" s="235"/>
      <c r="BY941" s="235"/>
      <c r="BZ941" s="235"/>
      <c r="CA941" s="235"/>
      <c r="CB941" s="235"/>
      <c r="CC941" s="235"/>
      <c r="CD941" s="235"/>
      <c r="CE941" s="235">
        <f>SUM(CE930:CN940)</f>
        <v>179</v>
      </c>
      <c r="CF941" s="235"/>
      <c r="CG941" s="235"/>
      <c r="CH941" s="235"/>
      <c r="CI941" s="235"/>
      <c r="CJ941" s="235"/>
      <c r="CK941" s="235"/>
      <c r="CL941" s="235"/>
      <c r="CM941" s="235"/>
      <c r="CN941" s="235"/>
      <c r="EK941" s="170" t="s">
        <v>118</v>
      </c>
      <c r="EL941" s="182">
        <v>99.62</v>
      </c>
      <c r="EM941" s="183">
        <v>89.95</v>
      </c>
      <c r="EN941" s="182">
        <v>90</v>
      </c>
      <c r="EO941" s="183">
        <v>90</v>
      </c>
      <c r="EP941" s="182">
        <v>89.44</v>
      </c>
      <c r="EQ941" s="183">
        <v>89.44</v>
      </c>
      <c r="ER941" s="182">
        <v>87.56</v>
      </c>
      <c r="ES941" s="183" t="s">
        <v>972</v>
      </c>
      <c r="ET941" s="170">
        <v>86.47</v>
      </c>
    </row>
    <row r="942" spans="4:167" ht="14.25" customHeight="1" x14ac:dyDescent="0.35">
      <c r="D942" s="215" t="s">
        <v>447</v>
      </c>
      <c r="E942" s="215"/>
      <c r="F942" s="215"/>
      <c r="G942" s="215"/>
      <c r="H942" s="215"/>
      <c r="I942" s="215"/>
      <c r="J942" s="215"/>
      <c r="K942" s="215"/>
      <c r="L942" s="215"/>
      <c r="M942" s="215"/>
      <c r="N942" s="215"/>
      <c r="O942" s="215"/>
      <c r="P942" s="215"/>
      <c r="Q942" s="215"/>
      <c r="R942" s="215"/>
      <c r="S942" s="215"/>
      <c r="T942" s="215"/>
      <c r="U942" s="215"/>
      <c r="V942" s="215"/>
      <c r="W942" s="215"/>
      <c r="X942" s="215"/>
      <c r="Y942" s="215"/>
      <c r="Z942" s="215"/>
      <c r="AA942" s="215"/>
      <c r="AB942" s="215"/>
      <c r="AC942" s="215"/>
      <c r="AD942" s="215"/>
      <c r="AE942" s="215"/>
      <c r="AF942" s="215"/>
      <c r="AG942" s="215"/>
      <c r="AH942" s="215"/>
      <c r="AI942" s="215"/>
      <c r="AJ942" s="215"/>
      <c r="AK942" s="215"/>
      <c r="AL942" s="215"/>
      <c r="AM942" s="215"/>
      <c r="AN942" s="215"/>
      <c r="AO942" s="215"/>
      <c r="AP942" s="215"/>
      <c r="AQ942" s="215"/>
      <c r="AR942" s="215"/>
      <c r="AS942" s="215"/>
      <c r="AT942" s="215"/>
      <c r="AV942" s="354" t="s">
        <v>456</v>
      </c>
      <c r="AW942" s="354"/>
      <c r="AX942" s="354"/>
      <c r="AY942" s="354"/>
      <c r="AZ942" s="354"/>
      <c r="BA942" s="354"/>
      <c r="BB942" s="354"/>
      <c r="BC942" s="354"/>
      <c r="BD942" s="354"/>
      <c r="BE942" s="354"/>
      <c r="BF942" s="354"/>
      <c r="BG942" s="354"/>
      <c r="BH942" s="354"/>
      <c r="BI942" s="354"/>
      <c r="BJ942" s="354"/>
      <c r="BK942" s="354"/>
      <c r="BL942" s="354"/>
      <c r="BM942" s="354"/>
      <c r="BN942" s="354"/>
      <c r="BO942" s="354"/>
      <c r="BP942" s="354"/>
      <c r="BQ942" s="354"/>
      <c r="BR942" s="354"/>
      <c r="BS942" s="354"/>
      <c r="BT942" s="354"/>
      <c r="BU942" s="354"/>
      <c r="BV942" s="354"/>
      <c r="BW942" s="354"/>
      <c r="BX942" s="354"/>
      <c r="BY942" s="354"/>
      <c r="BZ942" s="354"/>
      <c r="CA942" s="354"/>
      <c r="CB942" s="354"/>
      <c r="CC942" s="354"/>
      <c r="CD942" s="354"/>
      <c r="CE942" s="354"/>
      <c r="CF942" s="354"/>
      <c r="CG942" s="354"/>
      <c r="CH942" s="354"/>
      <c r="CI942" s="354"/>
      <c r="CJ942" s="354"/>
      <c r="CK942" s="354"/>
      <c r="CL942" s="354"/>
      <c r="CM942" s="354"/>
      <c r="CN942" s="354"/>
      <c r="EK942" s="170" t="s">
        <v>120</v>
      </c>
      <c r="EL942" s="182">
        <v>100</v>
      </c>
      <c r="EM942" s="183">
        <v>99.97</v>
      </c>
      <c r="EN942" s="182">
        <v>99.97</v>
      </c>
      <c r="EO942" s="183">
        <v>99.96</v>
      </c>
      <c r="EP942" s="182">
        <v>99.85</v>
      </c>
      <c r="EQ942" s="183">
        <v>99.85</v>
      </c>
      <c r="ER942" s="182">
        <v>0</v>
      </c>
      <c r="ES942" s="183" t="s">
        <v>972</v>
      </c>
      <c r="ET942" s="170">
        <v>99.95</v>
      </c>
    </row>
    <row r="943" spans="4:167" ht="14.25" customHeight="1" x14ac:dyDescent="0.35">
      <c r="D943" s="85"/>
      <c r="E943" s="85"/>
      <c r="F943" s="85"/>
      <c r="G943" s="85"/>
      <c r="H943" s="85"/>
      <c r="I943" s="85"/>
      <c r="J943" s="85"/>
      <c r="K943" s="85"/>
      <c r="L943" s="85"/>
      <c r="M943" s="85"/>
      <c r="N943" s="85"/>
      <c r="O943" s="85"/>
      <c r="P943" s="85"/>
      <c r="Q943" s="85"/>
      <c r="R943" s="85"/>
      <c r="S943" s="85"/>
      <c r="T943" s="85"/>
      <c r="U943" s="85"/>
      <c r="V943" s="85"/>
      <c r="W943" s="85"/>
      <c r="X943" s="85"/>
      <c r="Y943" s="85"/>
      <c r="Z943" s="85"/>
      <c r="AA943" s="85"/>
      <c r="AB943" s="85"/>
      <c r="AC943" s="85"/>
      <c r="AD943" s="85"/>
      <c r="AE943" s="85"/>
      <c r="AF943" s="85"/>
      <c r="AG943" s="85"/>
      <c r="AH943" s="85"/>
      <c r="AI943" s="85"/>
      <c r="AJ943" s="85"/>
      <c r="AK943" s="85"/>
      <c r="AL943" s="85"/>
      <c r="AM943" s="85"/>
      <c r="AN943" s="85"/>
      <c r="AO943" s="85"/>
      <c r="AP943" s="85"/>
      <c r="AQ943" s="85"/>
      <c r="AR943" s="85"/>
      <c r="AS943" s="85"/>
      <c r="AT943" s="85"/>
      <c r="EK943" s="170" t="s">
        <v>121</v>
      </c>
      <c r="EL943" s="182">
        <v>97.35</v>
      </c>
      <c r="EM943" s="183">
        <v>56.53</v>
      </c>
      <c r="EN943" s="182">
        <v>56.52</v>
      </c>
      <c r="EO943" s="183">
        <v>56.5</v>
      </c>
      <c r="EP943" s="182">
        <v>55.31</v>
      </c>
      <c r="EQ943" s="183">
        <v>55.31</v>
      </c>
      <c r="ER943" s="182">
        <v>87.56</v>
      </c>
      <c r="ES943" s="183" t="s">
        <v>972</v>
      </c>
      <c r="ET943" s="170">
        <v>47.09</v>
      </c>
    </row>
    <row r="944" spans="4:167" ht="14.25" customHeight="1" x14ac:dyDescent="0.35">
      <c r="D944" s="229" t="s">
        <v>1004</v>
      </c>
      <c r="E944" s="229"/>
      <c r="F944" s="229"/>
      <c r="G944" s="229"/>
      <c r="H944" s="229"/>
      <c r="I944" s="229"/>
      <c r="J944" s="229"/>
      <c r="K944" s="229"/>
      <c r="L944" s="229"/>
      <c r="M944" s="229"/>
      <c r="N944" s="229"/>
      <c r="O944" s="229"/>
      <c r="P944" s="229"/>
      <c r="Q944" s="229"/>
      <c r="R944" s="229"/>
      <c r="S944" s="229"/>
      <c r="T944" s="229"/>
      <c r="U944" s="229"/>
      <c r="V944" s="229"/>
      <c r="W944" s="229"/>
      <c r="X944" s="229"/>
      <c r="Y944" s="229"/>
      <c r="Z944" s="229"/>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V944" s="216" t="s">
        <v>1005</v>
      </c>
      <c r="AW944" s="216"/>
      <c r="AX944" s="216"/>
      <c r="AY944" s="216"/>
      <c r="AZ944" s="216"/>
      <c r="BA944" s="216"/>
      <c r="BB944" s="216"/>
      <c r="BC944" s="216"/>
      <c r="BD944" s="216"/>
      <c r="BE944" s="216"/>
      <c r="BF944" s="216"/>
      <c r="BG944" s="216"/>
      <c r="BH944" s="216"/>
      <c r="BI944" s="216"/>
      <c r="BJ944" s="216"/>
      <c r="BK944" s="216"/>
      <c r="BL944" s="216"/>
      <c r="BM944" s="216"/>
      <c r="BN944" s="216"/>
      <c r="BO944" s="216"/>
      <c r="BP944" s="216"/>
      <c r="BQ944" s="216"/>
      <c r="BR944" s="216"/>
      <c r="BS944" s="216"/>
      <c r="BT944" s="216"/>
      <c r="BU944" s="216"/>
      <c r="BV944" s="216"/>
      <c r="BW944" s="216"/>
      <c r="BX944" s="216"/>
      <c r="BY944" s="216"/>
      <c r="BZ944" s="216"/>
      <c r="CA944" s="216"/>
      <c r="CB944" s="216"/>
      <c r="CC944" s="216"/>
      <c r="CD944" s="216"/>
      <c r="CE944" s="216"/>
      <c r="CF944" s="216"/>
      <c r="CG944" s="216"/>
      <c r="CH944" s="216"/>
      <c r="CI944" s="216"/>
      <c r="CJ944" s="216"/>
      <c r="CK944" s="216"/>
      <c r="CL944" s="216"/>
      <c r="EK944" s="565"/>
      <c r="EL944" s="565"/>
      <c r="EM944" s="565"/>
      <c r="EN944" s="565"/>
      <c r="EO944" s="565"/>
      <c r="EP944" s="565"/>
      <c r="EQ944" s="565"/>
      <c r="ER944" s="565"/>
      <c r="ES944" s="565"/>
      <c r="ET944" s="565"/>
      <c r="EU944" s="565"/>
      <c r="EV944" s="565"/>
      <c r="EW944" s="565"/>
      <c r="EX944" s="565"/>
      <c r="EY944" s="565"/>
      <c r="EZ944" s="565"/>
      <c r="FA944" s="565"/>
      <c r="FB944" s="565"/>
      <c r="FC944" s="565"/>
      <c r="FD944" s="565"/>
      <c r="FE944" s="565"/>
      <c r="FF944" s="565"/>
      <c r="FG944" s="565"/>
      <c r="FH944" s="565"/>
      <c r="FI944" s="565"/>
      <c r="FJ944" s="565"/>
      <c r="FK944" s="565"/>
    </row>
    <row r="945" spans="4:167" ht="14.25" customHeight="1" x14ac:dyDescent="0.35">
      <c r="D945" s="119"/>
      <c r="E945" s="119"/>
      <c r="F945" s="119"/>
      <c r="G945" s="119"/>
      <c r="H945" s="119"/>
      <c r="I945" s="119"/>
      <c r="J945" s="119"/>
      <c r="K945" s="119"/>
      <c r="L945" s="119"/>
      <c r="M945" s="119"/>
      <c r="N945" s="119"/>
      <c r="O945" s="119"/>
      <c r="P945" s="119"/>
      <c r="Q945" s="119"/>
      <c r="R945" s="119"/>
      <c r="S945" s="119"/>
      <c r="T945" s="119"/>
      <c r="U945" s="119"/>
      <c r="V945" s="119"/>
      <c r="W945" s="119"/>
      <c r="X945" s="119"/>
      <c r="Y945" s="119"/>
      <c r="Z945" s="119"/>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V945" s="216"/>
      <c r="AW945" s="216"/>
      <c r="AX945" s="216"/>
      <c r="AY945" s="216"/>
      <c r="AZ945" s="216"/>
      <c r="BA945" s="216"/>
      <c r="BB945" s="216"/>
      <c r="BC945" s="216"/>
      <c r="BD945" s="216"/>
      <c r="BE945" s="216"/>
      <c r="BF945" s="216"/>
      <c r="BG945" s="216"/>
      <c r="BH945" s="216"/>
      <c r="BI945" s="216"/>
      <c r="BJ945" s="216"/>
      <c r="BK945" s="216"/>
      <c r="BL945" s="216"/>
      <c r="BM945" s="216"/>
      <c r="BN945" s="216"/>
      <c r="BO945" s="216"/>
      <c r="BP945" s="216"/>
      <c r="BQ945" s="216"/>
      <c r="BR945" s="216"/>
      <c r="BS945" s="216"/>
      <c r="BT945" s="216"/>
      <c r="BU945" s="216"/>
      <c r="BV945" s="216"/>
      <c r="BW945" s="216"/>
      <c r="BX945" s="216"/>
      <c r="BY945" s="216"/>
      <c r="BZ945" s="216"/>
      <c r="CA945" s="216"/>
      <c r="CB945" s="216"/>
      <c r="CC945" s="216"/>
      <c r="CD945" s="216"/>
      <c r="CE945" s="216"/>
      <c r="CF945" s="216"/>
      <c r="CG945" s="216"/>
      <c r="CH945" s="216"/>
      <c r="CI945" s="216"/>
      <c r="CJ945" s="216"/>
      <c r="CK945" s="216"/>
      <c r="CL945" s="216"/>
      <c r="EK945" s="563"/>
      <c r="EL945" s="563"/>
      <c r="EM945" s="563"/>
      <c r="EN945" s="563"/>
      <c r="EO945" s="563"/>
      <c r="EP945" s="563"/>
      <c r="EQ945" s="563"/>
      <c r="ER945" s="563"/>
      <c r="ES945" s="563"/>
      <c r="ET945" s="563"/>
      <c r="EU945" s="563"/>
      <c r="EV945" s="563"/>
      <c r="EW945" s="563"/>
      <c r="EX945" s="563"/>
      <c r="EY945" s="563"/>
      <c r="EZ945" s="563"/>
      <c r="FA945" s="563"/>
      <c r="FB945" s="563"/>
      <c r="FC945" s="563"/>
      <c r="FD945" s="563"/>
      <c r="FE945" s="563"/>
      <c r="FF945" s="563"/>
      <c r="FG945" s="563"/>
      <c r="FH945" s="563"/>
      <c r="FI945" s="563"/>
      <c r="FJ945" s="563"/>
      <c r="FK945" s="563"/>
    </row>
    <row r="946" spans="4:167" ht="14.25" customHeight="1" x14ac:dyDescent="0.35">
      <c r="EK946" s="174"/>
      <c r="EL946" s="174"/>
      <c r="EM946" s="174"/>
      <c r="EN946" s="174"/>
      <c r="EO946" s="174"/>
      <c r="EP946" s="174"/>
      <c r="EQ946" s="174"/>
      <c r="ER946" s="174"/>
      <c r="ES946" s="174"/>
      <c r="ET946" s="174"/>
      <c r="EU946" s="174"/>
      <c r="EV946" s="174"/>
      <c r="EW946" s="174"/>
      <c r="EX946" s="174"/>
      <c r="EY946" s="174"/>
      <c r="EZ946" s="174"/>
      <c r="FA946" s="174"/>
      <c r="FB946" s="174"/>
      <c r="FC946" s="174"/>
      <c r="FD946" s="174"/>
      <c r="FE946" s="174"/>
      <c r="FF946" s="174"/>
      <c r="FG946" s="174"/>
      <c r="FH946" s="174"/>
      <c r="FI946" s="174"/>
      <c r="FJ946" s="174"/>
      <c r="FK946" s="174"/>
    </row>
    <row r="947" spans="4:167" ht="14.25" customHeight="1" x14ac:dyDescent="0.35">
      <c r="EH947" s="175"/>
      <c r="EI947" s="175"/>
      <c r="EJ947" s="175"/>
      <c r="EK947" s="566" t="s">
        <v>457</v>
      </c>
      <c r="EL947" s="566"/>
      <c r="EM947" s="566"/>
      <c r="EN947" s="566"/>
      <c r="EO947" s="566"/>
      <c r="EP947" s="566"/>
      <c r="EQ947" s="566"/>
      <c r="ER947" s="566"/>
      <c r="ES947" s="566"/>
      <c r="ET947" s="566"/>
      <c r="EU947" s="192"/>
      <c r="EV947" s="192"/>
      <c r="EW947" s="192"/>
      <c r="EX947" s="192"/>
      <c r="EY947" s="192"/>
      <c r="EZ947" s="192"/>
      <c r="FA947" s="192"/>
      <c r="FB947" s="192"/>
      <c r="FC947" s="192"/>
      <c r="FD947" s="192"/>
      <c r="FE947" s="192"/>
      <c r="FF947" s="192"/>
      <c r="FG947" s="192"/>
      <c r="FH947" s="192"/>
      <c r="FI947" s="192"/>
      <c r="FJ947" s="192"/>
      <c r="FK947" s="192"/>
    </row>
    <row r="948" spans="4:167" ht="14.25" customHeight="1" x14ac:dyDescent="0.35">
      <c r="EL948" s="191">
        <v>2008</v>
      </c>
      <c r="EM948" s="191">
        <v>2009</v>
      </c>
      <c r="EN948" s="191">
        <v>2010</v>
      </c>
      <c r="EO948" s="191">
        <v>2011</v>
      </c>
      <c r="EP948" s="191">
        <v>2012</v>
      </c>
      <c r="EQ948" s="191">
        <v>2013</v>
      </c>
      <c r="ER948" s="191">
        <v>2014</v>
      </c>
      <c r="ES948" s="191">
        <v>2015</v>
      </c>
      <c r="ET948" s="191">
        <v>2016</v>
      </c>
    </row>
    <row r="949" spans="4:167" ht="14.25" customHeight="1" x14ac:dyDescent="0.35">
      <c r="EK949" s="170" t="s">
        <v>118</v>
      </c>
      <c r="EL949" s="192">
        <v>99.78</v>
      </c>
      <c r="EM949" s="192">
        <v>90.37</v>
      </c>
      <c r="EN949" s="192">
        <v>90.34</v>
      </c>
      <c r="EO949" s="192">
        <v>90.37</v>
      </c>
      <c r="EP949" s="192">
        <v>90.19</v>
      </c>
      <c r="EQ949" s="192">
        <v>90.19</v>
      </c>
      <c r="ER949" s="192">
        <v>100</v>
      </c>
      <c r="ES949" s="192" t="s">
        <v>972</v>
      </c>
      <c r="ET949" s="192">
        <v>100</v>
      </c>
    </row>
    <row r="950" spans="4:167" ht="14.25" customHeight="1" x14ac:dyDescent="0.35">
      <c r="EK950" s="170" t="s">
        <v>120</v>
      </c>
      <c r="EL950" s="192">
        <v>100</v>
      </c>
      <c r="EM950" s="192">
        <v>99.99</v>
      </c>
      <c r="EN950" s="192">
        <v>99.99</v>
      </c>
      <c r="EO950" s="192">
        <v>100</v>
      </c>
      <c r="EP950" s="192">
        <v>99.99</v>
      </c>
      <c r="EQ950" s="192">
        <v>99.99</v>
      </c>
      <c r="ER950" s="192">
        <v>0</v>
      </c>
      <c r="ES950" s="192" t="s">
        <v>972</v>
      </c>
      <c r="ET950" s="192">
        <v>100</v>
      </c>
    </row>
    <row r="951" spans="4:167" ht="14.25" customHeight="1" x14ac:dyDescent="0.35">
      <c r="EK951" s="170" t="s">
        <v>121</v>
      </c>
      <c r="EL951" s="192">
        <v>98.48</v>
      </c>
      <c r="EM951" s="192">
        <v>58.29</v>
      </c>
      <c r="EN951" s="192">
        <v>57.93</v>
      </c>
      <c r="EO951" s="192">
        <v>57.96</v>
      </c>
      <c r="EP951" s="192">
        <v>58.08</v>
      </c>
      <c r="EQ951" s="192">
        <v>58.08</v>
      </c>
      <c r="ER951" s="192">
        <v>100</v>
      </c>
      <c r="ES951" s="192" t="s">
        <v>972</v>
      </c>
      <c r="ET951" s="192">
        <v>100</v>
      </c>
    </row>
    <row r="952" spans="4:167" ht="14.25" customHeight="1" x14ac:dyDescent="0.35"/>
    <row r="953" spans="4:167" ht="14.25" customHeight="1" x14ac:dyDescent="0.35">
      <c r="EK953" s="566" t="s">
        <v>459</v>
      </c>
      <c r="EL953" s="566"/>
      <c r="EM953" s="566"/>
      <c r="EN953" s="566"/>
      <c r="EO953" s="566"/>
      <c r="EP953" s="566"/>
      <c r="EQ953" s="566"/>
      <c r="ER953" s="566"/>
      <c r="ES953" s="566"/>
      <c r="ET953" s="566"/>
    </row>
    <row r="954" spans="4:167" ht="14.25" customHeight="1" x14ac:dyDescent="0.35">
      <c r="EL954" s="191">
        <v>2008</v>
      </c>
      <c r="EM954" s="191">
        <v>2009</v>
      </c>
      <c r="EN954" s="191">
        <v>2010</v>
      </c>
      <c r="EO954" s="191">
        <v>2011</v>
      </c>
      <c r="EP954" s="191">
        <v>2012</v>
      </c>
      <c r="EQ954" s="191">
        <v>2013</v>
      </c>
      <c r="ER954" s="191">
        <v>2014</v>
      </c>
      <c r="ES954" s="191">
        <v>2015</v>
      </c>
      <c r="ET954" s="170">
        <v>2016</v>
      </c>
    </row>
    <row r="955" spans="4:167" ht="14.25" customHeight="1" x14ac:dyDescent="0.35">
      <c r="EK955" s="170" t="s">
        <v>118</v>
      </c>
      <c r="EL955" s="182">
        <v>99.56</v>
      </c>
      <c r="EM955" s="183">
        <v>90.88</v>
      </c>
      <c r="EN955" s="182">
        <v>90.92</v>
      </c>
      <c r="EO955" s="183">
        <v>90.92</v>
      </c>
      <c r="EP955" s="182">
        <v>90.69</v>
      </c>
      <c r="EQ955" s="183">
        <v>90.69</v>
      </c>
      <c r="ER955" s="182">
        <v>87.72</v>
      </c>
      <c r="ES955" s="183" t="s">
        <v>972</v>
      </c>
      <c r="ET955" s="170">
        <v>86.55</v>
      </c>
    </row>
    <row r="956" spans="4:167" ht="14.25" customHeight="1" x14ac:dyDescent="0.35">
      <c r="EK956" s="170" t="s">
        <v>120</v>
      </c>
      <c r="EL956" s="182">
        <v>100</v>
      </c>
      <c r="EM956" s="183">
        <v>99.99</v>
      </c>
      <c r="EN956" s="182">
        <v>99.99</v>
      </c>
      <c r="EO956" s="183">
        <v>99.99</v>
      </c>
      <c r="EP956" s="182">
        <v>99.84</v>
      </c>
      <c r="EQ956" s="183">
        <v>99.84</v>
      </c>
      <c r="ER956" s="182">
        <v>0</v>
      </c>
      <c r="ES956" s="183" t="s">
        <v>972</v>
      </c>
      <c r="ET956" s="170">
        <v>99.95</v>
      </c>
    </row>
    <row r="957" spans="4:167" ht="14.25" customHeight="1" x14ac:dyDescent="0.35">
      <c r="EK957" s="170" t="s">
        <v>121</v>
      </c>
      <c r="EL957" s="182">
        <v>96.97</v>
      </c>
      <c r="EM957" s="183">
        <v>60.49</v>
      </c>
      <c r="EN957" s="182">
        <v>60.46</v>
      </c>
      <c r="EO957" s="183">
        <v>60.42</v>
      </c>
      <c r="EP957" s="182">
        <v>60.69</v>
      </c>
      <c r="EQ957" s="183">
        <v>60.69</v>
      </c>
      <c r="ER957" s="182">
        <v>87.72</v>
      </c>
      <c r="ES957" s="183" t="s">
        <v>972</v>
      </c>
      <c r="ET957" s="170">
        <v>47.47</v>
      </c>
    </row>
    <row r="958" spans="4:167" ht="14.25" customHeight="1" x14ac:dyDescent="0.35"/>
    <row r="959" spans="4:167" ht="14.25" customHeight="1" x14ac:dyDescent="0.35"/>
    <row r="960" spans="4:167" ht="14.25" customHeight="1" x14ac:dyDescent="0.35">
      <c r="EL960" s="191"/>
    </row>
    <row r="961" spans="4:142" ht="14.25" customHeight="1" x14ac:dyDescent="0.35">
      <c r="EK961" s="211" t="s">
        <v>1000</v>
      </c>
      <c r="EL961" s="181">
        <v>0.108</v>
      </c>
    </row>
    <row r="962" spans="4:142" ht="14.25" customHeight="1" x14ac:dyDescent="0.35">
      <c r="EK962" s="211" t="s">
        <v>1001</v>
      </c>
      <c r="EL962" s="181">
        <v>0.82010000000000005</v>
      </c>
    </row>
    <row r="963" spans="4:142" ht="14.25" customHeight="1" x14ac:dyDescent="0.35">
      <c r="EK963" s="211" t="s">
        <v>1002</v>
      </c>
      <c r="EL963" s="212">
        <v>0.99890000000000001</v>
      </c>
    </row>
    <row r="964" spans="4:142" ht="14.25" customHeight="1" x14ac:dyDescent="0.35"/>
    <row r="965" spans="4:142" ht="14.25" customHeight="1" x14ac:dyDescent="0.35">
      <c r="D965" s="564" t="s">
        <v>1379</v>
      </c>
      <c r="E965" s="564"/>
      <c r="F965" s="564"/>
      <c r="G965" s="564"/>
      <c r="H965" s="564"/>
      <c r="I965" s="564"/>
      <c r="J965" s="564"/>
      <c r="K965" s="564"/>
      <c r="L965" s="564"/>
      <c r="M965" s="564"/>
      <c r="N965" s="564"/>
      <c r="O965" s="564"/>
      <c r="P965" s="564"/>
      <c r="Q965" s="564"/>
      <c r="R965" s="564"/>
      <c r="S965" s="564"/>
      <c r="T965" s="564"/>
      <c r="U965" s="564"/>
      <c r="V965" s="564"/>
      <c r="W965" s="564"/>
      <c r="X965" s="564"/>
      <c r="Y965" s="564"/>
      <c r="Z965" s="564"/>
      <c r="AA965" s="564"/>
      <c r="AB965" s="564"/>
      <c r="AC965" s="564"/>
      <c r="AD965" s="564"/>
      <c r="AE965" s="564"/>
      <c r="AF965" s="564"/>
      <c r="AG965" s="564"/>
      <c r="AH965" s="564"/>
      <c r="AI965" s="564"/>
      <c r="AJ965" s="564"/>
      <c r="AK965" s="564"/>
      <c r="AL965" s="564"/>
      <c r="AM965" s="564"/>
      <c r="AN965" s="564"/>
      <c r="AO965" s="564"/>
      <c r="AP965" s="564"/>
      <c r="AQ965" s="564"/>
      <c r="AR965" s="564"/>
      <c r="AS965" s="564"/>
      <c r="AT965" s="564"/>
      <c r="AU965" s="564"/>
      <c r="AW965" s="564" t="s">
        <v>1379</v>
      </c>
      <c r="AX965" s="564"/>
      <c r="AY965" s="564"/>
      <c r="AZ965" s="564"/>
      <c r="BA965" s="564"/>
      <c r="BB965" s="564"/>
      <c r="BC965" s="564"/>
      <c r="BD965" s="564"/>
      <c r="BE965" s="564"/>
      <c r="BF965" s="564"/>
      <c r="BG965" s="564"/>
      <c r="BH965" s="564"/>
      <c r="BI965" s="564"/>
      <c r="BJ965" s="564"/>
      <c r="BK965" s="564"/>
      <c r="BL965" s="564"/>
      <c r="BM965" s="564"/>
      <c r="BN965" s="564"/>
      <c r="BO965" s="564"/>
      <c r="BP965" s="564"/>
      <c r="BQ965" s="564"/>
      <c r="BR965" s="564"/>
      <c r="BS965" s="564"/>
      <c r="BT965" s="564"/>
      <c r="BU965" s="564"/>
      <c r="BV965" s="564"/>
      <c r="BW965" s="564"/>
      <c r="BX965" s="564"/>
      <c r="BY965" s="564"/>
      <c r="BZ965" s="564"/>
      <c r="CA965" s="564"/>
      <c r="CB965" s="564"/>
      <c r="CC965" s="564"/>
      <c r="CD965" s="564"/>
      <c r="CE965" s="564"/>
      <c r="CF965" s="564"/>
      <c r="CG965" s="564"/>
      <c r="CH965" s="564"/>
      <c r="CI965" s="564"/>
      <c r="CJ965" s="564"/>
      <c r="CK965" s="564"/>
      <c r="CL965" s="564"/>
      <c r="CM965" s="564"/>
    </row>
    <row r="966" spans="4:142" ht="14.25" customHeight="1" x14ac:dyDescent="0.35">
      <c r="D966" s="101"/>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33"/>
      <c r="AA966" s="133"/>
      <c r="AB966" s="133"/>
      <c r="AC966" s="133"/>
      <c r="AD966" s="133"/>
      <c r="AE966" s="133"/>
      <c r="AF966" s="133"/>
      <c r="AG966" s="133"/>
      <c r="AH966" s="133"/>
      <c r="AI966" s="133"/>
      <c r="AJ966" s="133"/>
      <c r="AK966" s="133"/>
      <c r="AL966" s="133"/>
      <c r="AM966" s="133"/>
      <c r="AN966" s="133"/>
      <c r="AO966" s="133"/>
      <c r="AP966" s="133"/>
      <c r="AQ966" s="133"/>
      <c r="AR966" s="133"/>
      <c r="AS966" s="133"/>
      <c r="AT966" s="133"/>
    </row>
    <row r="967" spans="4:142" ht="14.25" customHeight="1" x14ac:dyDescent="0.35"/>
    <row r="968" spans="4:142" ht="14.25" customHeight="1" x14ac:dyDescent="0.35">
      <c r="D968" s="216" t="s">
        <v>1003</v>
      </c>
      <c r="E968" s="216"/>
      <c r="F968" s="216"/>
      <c r="G968" s="216"/>
      <c r="H968" s="216"/>
      <c r="I968" s="216"/>
      <c r="J968" s="216"/>
      <c r="K968" s="216"/>
      <c r="L968" s="216"/>
      <c r="M968" s="216"/>
      <c r="N968" s="216"/>
      <c r="O968" s="216"/>
      <c r="P968" s="216"/>
      <c r="Q968" s="216"/>
      <c r="R968" s="216"/>
      <c r="S968" s="216"/>
      <c r="T968" s="216"/>
      <c r="U968" s="216"/>
      <c r="V968" s="216"/>
      <c r="W968" s="216"/>
      <c r="X968" s="216"/>
      <c r="Y968" s="216"/>
      <c r="Z968" s="216"/>
      <c r="AA968" s="216"/>
      <c r="AB968" s="216"/>
      <c r="AC968" s="216"/>
      <c r="AD968" s="216"/>
      <c r="AE968" s="216"/>
      <c r="AF968" s="216"/>
      <c r="AG968" s="216"/>
      <c r="AH968" s="216"/>
      <c r="AI968" s="216"/>
      <c r="AJ968" s="216"/>
      <c r="AK968" s="216"/>
      <c r="AL968" s="216"/>
      <c r="AM968" s="216"/>
      <c r="AN968" s="216"/>
      <c r="AO968" s="216"/>
      <c r="AP968" s="216"/>
      <c r="AQ968" s="216"/>
      <c r="AR968" s="216"/>
      <c r="AS968" s="216"/>
      <c r="AT968" s="216"/>
      <c r="AU968" s="216"/>
      <c r="AW968" s="216" t="s">
        <v>460</v>
      </c>
      <c r="AX968" s="216"/>
      <c r="AY968" s="216"/>
      <c r="AZ968" s="216"/>
      <c r="BA968" s="216"/>
      <c r="BB968" s="216"/>
      <c r="BC968" s="216"/>
      <c r="BD968" s="216"/>
      <c r="BE968" s="216"/>
      <c r="BF968" s="216"/>
      <c r="BG968" s="216"/>
      <c r="BH968" s="216"/>
      <c r="BI968" s="216"/>
      <c r="BJ968" s="216"/>
      <c r="BK968" s="216"/>
      <c r="BL968" s="216"/>
      <c r="BM968" s="216"/>
      <c r="BN968" s="216"/>
      <c r="BO968" s="216"/>
      <c r="BP968" s="216"/>
      <c r="BQ968" s="216"/>
      <c r="BR968" s="216"/>
      <c r="BS968" s="216"/>
      <c r="BT968" s="216"/>
      <c r="BU968" s="216"/>
      <c r="BV968" s="216"/>
      <c r="BW968" s="216"/>
      <c r="BX968" s="216"/>
      <c r="BY968" s="216"/>
      <c r="BZ968" s="216"/>
      <c r="CA968" s="216"/>
      <c r="CB968" s="216"/>
      <c r="CC968" s="216"/>
      <c r="CD968" s="216"/>
      <c r="CE968" s="216"/>
      <c r="CF968" s="216"/>
      <c r="CG968" s="216"/>
      <c r="CH968" s="216"/>
      <c r="CI968" s="216"/>
      <c r="CJ968" s="216"/>
      <c r="CK968" s="216"/>
      <c r="CL968" s="216"/>
      <c r="CM968" s="216"/>
    </row>
    <row r="969" spans="4:142" ht="14.25" customHeight="1" x14ac:dyDescent="0.35">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c r="Z969" s="216"/>
      <c r="AA969" s="216"/>
      <c r="AB969" s="216"/>
      <c r="AC969" s="216"/>
      <c r="AD969" s="216"/>
      <c r="AE969" s="216"/>
      <c r="AF969" s="216"/>
      <c r="AG969" s="216"/>
      <c r="AH969" s="216"/>
      <c r="AI969" s="216"/>
      <c r="AJ969" s="216"/>
      <c r="AK969" s="216"/>
      <c r="AL969" s="216"/>
      <c r="AM969" s="216"/>
      <c r="AN969" s="216"/>
      <c r="AO969" s="216"/>
      <c r="AP969" s="216"/>
      <c r="AQ969" s="216"/>
      <c r="AR969" s="216"/>
      <c r="AS969" s="216"/>
      <c r="AT969" s="216"/>
      <c r="AU969" s="216"/>
      <c r="AW969" s="216"/>
      <c r="AX969" s="216"/>
      <c r="AY969" s="216"/>
      <c r="AZ969" s="216"/>
      <c r="BA969" s="216"/>
      <c r="BB969" s="216"/>
      <c r="BC969" s="216"/>
      <c r="BD969" s="216"/>
      <c r="BE969" s="216"/>
      <c r="BF969" s="216"/>
      <c r="BG969" s="216"/>
      <c r="BH969" s="216"/>
      <c r="BI969" s="216"/>
      <c r="BJ969" s="216"/>
      <c r="BK969" s="216"/>
      <c r="BL969" s="216"/>
      <c r="BM969" s="216"/>
      <c r="BN969" s="216"/>
      <c r="BO969" s="216"/>
      <c r="BP969" s="216"/>
      <c r="BQ969" s="216"/>
      <c r="BR969" s="216"/>
      <c r="BS969" s="216"/>
      <c r="BT969" s="216"/>
      <c r="BU969" s="216"/>
      <c r="BV969" s="216"/>
      <c r="BW969" s="216"/>
      <c r="BX969" s="216"/>
      <c r="BY969" s="216"/>
      <c r="BZ969" s="216"/>
      <c r="CA969" s="216"/>
      <c r="CB969" s="216"/>
      <c r="CC969" s="216"/>
      <c r="CD969" s="216"/>
      <c r="CE969" s="216"/>
      <c r="CF969" s="216"/>
      <c r="CG969" s="216"/>
      <c r="CH969" s="216"/>
      <c r="CI969" s="216"/>
      <c r="CJ969" s="216"/>
      <c r="CK969" s="216"/>
      <c r="CL969" s="216"/>
      <c r="CM969" s="216"/>
    </row>
    <row r="970" spans="4:142" ht="14.25" customHeight="1" x14ac:dyDescent="0.35"/>
    <row r="971" spans="4:142" ht="14.25" customHeight="1" x14ac:dyDescent="0.35"/>
    <row r="972" spans="4:142" ht="14.25" customHeight="1" x14ac:dyDescent="0.35"/>
    <row r="973" spans="4:142" ht="14.25" customHeight="1" x14ac:dyDescent="0.35"/>
    <row r="974" spans="4:142" ht="14.25" customHeight="1" x14ac:dyDescent="0.35"/>
    <row r="975" spans="4:142" ht="14.25" customHeight="1" x14ac:dyDescent="0.35"/>
    <row r="976" spans="4:142" ht="14.25" customHeight="1" x14ac:dyDescent="0.35"/>
    <row r="977" spans="1:92" ht="14.25" customHeight="1" x14ac:dyDescent="0.35"/>
    <row r="978" spans="1:92" ht="14.25" customHeight="1" x14ac:dyDescent="0.35"/>
    <row r="979" spans="1:92" ht="14.25" customHeight="1" x14ac:dyDescent="0.35"/>
    <row r="980" spans="1:92" ht="14.25" customHeight="1" x14ac:dyDescent="0.35"/>
    <row r="981" spans="1:92" ht="14.25" customHeight="1" x14ac:dyDescent="0.35"/>
    <row r="982" spans="1:92" ht="14.25" customHeight="1" x14ac:dyDescent="0.35"/>
    <row r="983" spans="1:92" ht="14.25" customHeight="1" x14ac:dyDescent="0.35"/>
    <row r="984" spans="1:92" ht="14.25" customHeight="1" x14ac:dyDescent="0.35"/>
    <row r="985" spans="1:92" ht="14.25" customHeight="1" x14ac:dyDescent="0.35"/>
    <row r="986" spans="1:92" ht="14.25" customHeight="1" x14ac:dyDescent="0.35">
      <c r="D986" s="218" t="s">
        <v>1379</v>
      </c>
      <c r="E986" s="218"/>
      <c r="F986" s="218"/>
      <c r="G986" s="218"/>
      <c r="H986" s="218"/>
      <c r="I986" s="218"/>
      <c r="J986" s="218"/>
      <c r="K986" s="218"/>
      <c r="L986" s="218"/>
      <c r="M986" s="218"/>
      <c r="N986" s="218"/>
      <c r="O986" s="218"/>
      <c r="P986" s="218"/>
      <c r="Q986" s="218"/>
      <c r="R986" s="218"/>
      <c r="S986" s="218"/>
      <c r="T986" s="218"/>
      <c r="U986" s="218"/>
      <c r="V986" s="218"/>
      <c r="W986" s="218"/>
      <c r="X986" s="218"/>
      <c r="Y986" s="218"/>
      <c r="Z986" s="218"/>
      <c r="AA986" s="218"/>
      <c r="AB986" s="218"/>
      <c r="AC986" s="218"/>
      <c r="AD986" s="218"/>
      <c r="AE986" s="218"/>
      <c r="AF986" s="218"/>
      <c r="AG986" s="218"/>
      <c r="AH986" s="218"/>
      <c r="AI986" s="218"/>
      <c r="AJ986" s="218"/>
      <c r="AK986" s="218"/>
      <c r="AL986" s="218"/>
      <c r="AM986" s="218"/>
      <c r="AN986" s="218"/>
      <c r="AO986" s="218"/>
      <c r="AP986" s="218"/>
      <c r="AQ986" s="218"/>
      <c r="AR986" s="218"/>
      <c r="AS986" s="218"/>
      <c r="AT986" s="218"/>
      <c r="AU986" s="218"/>
    </row>
    <row r="987" spans="1:92" ht="14.25" customHeight="1" x14ac:dyDescent="0.35">
      <c r="D987" s="218"/>
      <c r="E987" s="218"/>
      <c r="F987" s="218"/>
      <c r="G987" s="218"/>
      <c r="H987" s="218"/>
      <c r="I987" s="218"/>
      <c r="J987" s="218"/>
      <c r="K987" s="218"/>
      <c r="L987" s="218"/>
      <c r="M987" s="218"/>
      <c r="N987" s="218"/>
      <c r="O987" s="218"/>
      <c r="P987" s="218"/>
      <c r="Q987" s="218"/>
      <c r="R987" s="218"/>
      <c r="S987" s="218"/>
      <c r="T987" s="218"/>
      <c r="U987" s="218"/>
      <c r="V987" s="218"/>
      <c r="W987" s="218"/>
      <c r="X987" s="218"/>
      <c r="Y987" s="218"/>
      <c r="Z987" s="218"/>
      <c r="AA987" s="218"/>
      <c r="AB987" s="218"/>
      <c r="AC987" s="218"/>
      <c r="AD987" s="218"/>
      <c r="AE987" s="218"/>
      <c r="AF987" s="218"/>
      <c r="AG987" s="218"/>
      <c r="AH987" s="218"/>
      <c r="AI987" s="218"/>
      <c r="AJ987" s="218"/>
      <c r="AK987" s="218"/>
      <c r="AL987" s="218"/>
      <c r="AM987" s="218"/>
      <c r="AN987" s="218"/>
      <c r="AO987" s="218"/>
      <c r="AP987" s="218"/>
      <c r="AQ987" s="218"/>
      <c r="AR987" s="218"/>
      <c r="AS987" s="218"/>
      <c r="AT987" s="218"/>
      <c r="AU987" s="218"/>
      <c r="AW987" s="564" t="s">
        <v>684</v>
      </c>
      <c r="AX987" s="564"/>
      <c r="AY987" s="564"/>
      <c r="AZ987" s="564"/>
      <c r="BA987" s="564"/>
      <c r="BB987" s="564"/>
      <c r="BC987" s="564"/>
      <c r="BD987" s="564"/>
      <c r="BE987" s="564"/>
      <c r="BF987" s="564"/>
      <c r="BG987" s="564"/>
      <c r="BH987" s="564"/>
      <c r="BI987" s="564"/>
      <c r="BJ987" s="564"/>
      <c r="BK987" s="564"/>
      <c r="BL987" s="564"/>
      <c r="BM987" s="564"/>
      <c r="BN987" s="564"/>
      <c r="BO987" s="564"/>
      <c r="BP987" s="564"/>
      <c r="BQ987" s="564"/>
      <c r="BR987" s="564"/>
      <c r="BS987" s="564"/>
      <c r="BT987" s="564"/>
      <c r="BU987" s="564"/>
      <c r="BV987" s="564"/>
      <c r="BW987" s="564"/>
      <c r="BX987" s="564"/>
      <c r="BY987" s="564"/>
      <c r="BZ987" s="564"/>
      <c r="CA987" s="564"/>
      <c r="CB987" s="564"/>
      <c r="CC987" s="564"/>
      <c r="CD987" s="564"/>
      <c r="CE987" s="564"/>
      <c r="CF987" s="564"/>
      <c r="CG987" s="564"/>
      <c r="CH987" s="564"/>
      <c r="CI987" s="564"/>
      <c r="CJ987" s="564"/>
      <c r="CK987" s="564"/>
      <c r="CL987" s="564"/>
      <c r="CM987" s="564"/>
    </row>
    <row r="988" spans="1:92" ht="14.25" customHeight="1" x14ac:dyDescent="0.35"/>
    <row r="989" spans="1:92" ht="14.25" customHeight="1" x14ac:dyDescent="0.35">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127"/>
      <c r="AT989" s="127"/>
      <c r="AU989" s="127"/>
      <c r="AV989" s="127"/>
      <c r="AW989" s="127"/>
      <c r="AX989" s="127"/>
      <c r="AY989" s="127"/>
      <c r="AZ989" s="127"/>
      <c r="BA989" s="127"/>
      <c r="BB989" s="127"/>
      <c r="BC989" s="127"/>
      <c r="BD989" s="127"/>
      <c r="BE989" s="127"/>
      <c r="BF989" s="127"/>
      <c r="BG989" s="127"/>
      <c r="BH989" s="127"/>
      <c r="BI989" s="127"/>
      <c r="BJ989" s="127"/>
      <c r="BK989" s="127"/>
      <c r="BL989" s="127"/>
      <c r="BM989" s="127"/>
      <c r="BN989" s="127"/>
      <c r="BO989" s="127"/>
      <c r="BP989" s="127"/>
      <c r="BQ989" s="127"/>
      <c r="BR989" s="127"/>
      <c r="BS989" s="127"/>
      <c r="BT989" s="127"/>
      <c r="BU989" s="127"/>
      <c r="BV989" s="127"/>
      <c r="BW989" s="127"/>
      <c r="BX989" s="127"/>
      <c r="BY989" s="127"/>
      <c r="BZ989" s="127"/>
      <c r="CA989" s="127"/>
      <c r="CB989" s="127"/>
      <c r="CC989" s="127"/>
      <c r="CD989" s="127"/>
      <c r="CE989" s="127"/>
      <c r="CF989" s="127"/>
      <c r="CG989" s="127"/>
      <c r="CH989" s="127"/>
      <c r="CI989" s="127"/>
      <c r="CJ989" s="127"/>
      <c r="CK989" s="127"/>
      <c r="CL989" s="127"/>
      <c r="CM989" s="127"/>
      <c r="CN989" s="127"/>
    </row>
    <row r="990" spans="1:92" ht="14.25" customHeight="1" x14ac:dyDescent="0.35">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127"/>
      <c r="AT990" s="127"/>
      <c r="AU990" s="127"/>
      <c r="AV990" s="127"/>
      <c r="AW990" s="127"/>
      <c r="AX990" s="127"/>
      <c r="AY990" s="127"/>
      <c r="AZ990" s="127"/>
      <c r="BA990" s="127"/>
      <c r="BB990" s="127"/>
      <c r="BC990" s="127"/>
      <c r="BD990" s="127"/>
      <c r="BE990" s="127"/>
      <c r="BF990" s="127"/>
      <c r="BG990" s="127"/>
      <c r="BH990" s="127"/>
      <c r="BI990" s="127"/>
      <c r="BJ990" s="127"/>
      <c r="BK990" s="127"/>
      <c r="BL990" s="127"/>
      <c r="BM990" s="127"/>
      <c r="BN990" s="127"/>
      <c r="BO990" s="127"/>
      <c r="BP990" s="127"/>
      <c r="BQ990" s="127"/>
      <c r="BR990" s="127"/>
      <c r="BS990" s="127"/>
      <c r="BT990" s="127"/>
      <c r="BU990" s="127"/>
      <c r="BV990" s="127"/>
      <c r="BW990" s="127"/>
      <c r="BX990" s="127"/>
      <c r="BY990" s="127"/>
      <c r="BZ990" s="127"/>
      <c r="CA990" s="127"/>
      <c r="CB990" s="127"/>
      <c r="CC990" s="127"/>
      <c r="CD990" s="127"/>
      <c r="CE990" s="127"/>
      <c r="CF990" s="127"/>
      <c r="CG990" s="127"/>
      <c r="CH990" s="127"/>
      <c r="CI990" s="127"/>
      <c r="CJ990" s="127"/>
      <c r="CK990" s="127"/>
      <c r="CL990" s="127"/>
      <c r="CM990" s="127"/>
      <c r="CN990" s="127"/>
    </row>
    <row r="991" spans="1:92" ht="14.25" customHeight="1" x14ac:dyDescent="0.35"/>
    <row r="992" spans="1:92" ht="14.25" customHeight="1" x14ac:dyDescent="0.35">
      <c r="D992" s="119" t="s">
        <v>473</v>
      </c>
      <c r="E992" s="119"/>
      <c r="F992" s="119"/>
      <c r="G992" s="119"/>
      <c r="H992" s="119"/>
      <c r="I992" s="119"/>
      <c r="J992" s="119"/>
      <c r="K992" s="119"/>
      <c r="L992" s="119"/>
      <c r="M992" s="119"/>
      <c r="N992" s="119"/>
      <c r="O992" s="119"/>
      <c r="P992" s="119"/>
      <c r="Q992" s="119"/>
      <c r="R992" s="119"/>
      <c r="S992" s="119"/>
      <c r="T992" s="119"/>
      <c r="U992" s="119"/>
      <c r="V992" s="119"/>
      <c r="W992" s="119"/>
      <c r="X992" s="119"/>
      <c r="Y992" s="119"/>
      <c r="Z992" s="119"/>
      <c r="AA992" s="119"/>
      <c r="AB992" s="119"/>
      <c r="AC992" s="119"/>
      <c r="AD992" s="119"/>
      <c r="AE992" s="119"/>
      <c r="AF992" s="119"/>
      <c r="AG992" s="119"/>
      <c r="AH992" s="119"/>
      <c r="AI992" s="119"/>
      <c r="AJ992" s="119"/>
      <c r="AK992" s="119"/>
      <c r="AL992" s="119"/>
      <c r="AM992" s="119"/>
      <c r="AN992" s="119"/>
      <c r="AO992" s="119"/>
      <c r="AP992" s="119"/>
      <c r="AQ992" s="119"/>
      <c r="AR992" s="119"/>
      <c r="AS992" s="119"/>
      <c r="AT992" s="119"/>
      <c r="AU992" s="119"/>
      <c r="AV992" s="119"/>
      <c r="AW992" s="119"/>
      <c r="AX992" s="119"/>
      <c r="AY992" s="119"/>
      <c r="AZ992" s="119"/>
      <c r="BA992" s="119"/>
      <c r="BB992" s="119"/>
      <c r="BC992" s="119"/>
      <c r="BD992" s="119"/>
      <c r="BE992" s="119"/>
      <c r="BF992" s="119"/>
      <c r="BG992" s="119"/>
      <c r="BH992" s="119"/>
      <c r="BI992" s="119"/>
      <c r="BJ992" s="119"/>
      <c r="BK992" s="119"/>
      <c r="BL992" s="119"/>
      <c r="BM992" s="119"/>
      <c r="BN992" s="119"/>
      <c r="BO992" s="119"/>
      <c r="BP992" s="119"/>
      <c r="BQ992" s="119"/>
      <c r="BR992" s="119"/>
      <c r="BS992" s="119"/>
      <c r="BT992" s="119"/>
      <c r="BU992" s="119"/>
      <c r="BV992" s="119"/>
      <c r="BW992" s="119"/>
      <c r="BX992" s="119"/>
      <c r="BY992" s="119"/>
      <c r="BZ992" s="119"/>
      <c r="CA992" s="119"/>
      <c r="CB992" s="119"/>
      <c r="CC992" s="119"/>
      <c r="CD992" s="119"/>
      <c r="CE992" s="119"/>
      <c r="CF992" s="119"/>
      <c r="CG992" s="119"/>
      <c r="CH992" s="119"/>
      <c r="CI992" s="119"/>
      <c r="CJ992" s="119"/>
      <c r="CK992" s="119"/>
      <c r="CL992" s="119"/>
      <c r="CM992" s="119"/>
      <c r="CN992" s="119"/>
    </row>
    <row r="993" spans="4:93" ht="14.25" customHeight="1" x14ac:dyDescent="0.35">
      <c r="D993" s="119"/>
      <c r="E993" s="119"/>
      <c r="F993" s="119"/>
      <c r="G993" s="119"/>
      <c r="H993" s="119"/>
      <c r="I993" s="119"/>
      <c r="J993" s="119"/>
      <c r="K993" s="119"/>
      <c r="L993" s="119"/>
      <c r="M993" s="119"/>
      <c r="N993" s="119"/>
      <c r="O993" s="119"/>
      <c r="P993" s="119"/>
      <c r="Q993" s="119"/>
      <c r="R993" s="119"/>
      <c r="S993" s="119"/>
      <c r="T993" s="119"/>
      <c r="U993" s="119"/>
      <c r="V993" s="119"/>
      <c r="W993" s="119"/>
      <c r="X993" s="119"/>
      <c r="Y993" s="119"/>
      <c r="Z993" s="119"/>
      <c r="AA993" s="119"/>
      <c r="AB993" s="119"/>
      <c r="AC993" s="119"/>
      <c r="AD993" s="119"/>
      <c r="AE993" s="119"/>
      <c r="AF993" s="119"/>
      <c r="AG993" s="119"/>
      <c r="AH993" s="119"/>
      <c r="AI993" s="119"/>
      <c r="AJ993" s="119"/>
      <c r="AK993" s="119"/>
      <c r="AL993" s="119"/>
      <c r="AM993" s="119"/>
      <c r="AN993" s="119"/>
      <c r="AO993" s="119"/>
      <c r="AP993" s="119"/>
      <c r="AQ993" s="119"/>
      <c r="AR993" s="119"/>
      <c r="AS993" s="119"/>
      <c r="AT993" s="119"/>
      <c r="AU993" s="119"/>
      <c r="AV993" s="119"/>
      <c r="AW993" s="119"/>
      <c r="AX993" s="119"/>
      <c r="AY993" s="119"/>
      <c r="AZ993" s="119"/>
      <c r="BA993" s="119"/>
      <c r="BB993" s="119"/>
      <c r="BC993" s="119"/>
      <c r="BD993" s="119"/>
      <c r="BE993" s="119"/>
      <c r="BF993" s="119"/>
      <c r="BG993" s="119"/>
      <c r="BH993" s="119"/>
      <c r="BI993" s="119"/>
      <c r="BJ993" s="119"/>
      <c r="BK993" s="119"/>
      <c r="BL993" s="119"/>
      <c r="BM993" s="119"/>
      <c r="BN993" s="119"/>
      <c r="BO993" s="119"/>
      <c r="BP993" s="119"/>
      <c r="BQ993" s="119"/>
      <c r="BR993" s="119"/>
      <c r="BS993" s="119"/>
      <c r="BT993" s="119"/>
      <c r="BU993" s="119"/>
      <c r="BV993" s="119"/>
      <c r="BW993" s="119"/>
      <c r="BX993" s="119"/>
      <c r="BY993" s="119"/>
      <c r="BZ993" s="119"/>
      <c r="CA993" s="119"/>
      <c r="CB993" s="119"/>
      <c r="CC993" s="119"/>
      <c r="CD993" s="119"/>
      <c r="CE993" s="119"/>
      <c r="CF993" s="119"/>
      <c r="CG993" s="119"/>
      <c r="CH993" s="119"/>
      <c r="CI993" s="119"/>
      <c r="CJ993" s="119"/>
      <c r="CK993" s="119"/>
      <c r="CL993" s="119"/>
      <c r="CM993" s="119"/>
      <c r="CN993" s="119"/>
    </row>
    <row r="994" spans="4:93" ht="14.25" customHeight="1" x14ac:dyDescent="0.35">
      <c r="D994" s="581" t="s">
        <v>465</v>
      </c>
      <c r="E994" s="582"/>
      <c r="F994" s="582"/>
      <c r="G994" s="582"/>
      <c r="H994" s="582"/>
      <c r="I994" s="582"/>
      <c r="J994" s="582"/>
      <c r="K994" s="582"/>
      <c r="L994" s="582"/>
      <c r="M994" s="582"/>
      <c r="N994" s="582"/>
      <c r="O994" s="582"/>
      <c r="P994" s="582"/>
      <c r="Q994" s="582"/>
      <c r="R994" s="582"/>
      <c r="S994" s="582"/>
      <c r="T994" s="582"/>
      <c r="U994" s="582"/>
      <c r="V994" s="582"/>
      <c r="W994" s="582"/>
      <c r="X994" s="582"/>
      <c r="Y994" s="582"/>
      <c r="Z994" s="582"/>
      <c r="AA994" s="582"/>
      <c r="AB994" s="582"/>
      <c r="AC994" s="582"/>
      <c r="AD994" s="582"/>
      <c r="AE994" s="582"/>
      <c r="AF994" s="582"/>
      <c r="AG994" s="582"/>
      <c r="AH994" s="582"/>
      <c r="AI994" s="582"/>
      <c r="AJ994" s="582"/>
      <c r="AK994" s="582"/>
      <c r="AL994" s="582"/>
      <c r="AM994" s="582"/>
      <c r="AN994" s="582"/>
      <c r="AO994" s="582"/>
      <c r="AP994" s="582"/>
      <c r="AQ994" s="582"/>
      <c r="AR994" s="582"/>
      <c r="AS994" s="582"/>
      <c r="AT994" s="582"/>
      <c r="AU994" s="582"/>
      <c r="AV994" s="582"/>
      <c r="AW994" s="582"/>
      <c r="AX994" s="582"/>
      <c r="AY994" s="597" t="s">
        <v>471</v>
      </c>
      <c r="AZ994" s="597"/>
      <c r="BA994" s="597"/>
      <c r="BB994" s="597"/>
      <c r="BC994" s="597"/>
      <c r="BD994" s="597"/>
      <c r="BE994" s="597"/>
      <c r="BF994" s="597"/>
      <c r="BG994" s="597"/>
      <c r="BH994" s="597"/>
      <c r="BI994" s="597"/>
      <c r="BJ994" s="597"/>
      <c r="BK994" s="597"/>
      <c r="BL994" s="597"/>
      <c r="BM994" s="597"/>
      <c r="BN994" s="597"/>
      <c r="BO994" s="597"/>
      <c r="BP994" s="597"/>
      <c r="BQ994" s="597"/>
      <c r="BR994" s="597"/>
      <c r="BS994" s="597"/>
      <c r="BT994" s="597"/>
      <c r="BU994" s="597"/>
      <c r="BV994" s="597"/>
      <c r="BW994" s="597"/>
      <c r="BX994" s="597"/>
      <c r="BY994" s="597"/>
      <c r="BZ994" s="597"/>
      <c r="CA994" s="597"/>
      <c r="CB994" s="597"/>
      <c r="CC994" s="597"/>
      <c r="CD994" s="597"/>
      <c r="CE994" s="597"/>
      <c r="CF994" s="597"/>
      <c r="CG994" s="597"/>
      <c r="CH994" s="597"/>
      <c r="CI994" s="597"/>
      <c r="CJ994" s="597"/>
      <c r="CK994" s="597"/>
      <c r="CL994" s="597"/>
      <c r="CM994" s="597"/>
      <c r="CN994" s="597"/>
    </row>
    <row r="995" spans="4:93" ht="14.25" customHeight="1" x14ac:dyDescent="0.35">
      <c r="D995" s="581" t="s">
        <v>466</v>
      </c>
      <c r="E995" s="582"/>
      <c r="F995" s="582"/>
      <c r="G995" s="582"/>
      <c r="H995" s="582"/>
      <c r="I995" s="582"/>
      <c r="J995" s="582"/>
      <c r="K995" s="582"/>
      <c r="L995" s="583"/>
      <c r="M995" s="581" t="s">
        <v>467</v>
      </c>
      <c r="N995" s="582"/>
      <c r="O995" s="582"/>
      <c r="P995" s="582"/>
      <c r="Q995" s="582"/>
      <c r="R995" s="582"/>
      <c r="S995" s="582"/>
      <c r="T995" s="582"/>
      <c r="U995" s="583"/>
      <c r="V995" s="581" t="s">
        <v>468</v>
      </c>
      <c r="W995" s="582"/>
      <c r="X995" s="582"/>
      <c r="Y995" s="582"/>
      <c r="Z995" s="582"/>
      <c r="AA995" s="582"/>
      <c r="AB995" s="583"/>
      <c r="AC995" s="581" t="s">
        <v>469</v>
      </c>
      <c r="AD995" s="582"/>
      <c r="AE995" s="582"/>
      <c r="AF995" s="582"/>
      <c r="AG995" s="582"/>
      <c r="AH995" s="582"/>
      <c r="AI995" s="582"/>
      <c r="AJ995" s="582"/>
      <c r="AK995" s="583"/>
      <c r="AL995" s="581" t="s">
        <v>466</v>
      </c>
      <c r="AM995" s="582"/>
      <c r="AN995" s="582"/>
      <c r="AO995" s="582"/>
      <c r="AP995" s="582"/>
      <c r="AQ995" s="582"/>
      <c r="AR995" s="582"/>
      <c r="AS995" s="583"/>
      <c r="AT995" s="581" t="s">
        <v>182</v>
      </c>
      <c r="AU995" s="582"/>
      <c r="AV995" s="582"/>
      <c r="AW995" s="582"/>
      <c r="AX995" s="583"/>
      <c r="AY995" s="567" t="s">
        <v>467</v>
      </c>
      <c r="AZ995" s="567"/>
      <c r="BA995" s="567"/>
      <c r="BB995" s="567"/>
      <c r="BC995" s="567"/>
      <c r="BD995" s="567"/>
      <c r="BE995" s="567"/>
      <c r="BF995" s="567"/>
      <c r="BG995" s="567"/>
      <c r="BH995" s="567" t="s">
        <v>182</v>
      </c>
      <c r="BI995" s="567"/>
      <c r="BJ995" s="567"/>
      <c r="BK995" s="567"/>
      <c r="BL995" s="567"/>
      <c r="BM995" s="567" t="s">
        <v>470</v>
      </c>
      <c r="BN995" s="567"/>
      <c r="BO995" s="567"/>
      <c r="BP995" s="567"/>
      <c r="BQ995" s="567"/>
      <c r="BR995" s="567"/>
      <c r="BS995" s="567"/>
      <c r="BT995" s="567"/>
      <c r="BU995" s="567" t="s">
        <v>182</v>
      </c>
      <c r="BV995" s="567"/>
      <c r="BW995" s="567"/>
      <c r="BX995" s="567"/>
      <c r="BY995" s="567"/>
      <c r="BZ995" s="567" t="s">
        <v>469</v>
      </c>
      <c r="CA995" s="567"/>
      <c r="CB995" s="567"/>
      <c r="CC995" s="567"/>
      <c r="CD995" s="567"/>
      <c r="CE995" s="567"/>
      <c r="CF995" s="567"/>
      <c r="CG995" s="567"/>
      <c r="CH995" s="567"/>
      <c r="CI995" s="567"/>
      <c r="CJ995" s="567" t="s">
        <v>182</v>
      </c>
      <c r="CK995" s="567"/>
      <c r="CL995" s="567"/>
      <c r="CM995" s="567"/>
      <c r="CN995" s="567"/>
    </row>
    <row r="996" spans="4:93" ht="14.25" customHeight="1" x14ac:dyDescent="0.35">
      <c r="D996" s="287">
        <v>306.27999999999997</v>
      </c>
      <c r="E996" s="288"/>
      <c r="F996" s="288"/>
      <c r="G996" s="288"/>
      <c r="H996" s="288"/>
      <c r="I996" s="288"/>
      <c r="J996" s="288"/>
      <c r="K996" s="288"/>
      <c r="L996" s="289"/>
      <c r="M996" s="230">
        <v>40.270000000000003</v>
      </c>
      <c r="N996" s="231"/>
      <c r="O996" s="231"/>
      <c r="P996" s="231"/>
      <c r="Q996" s="231"/>
      <c r="R996" s="231"/>
      <c r="S996" s="231"/>
      <c r="T996" s="231"/>
      <c r="U996" s="232"/>
      <c r="V996" s="230">
        <v>54.82</v>
      </c>
      <c r="W996" s="231"/>
      <c r="X996" s="231"/>
      <c r="Y996" s="231"/>
      <c r="Z996" s="231"/>
      <c r="AA996" s="231"/>
      <c r="AB996" s="232"/>
      <c r="AC996" s="230">
        <v>211.19</v>
      </c>
      <c r="AD996" s="231"/>
      <c r="AE996" s="231"/>
      <c r="AF996" s="231"/>
      <c r="AG996" s="231"/>
      <c r="AH996" s="231"/>
      <c r="AI996" s="231"/>
      <c r="AJ996" s="231"/>
      <c r="AK996" s="232"/>
      <c r="AL996" s="383">
        <v>97.27</v>
      </c>
      <c r="AM996" s="384"/>
      <c r="AN996" s="384"/>
      <c r="AO996" s="384"/>
      <c r="AP996" s="384"/>
      <c r="AQ996" s="384"/>
      <c r="AR996" s="384"/>
      <c r="AS996" s="385"/>
      <c r="AT996" s="383">
        <v>31.76</v>
      </c>
      <c r="AU996" s="384"/>
      <c r="AV996" s="384"/>
      <c r="AW996" s="384"/>
      <c r="AX996" s="385"/>
      <c r="AY996" s="323">
        <v>40.270000000000003</v>
      </c>
      <c r="AZ996" s="323"/>
      <c r="BA996" s="323"/>
      <c r="BB996" s="323"/>
      <c r="BC996" s="323"/>
      <c r="BD996" s="323"/>
      <c r="BE996" s="323"/>
      <c r="BF996" s="323"/>
      <c r="BG996" s="323"/>
      <c r="BH996" s="323">
        <v>100</v>
      </c>
      <c r="BI996" s="323"/>
      <c r="BJ996" s="323"/>
      <c r="BK996" s="323"/>
      <c r="BL996" s="323"/>
      <c r="BM996" s="323">
        <v>34.31</v>
      </c>
      <c r="BN996" s="323"/>
      <c r="BO996" s="323"/>
      <c r="BP996" s="323"/>
      <c r="BQ996" s="323"/>
      <c r="BR996" s="323"/>
      <c r="BS996" s="323"/>
      <c r="BT996" s="323"/>
      <c r="BU996" s="323">
        <v>62.59</v>
      </c>
      <c r="BV996" s="323"/>
      <c r="BW996" s="323"/>
      <c r="BX996" s="323"/>
      <c r="BY996" s="323"/>
      <c r="BZ996" s="323">
        <v>22.69</v>
      </c>
      <c r="CA996" s="323"/>
      <c r="CB996" s="323"/>
      <c r="CC996" s="323"/>
      <c r="CD996" s="323"/>
      <c r="CE996" s="323"/>
      <c r="CF996" s="323"/>
      <c r="CG996" s="323"/>
      <c r="CH996" s="323"/>
      <c r="CI996" s="323"/>
      <c r="CJ996" s="323">
        <v>10.74</v>
      </c>
      <c r="CK996" s="323"/>
      <c r="CL996" s="323"/>
      <c r="CM996" s="323"/>
      <c r="CN996" s="323"/>
    </row>
    <row r="997" spans="4:93" ht="14.25" customHeight="1" x14ac:dyDescent="0.35">
      <c r="D997" s="122" t="s">
        <v>472</v>
      </c>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22"/>
      <c r="BO997" s="122"/>
      <c r="BP997" s="122"/>
      <c r="BQ997" s="122"/>
      <c r="BR997" s="122"/>
      <c r="BS997" s="122"/>
      <c r="BT997" s="122"/>
      <c r="BU997" s="122"/>
      <c r="BV997" s="122"/>
      <c r="BW997" s="122"/>
      <c r="BX997" s="122"/>
      <c r="BY997" s="122"/>
      <c r="BZ997" s="122"/>
      <c r="CA997" s="122"/>
      <c r="CB997" s="122"/>
      <c r="CC997" s="122"/>
      <c r="CD997" s="122"/>
      <c r="CE997" s="122"/>
      <c r="CF997" s="122"/>
      <c r="CG997" s="122"/>
      <c r="CH997" s="122"/>
      <c r="CI997" s="122"/>
      <c r="CJ997" s="122"/>
      <c r="CK997" s="122"/>
      <c r="CL997" s="122"/>
      <c r="CM997" s="122"/>
      <c r="CN997" s="122"/>
    </row>
    <row r="998" spans="4:93" ht="14.25" customHeight="1" x14ac:dyDescent="0.35"/>
    <row r="999" spans="4:93" ht="14.25" customHeight="1" x14ac:dyDescent="0.35">
      <c r="D999" s="271" t="s">
        <v>474</v>
      </c>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71"/>
      <c r="AE999" s="271"/>
      <c r="AF999" s="271"/>
      <c r="AG999" s="271"/>
      <c r="AH999" s="271"/>
      <c r="AI999" s="271"/>
      <c r="AJ999" s="271"/>
      <c r="AK999" s="271"/>
      <c r="AL999" s="271"/>
      <c r="AM999" s="271"/>
      <c r="AN999" s="271"/>
      <c r="AO999" s="271"/>
      <c r="AP999" s="271"/>
      <c r="AQ999" s="271"/>
      <c r="AR999" s="271"/>
      <c r="AS999" s="271"/>
      <c r="AT999" s="271"/>
      <c r="AV999" s="216" t="s">
        <v>482</v>
      </c>
      <c r="AW999" s="216"/>
      <c r="AX999" s="216"/>
      <c r="AY999" s="216"/>
      <c r="AZ999" s="216"/>
      <c r="BA999" s="216"/>
      <c r="BB999" s="216"/>
      <c r="BC999" s="216"/>
      <c r="BD999" s="216"/>
      <c r="BE999" s="216"/>
      <c r="BF999" s="216"/>
      <c r="BG999" s="216"/>
      <c r="BH999" s="216"/>
      <c r="BI999" s="216"/>
      <c r="BJ999" s="216"/>
      <c r="BK999" s="216"/>
      <c r="BL999" s="216"/>
      <c r="BM999" s="216"/>
      <c r="BN999" s="216"/>
      <c r="BO999" s="216"/>
      <c r="BP999" s="216"/>
      <c r="BQ999" s="216"/>
      <c r="BR999" s="216"/>
      <c r="BS999" s="216"/>
      <c r="BT999" s="216"/>
      <c r="BU999" s="216"/>
      <c r="BV999" s="216"/>
      <c r="BW999" s="216"/>
      <c r="BX999" s="216"/>
      <c r="BY999" s="216"/>
      <c r="BZ999" s="216"/>
      <c r="CA999" s="216"/>
      <c r="CB999" s="216"/>
      <c r="CC999" s="216"/>
      <c r="CD999" s="216"/>
      <c r="CE999" s="216"/>
      <c r="CF999" s="216"/>
      <c r="CG999" s="216"/>
      <c r="CH999" s="216"/>
      <c r="CI999" s="216"/>
      <c r="CJ999" s="216"/>
      <c r="CK999" s="216"/>
      <c r="CL999" s="216"/>
      <c r="CM999" s="216"/>
      <c r="CN999" s="216"/>
      <c r="CO999" s="14"/>
    </row>
    <row r="1000" spans="4:93" ht="14.25" customHeight="1" x14ac:dyDescent="0.35">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71"/>
      <c r="AE1000" s="271"/>
      <c r="AF1000" s="271"/>
      <c r="AG1000" s="271"/>
      <c r="AH1000" s="271"/>
      <c r="AI1000" s="271"/>
      <c r="AJ1000" s="271"/>
      <c r="AK1000" s="271"/>
      <c r="AL1000" s="271"/>
      <c r="AM1000" s="271"/>
      <c r="AN1000" s="271"/>
      <c r="AO1000" s="271"/>
      <c r="AP1000" s="271"/>
      <c r="AQ1000" s="271"/>
      <c r="AR1000" s="271"/>
      <c r="AS1000" s="271"/>
      <c r="AT1000" s="271"/>
      <c r="AV1000" s="216"/>
      <c r="AW1000" s="216"/>
      <c r="AX1000" s="216"/>
      <c r="AY1000" s="216"/>
      <c r="AZ1000" s="216"/>
      <c r="BA1000" s="216"/>
      <c r="BB1000" s="216"/>
      <c r="BC1000" s="216"/>
      <c r="BD1000" s="216"/>
      <c r="BE1000" s="216"/>
      <c r="BF1000" s="216"/>
      <c r="BG1000" s="216"/>
      <c r="BH1000" s="216"/>
      <c r="BI1000" s="216"/>
      <c r="BJ1000" s="216"/>
      <c r="BK1000" s="216"/>
      <c r="BL1000" s="216"/>
      <c r="BM1000" s="216"/>
      <c r="BN1000" s="216"/>
      <c r="BO1000" s="216"/>
      <c r="BP1000" s="216"/>
      <c r="BQ1000" s="216"/>
      <c r="BR1000" s="216"/>
      <c r="BS1000" s="216"/>
      <c r="BT1000" s="216"/>
      <c r="BU1000" s="216"/>
      <c r="BV1000" s="216"/>
      <c r="BW1000" s="216"/>
      <c r="BX1000" s="216"/>
      <c r="BY1000" s="216"/>
      <c r="BZ1000" s="216"/>
      <c r="CA1000" s="216"/>
      <c r="CB1000" s="216"/>
      <c r="CC1000" s="216"/>
      <c r="CD1000" s="216"/>
      <c r="CE1000" s="216"/>
      <c r="CF1000" s="216"/>
      <c r="CG1000" s="216"/>
      <c r="CH1000" s="216"/>
      <c r="CI1000" s="216"/>
      <c r="CJ1000" s="216"/>
      <c r="CK1000" s="216"/>
      <c r="CL1000" s="216"/>
      <c r="CM1000" s="216"/>
      <c r="CN1000" s="216"/>
      <c r="CO1000" s="14"/>
    </row>
    <row r="1001" spans="4:93" ht="14.25" customHeight="1" x14ac:dyDescent="0.35">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71"/>
      <c r="AE1001" s="271"/>
      <c r="AF1001" s="271"/>
      <c r="AG1001" s="271"/>
      <c r="AH1001" s="271"/>
      <c r="AI1001" s="271"/>
      <c r="AJ1001" s="271"/>
      <c r="AK1001" s="271"/>
      <c r="AL1001" s="271"/>
      <c r="AM1001" s="271"/>
      <c r="AN1001" s="271"/>
      <c r="AO1001" s="271"/>
      <c r="AP1001" s="271"/>
      <c r="AQ1001" s="271"/>
      <c r="AR1001" s="271"/>
      <c r="AS1001" s="271"/>
      <c r="AT1001" s="271"/>
      <c r="AV1001" s="216"/>
      <c r="AW1001" s="216"/>
      <c r="AX1001" s="216"/>
      <c r="AY1001" s="216"/>
      <c r="AZ1001" s="216"/>
      <c r="BA1001" s="216"/>
      <c r="BB1001" s="216"/>
      <c r="BC1001" s="216"/>
      <c r="BD1001" s="216"/>
      <c r="BE1001" s="216"/>
      <c r="BF1001" s="216"/>
      <c r="BG1001" s="216"/>
      <c r="BH1001" s="216"/>
      <c r="BI1001" s="216"/>
      <c r="BJ1001" s="216"/>
      <c r="BK1001" s="216"/>
      <c r="BL1001" s="216"/>
      <c r="BM1001" s="216"/>
      <c r="BN1001" s="216"/>
      <c r="BO1001" s="216"/>
      <c r="BP1001" s="216"/>
      <c r="BQ1001" s="216"/>
      <c r="BR1001" s="216"/>
      <c r="BS1001" s="216"/>
      <c r="BT1001" s="216"/>
      <c r="BU1001" s="216"/>
      <c r="BV1001" s="216"/>
      <c r="BW1001" s="216"/>
      <c r="BX1001" s="216"/>
      <c r="BY1001" s="216"/>
      <c r="BZ1001" s="216"/>
      <c r="CA1001" s="216"/>
      <c r="CB1001" s="216"/>
      <c r="CC1001" s="216"/>
      <c r="CD1001" s="216"/>
      <c r="CE1001" s="216"/>
      <c r="CF1001" s="216"/>
      <c r="CG1001" s="216"/>
      <c r="CH1001" s="216"/>
      <c r="CI1001" s="216"/>
      <c r="CJ1001" s="216"/>
      <c r="CK1001" s="216"/>
      <c r="CL1001" s="216"/>
      <c r="CM1001" s="216"/>
      <c r="CN1001" s="216"/>
    </row>
    <row r="1002" spans="4:93" ht="14.25" customHeight="1" x14ac:dyDescent="0.35">
      <c r="D1002" s="219" t="s">
        <v>461</v>
      </c>
      <c r="E1002" s="220"/>
      <c r="F1002" s="220"/>
      <c r="G1002" s="220"/>
      <c r="H1002" s="220"/>
      <c r="I1002" s="220"/>
      <c r="J1002" s="220"/>
      <c r="K1002" s="220"/>
      <c r="L1002" s="220"/>
      <c r="M1002" s="220"/>
      <c r="N1002" s="220"/>
      <c r="O1002" s="220"/>
      <c r="P1002" s="220"/>
      <c r="Q1002" s="220"/>
      <c r="R1002" s="221"/>
      <c r="S1002" s="234" t="s">
        <v>1206</v>
      </c>
      <c r="T1002" s="234"/>
      <c r="U1002" s="234"/>
      <c r="V1002" s="234"/>
      <c r="W1002" s="234"/>
      <c r="X1002" s="219" t="s">
        <v>463</v>
      </c>
      <c r="Y1002" s="220"/>
      <c r="Z1002" s="220"/>
      <c r="AA1002" s="220"/>
      <c r="AB1002" s="221"/>
      <c r="AC1002" s="567" t="s">
        <v>973</v>
      </c>
      <c r="AD1002" s="567"/>
      <c r="AE1002" s="567"/>
      <c r="AF1002" s="567"/>
      <c r="AG1002" s="567"/>
      <c r="AH1002" s="567"/>
      <c r="AI1002" s="567"/>
      <c r="AJ1002" s="567"/>
      <c r="AK1002" s="567"/>
      <c r="AL1002" s="567"/>
      <c r="AM1002" s="567"/>
      <c r="AN1002" s="567"/>
      <c r="AO1002" s="567"/>
      <c r="AP1002" s="567"/>
      <c r="AQ1002" s="567"/>
      <c r="AR1002" s="567"/>
      <c r="AS1002" s="567"/>
      <c r="AT1002" s="567"/>
      <c r="AV1002" s="253" t="s">
        <v>477</v>
      </c>
      <c r="AW1002" s="253"/>
      <c r="AX1002" s="253"/>
      <c r="AY1002" s="253"/>
      <c r="AZ1002" s="253"/>
      <c r="BA1002" s="253"/>
      <c r="BB1002" s="253"/>
      <c r="BC1002" s="253"/>
      <c r="BD1002" s="253"/>
      <c r="BE1002" s="253"/>
      <c r="BF1002" s="253"/>
      <c r="BG1002" s="253"/>
      <c r="BH1002" s="253"/>
      <c r="BI1002" s="253"/>
      <c r="BJ1002" s="253"/>
      <c r="BK1002" s="253"/>
      <c r="BL1002" s="253"/>
      <c r="BM1002" s="253"/>
      <c r="BN1002" s="253"/>
      <c r="BO1002" s="253"/>
      <c r="BP1002" s="253"/>
      <c r="BQ1002" s="253"/>
      <c r="BR1002" s="253"/>
      <c r="BS1002" s="253" t="s">
        <v>483</v>
      </c>
      <c r="BT1002" s="253"/>
      <c r="BU1002" s="253"/>
      <c r="BV1002" s="253"/>
      <c r="BW1002" s="253"/>
      <c r="BX1002" s="253"/>
      <c r="BY1002" s="253"/>
      <c r="BZ1002" s="253"/>
      <c r="CA1002" s="253"/>
      <c r="CB1002" s="253"/>
      <c r="CC1002" s="253"/>
      <c r="CD1002" s="253"/>
      <c r="CE1002" s="253"/>
      <c r="CF1002" s="253"/>
      <c r="CG1002" s="253"/>
      <c r="CH1002" s="253"/>
      <c r="CI1002" s="253"/>
      <c r="CJ1002" s="253"/>
      <c r="CK1002" s="253"/>
      <c r="CL1002" s="253"/>
      <c r="CM1002" s="253"/>
      <c r="CN1002" s="253"/>
    </row>
    <row r="1003" spans="4:93" ht="14.25" customHeight="1" x14ac:dyDescent="0.35">
      <c r="D1003" s="222"/>
      <c r="E1003" s="223"/>
      <c r="F1003" s="223"/>
      <c r="G1003" s="223"/>
      <c r="H1003" s="223"/>
      <c r="I1003" s="223"/>
      <c r="J1003" s="223"/>
      <c r="K1003" s="223"/>
      <c r="L1003" s="223"/>
      <c r="M1003" s="223"/>
      <c r="N1003" s="223"/>
      <c r="O1003" s="223"/>
      <c r="P1003" s="223"/>
      <c r="Q1003" s="223"/>
      <c r="R1003" s="224"/>
      <c r="S1003" s="234"/>
      <c r="T1003" s="234"/>
      <c r="U1003" s="234"/>
      <c r="V1003" s="234"/>
      <c r="W1003" s="234"/>
      <c r="X1003" s="222"/>
      <c r="Y1003" s="223"/>
      <c r="Z1003" s="223"/>
      <c r="AA1003" s="223"/>
      <c r="AB1003" s="224"/>
      <c r="AC1003" s="253" t="s">
        <v>475</v>
      </c>
      <c r="AD1003" s="253"/>
      <c r="AE1003" s="253"/>
      <c r="AF1003" s="253"/>
      <c r="AG1003" s="253"/>
      <c r="AH1003" s="253"/>
      <c r="AI1003" s="253" t="s">
        <v>476</v>
      </c>
      <c r="AJ1003" s="253"/>
      <c r="AK1003" s="253"/>
      <c r="AL1003" s="253"/>
      <c r="AM1003" s="253"/>
      <c r="AN1003" s="253"/>
      <c r="AO1003" s="253" t="s">
        <v>462</v>
      </c>
      <c r="AP1003" s="253"/>
      <c r="AQ1003" s="253"/>
      <c r="AR1003" s="253"/>
      <c r="AS1003" s="253"/>
      <c r="AT1003" s="253"/>
      <c r="AV1003" s="253"/>
      <c r="AW1003" s="253"/>
      <c r="AX1003" s="253"/>
      <c r="AY1003" s="253"/>
      <c r="AZ1003" s="253"/>
      <c r="BA1003" s="253"/>
      <c r="BB1003" s="253"/>
      <c r="BC1003" s="253"/>
      <c r="BD1003" s="253"/>
      <c r="BE1003" s="253"/>
      <c r="BF1003" s="253"/>
      <c r="BG1003" s="253"/>
      <c r="BH1003" s="253"/>
      <c r="BI1003" s="253"/>
      <c r="BJ1003" s="253"/>
      <c r="BK1003" s="253"/>
      <c r="BL1003" s="253"/>
      <c r="BM1003" s="253"/>
      <c r="BN1003" s="253"/>
      <c r="BO1003" s="253"/>
      <c r="BP1003" s="253"/>
      <c r="BQ1003" s="253"/>
      <c r="BR1003" s="253"/>
      <c r="BS1003" s="253" t="s">
        <v>484</v>
      </c>
      <c r="BT1003" s="253"/>
      <c r="BU1003" s="253"/>
      <c r="BV1003" s="253"/>
      <c r="BW1003" s="253"/>
      <c r="BX1003" s="253"/>
      <c r="BY1003" s="253"/>
      <c r="BZ1003" s="253" t="s">
        <v>485</v>
      </c>
      <c r="CA1003" s="253"/>
      <c r="CB1003" s="253"/>
      <c r="CC1003" s="253"/>
      <c r="CD1003" s="253"/>
      <c r="CE1003" s="253"/>
      <c r="CF1003" s="253"/>
      <c r="CG1003" s="253"/>
      <c r="CH1003" s="253" t="s">
        <v>408</v>
      </c>
      <c r="CI1003" s="253"/>
      <c r="CJ1003" s="253"/>
      <c r="CK1003" s="253"/>
      <c r="CL1003" s="253"/>
      <c r="CM1003" s="253"/>
      <c r="CN1003" s="253"/>
    </row>
    <row r="1004" spans="4:93" ht="14.25" customHeight="1" x14ac:dyDescent="0.35">
      <c r="D1004" s="230" t="s">
        <v>1074</v>
      </c>
      <c r="E1004" s="231"/>
      <c r="F1004" s="231"/>
      <c r="G1004" s="231"/>
      <c r="H1004" s="231"/>
      <c r="I1004" s="231"/>
      <c r="J1004" s="231"/>
      <c r="K1004" s="231"/>
      <c r="L1004" s="231"/>
      <c r="M1004" s="231"/>
      <c r="N1004" s="231"/>
      <c r="O1004" s="231"/>
      <c r="P1004" s="231"/>
      <c r="Q1004" s="231"/>
      <c r="R1004" s="232"/>
      <c r="S1004" s="230">
        <v>22</v>
      </c>
      <c r="T1004" s="231"/>
      <c r="U1004" s="231"/>
      <c r="V1004" s="231"/>
      <c r="W1004" s="232"/>
      <c r="X1004" s="230" t="s">
        <v>1208</v>
      </c>
      <c r="Y1004" s="231"/>
      <c r="Z1004" s="231"/>
      <c r="AA1004" s="231"/>
      <c r="AB1004" s="232"/>
      <c r="AC1004" s="230">
        <v>100</v>
      </c>
      <c r="AD1004" s="231"/>
      <c r="AE1004" s="231"/>
      <c r="AF1004" s="231"/>
      <c r="AG1004" s="231"/>
      <c r="AH1004" s="232"/>
      <c r="AI1004" s="230"/>
      <c r="AJ1004" s="231"/>
      <c r="AK1004" s="231"/>
      <c r="AL1004" s="231"/>
      <c r="AM1004" s="231"/>
      <c r="AN1004" s="232"/>
      <c r="AO1004" s="230"/>
      <c r="AP1004" s="231"/>
      <c r="AQ1004" s="231"/>
      <c r="AR1004" s="231"/>
      <c r="AS1004" s="231"/>
      <c r="AT1004" s="232"/>
      <c r="AV1004" s="233"/>
      <c r="AW1004" s="233"/>
      <c r="AX1004" s="233"/>
      <c r="AY1004" s="233"/>
      <c r="AZ1004" s="233"/>
      <c r="BA1004" s="233"/>
      <c r="BB1004" s="233"/>
      <c r="BC1004" s="233"/>
      <c r="BD1004" s="233"/>
      <c r="BE1004" s="233"/>
      <c r="BF1004" s="233"/>
      <c r="BG1004" s="233"/>
      <c r="BH1004" s="233"/>
      <c r="BI1004" s="233"/>
      <c r="BJ1004" s="233"/>
      <c r="BK1004" s="233"/>
      <c r="BL1004" s="233"/>
      <c r="BM1004" s="233"/>
      <c r="BN1004" s="233"/>
      <c r="BO1004" s="233"/>
      <c r="BP1004" s="233"/>
      <c r="BQ1004" s="233"/>
      <c r="BR1004" s="233"/>
      <c r="BS1004" s="228"/>
      <c r="BT1004" s="228"/>
      <c r="BU1004" s="228"/>
      <c r="BV1004" s="228"/>
      <c r="BW1004" s="228"/>
      <c r="BX1004" s="228"/>
      <c r="BY1004" s="228"/>
      <c r="BZ1004" s="228"/>
      <c r="CA1004" s="228"/>
      <c r="CB1004" s="228"/>
      <c r="CC1004" s="228"/>
      <c r="CD1004" s="228"/>
      <c r="CE1004" s="228"/>
      <c r="CF1004" s="228"/>
      <c r="CG1004" s="228"/>
      <c r="CH1004" s="228"/>
      <c r="CI1004" s="228"/>
      <c r="CJ1004" s="228"/>
      <c r="CK1004" s="228"/>
      <c r="CL1004" s="228"/>
      <c r="CM1004" s="228"/>
      <c r="CN1004" s="228"/>
    </row>
    <row r="1005" spans="4:93" ht="14.25" customHeight="1" x14ac:dyDescent="0.35">
      <c r="D1005" s="230" t="s">
        <v>1075</v>
      </c>
      <c r="E1005" s="231"/>
      <c r="F1005" s="231"/>
      <c r="G1005" s="231"/>
      <c r="H1005" s="231"/>
      <c r="I1005" s="231"/>
      <c r="J1005" s="231"/>
      <c r="K1005" s="231"/>
      <c r="L1005" s="231"/>
      <c r="M1005" s="231"/>
      <c r="N1005" s="231"/>
      <c r="O1005" s="231"/>
      <c r="P1005" s="231"/>
      <c r="Q1005" s="231"/>
      <c r="R1005" s="232"/>
      <c r="S1005" s="230">
        <v>3.2</v>
      </c>
      <c r="T1005" s="231"/>
      <c r="U1005" s="231"/>
      <c r="V1005" s="231"/>
      <c r="W1005" s="232"/>
      <c r="X1005" s="230" t="s">
        <v>1208</v>
      </c>
      <c r="Y1005" s="231"/>
      <c r="Z1005" s="231"/>
      <c r="AA1005" s="231"/>
      <c r="AB1005" s="232"/>
      <c r="AC1005" s="230">
        <v>100</v>
      </c>
      <c r="AD1005" s="231"/>
      <c r="AE1005" s="231"/>
      <c r="AF1005" s="231"/>
      <c r="AG1005" s="231"/>
      <c r="AH1005" s="232"/>
      <c r="AI1005" s="230"/>
      <c r="AJ1005" s="231"/>
      <c r="AK1005" s="231"/>
      <c r="AL1005" s="231"/>
      <c r="AM1005" s="231"/>
      <c r="AN1005" s="232"/>
      <c r="AO1005" s="230"/>
      <c r="AP1005" s="231"/>
      <c r="AQ1005" s="231"/>
      <c r="AR1005" s="231"/>
      <c r="AS1005" s="231"/>
      <c r="AT1005" s="232"/>
      <c r="AV1005" s="233"/>
      <c r="AW1005" s="233"/>
      <c r="AX1005" s="233"/>
      <c r="AY1005" s="233"/>
      <c r="AZ1005" s="233"/>
      <c r="BA1005" s="233"/>
      <c r="BB1005" s="233"/>
      <c r="BC1005" s="233"/>
      <c r="BD1005" s="233"/>
      <c r="BE1005" s="233"/>
      <c r="BF1005" s="233"/>
      <c r="BG1005" s="233"/>
      <c r="BH1005" s="233"/>
      <c r="BI1005" s="233"/>
      <c r="BJ1005" s="233"/>
      <c r="BK1005" s="233"/>
      <c r="BL1005" s="233"/>
      <c r="BM1005" s="233"/>
      <c r="BN1005" s="233"/>
      <c r="BO1005" s="233"/>
      <c r="BP1005" s="233"/>
      <c r="BQ1005" s="233"/>
      <c r="BR1005" s="233"/>
      <c r="BS1005" s="228"/>
      <c r="BT1005" s="228"/>
      <c r="BU1005" s="228"/>
      <c r="BV1005" s="228"/>
      <c r="BW1005" s="228"/>
      <c r="BX1005" s="228"/>
      <c r="BY1005" s="228"/>
      <c r="BZ1005" s="228"/>
      <c r="CA1005" s="228"/>
      <c r="CB1005" s="228"/>
      <c r="CC1005" s="228"/>
      <c r="CD1005" s="228"/>
      <c r="CE1005" s="228"/>
      <c r="CF1005" s="228"/>
      <c r="CG1005" s="228"/>
      <c r="CH1005" s="228"/>
      <c r="CI1005" s="228"/>
      <c r="CJ1005" s="228"/>
      <c r="CK1005" s="228"/>
      <c r="CL1005" s="228"/>
      <c r="CM1005" s="228"/>
      <c r="CN1005" s="228"/>
    </row>
    <row r="1006" spans="4:93" ht="14.25" customHeight="1" x14ac:dyDescent="0.35">
      <c r="D1006" s="230" t="s">
        <v>1076</v>
      </c>
      <c r="E1006" s="231"/>
      <c r="F1006" s="231"/>
      <c r="G1006" s="231"/>
      <c r="H1006" s="231"/>
      <c r="I1006" s="231"/>
      <c r="J1006" s="231"/>
      <c r="K1006" s="231"/>
      <c r="L1006" s="231"/>
      <c r="M1006" s="231"/>
      <c r="N1006" s="231"/>
      <c r="O1006" s="231"/>
      <c r="P1006" s="231"/>
      <c r="Q1006" s="231"/>
      <c r="R1006" s="232"/>
      <c r="S1006" s="230">
        <v>1.8</v>
      </c>
      <c r="T1006" s="231"/>
      <c r="U1006" s="231"/>
      <c r="V1006" s="231"/>
      <c r="W1006" s="232"/>
      <c r="X1006" s="230" t="s">
        <v>1208</v>
      </c>
      <c r="Y1006" s="231"/>
      <c r="Z1006" s="231"/>
      <c r="AA1006" s="231"/>
      <c r="AB1006" s="232"/>
      <c r="AC1006" s="230">
        <v>100</v>
      </c>
      <c r="AD1006" s="231"/>
      <c r="AE1006" s="231"/>
      <c r="AF1006" s="231"/>
      <c r="AG1006" s="231"/>
      <c r="AH1006" s="232"/>
      <c r="AI1006" s="230"/>
      <c r="AJ1006" s="231"/>
      <c r="AK1006" s="231"/>
      <c r="AL1006" s="231"/>
      <c r="AM1006" s="231"/>
      <c r="AN1006" s="232"/>
      <c r="AO1006" s="230"/>
      <c r="AP1006" s="231"/>
      <c r="AQ1006" s="231"/>
      <c r="AR1006" s="231"/>
      <c r="AS1006" s="231"/>
      <c r="AT1006" s="232"/>
      <c r="AV1006" s="233"/>
      <c r="AW1006" s="233"/>
      <c r="AX1006" s="233"/>
      <c r="AY1006" s="233"/>
      <c r="AZ1006" s="233"/>
      <c r="BA1006" s="233"/>
      <c r="BB1006" s="233"/>
      <c r="BC1006" s="233"/>
      <c r="BD1006" s="233"/>
      <c r="BE1006" s="233"/>
      <c r="BF1006" s="233"/>
      <c r="BG1006" s="233"/>
      <c r="BH1006" s="233"/>
      <c r="BI1006" s="233"/>
      <c r="BJ1006" s="233"/>
      <c r="BK1006" s="233"/>
      <c r="BL1006" s="233"/>
      <c r="BM1006" s="233"/>
      <c r="BN1006" s="233"/>
      <c r="BO1006" s="233"/>
      <c r="BP1006" s="233"/>
      <c r="BQ1006" s="233"/>
      <c r="BR1006" s="233"/>
      <c r="BS1006" s="228"/>
      <c r="BT1006" s="228"/>
      <c r="BU1006" s="228"/>
      <c r="BV1006" s="228"/>
      <c r="BW1006" s="228"/>
      <c r="BX1006" s="228"/>
      <c r="BY1006" s="228"/>
      <c r="BZ1006" s="228"/>
      <c r="CA1006" s="228"/>
      <c r="CB1006" s="228"/>
      <c r="CC1006" s="228"/>
      <c r="CD1006" s="228"/>
      <c r="CE1006" s="228"/>
      <c r="CF1006" s="228"/>
      <c r="CG1006" s="228"/>
      <c r="CH1006" s="228"/>
      <c r="CI1006" s="228"/>
      <c r="CJ1006" s="228"/>
      <c r="CK1006" s="228"/>
      <c r="CL1006" s="228"/>
      <c r="CM1006" s="228"/>
      <c r="CN1006" s="228"/>
    </row>
    <row r="1007" spans="4:93" ht="14.25" customHeight="1" x14ac:dyDescent="0.35">
      <c r="D1007" s="230" t="s">
        <v>1077</v>
      </c>
      <c r="E1007" s="231"/>
      <c r="F1007" s="231"/>
      <c r="G1007" s="231"/>
      <c r="H1007" s="231"/>
      <c r="I1007" s="231"/>
      <c r="J1007" s="231"/>
      <c r="K1007" s="231"/>
      <c r="L1007" s="231"/>
      <c r="M1007" s="231"/>
      <c r="N1007" s="231"/>
      <c r="O1007" s="231"/>
      <c r="P1007" s="231"/>
      <c r="Q1007" s="231"/>
      <c r="R1007" s="232"/>
      <c r="S1007" s="230">
        <v>1.9</v>
      </c>
      <c r="T1007" s="231"/>
      <c r="U1007" s="231"/>
      <c r="V1007" s="231"/>
      <c r="W1007" s="232"/>
      <c r="X1007" s="230" t="s">
        <v>1208</v>
      </c>
      <c r="Y1007" s="231"/>
      <c r="Z1007" s="231"/>
      <c r="AA1007" s="231"/>
      <c r="AB1007" s="232"/>
      <c r="AC1007" s="230">
        <v>100</v>
      </c>
      <c r="AD1007" s="231"/>
      <c r="AE1007" s="231"/>
      <c r="AF1007" s="231"/>
      <c r="AG1007" s="231"/>
      <c r="AH1007" s="232"/>
      <c r="AI1007" s="230"/>
      <c r="AJ1007" s="231"/>
      <c r="AK1007" s="231"/>
      <c r="AL1007" s="231"/>
      <c r="AM1007" s="231"/>
      <c r="AN1007" s="232"/>
      <c r="AO1007" s="230"/>
      <c r="AP1007" s="231"/>
      <c r="AQ1007" s="231"/>
      <c r="AR1007" s="231"/>
      <c r="AS1007" s="231"/>
      <c r="AT1007" s="232"/>
      <c r="AV1007" s="233"/>
      <c r="AW1007" s="233"/>
      <c r="AX1007" s="233"/>
      <c r="AY1007" s="233"/>
      <c r="AZ1007" s="233"/>
      <c r="BA1007" s="233"/>
      <c r="BB1007" s="233"/>
      <c r="BC1007" s="233"/>
      <c r="BD1007" s="233"/>
      <c r="BE1007" s="233"/>
      <c r="BF1007" s="233"/>
      <c r="BG1007" s="233"/>
      <c r="BH1007" s="233"/>
      <c r="BI1007" s="233"/>
      <c r="BJ1007" s="233"/>
      <c r="BK1007" s="233"/>
      <c r="BL1007" s="233"/>
      <c r="BM1007" s="233"/>
      <c r="BN1007" s="233"/>
      <c r="BO1007" s="233"/>
      <c r="BP1007" s="233"/>
      <c r="BQ1007" s="233"/>
      <c r="BR1007" s="233"/>
      <c r="BS1007" s="228"/>
      <c r="BT1007" s="228"/>
      <c r="BU1007" s="228"/>
      <c r="BV1007" s="228"/>
      <c r="BW1007" s="228"/>
      <c r="BX1007" s="228"/>
      <c r="BY1007" s="228"/>
      <c r="BZ1007" s="228"/>
      <c r="CA1007" s="228"/>
      <c r="CB1007" s="228"/>
      <c r="CC1007" s="228"/>
      <c r="CD1007" s="228"/>
      <c r="CE1007" s="228"/>
      <c r="CF1007" s="228"/>
      <c r="CG1007" s="228"/>
      <c r="CH1007" s="228"/>
      <c r="CI1007" s="228"/>
      <c r="CJ1007" s="228"/>
      <c r="CK1007" s="228"/>
      <c r="CL1007" s="228"/>
      <c r="CM1007" s="228"/>
      <c r="CN1007" s="228"/>
    </row>
    <row r="1008" spans="4:93" ht="14.25" customHeight="1" x14ac:dyDescent="0.35">
      <c r="D1008" s="230" t="s">
        <v>1078</v>
      </c>
      <c r="E1008" s="231"/>
      <c r="F1008" s="231"/>
      <c r="G1008" s="231"/>
      <c r="H1008" s="231"/>
      <c r="I1008" s="231"/>
      <c r="J1008" s="231"/>
      <c r="K1008" s="231"/>
      <c r="L1008" s="231"/>
      <c r="M1008" s="231"/>
      <c r="N1008" s="231"/>
      <c r="O1008" s="231"/>
      <c r="P1008" s="231"/>
      <c r="Q1008" s="231"/>
      <c r="R1008" s="232"/>
      <c r="S1008" s="230">
        <v>3.1</v>
      </c>
      <c r="T1008" s="231"/>
      <c r="U1008" s="231"/>
      <c r="V1008" s="231"/>
      <c r="W1008" s="232"/>
      <c r="X1008" s="230" t="s">
        <v>1208</v>
      </c>
      <c r="Y1008" s="231"/>
      <c r="Z1008" s="231"/>
      <c r="AA1008" s="231"/>
      <c r="AB1008" s="232"/>
      <c r="AC1008" s="230">
        <v>100</v>
      </c>
      <c r="AD1008" s="231"/>
      <c r="AE1008" s="231"/>
      <c r="AF1008" s="231"/>
      <c r="AG1008" s="231"/>
      <c r="AH1008" s="232"/>
      <c r="AI1008" s="230"/>
      <c r="AJ1008" s="231"/>
      <c r="AK1008" s="231"/>
      <c r="AL1008" s="231"/>
      <c r="AM1008" s="231"/>
      <c r="AN1008" s="232"/>
      <c r="AO1008" s="230"/>
      <c r="AP1008" s="231"/>
      <c r="AQ1008" s="231"/>
      <c r="AR1008" s="231"/>
      <c r="AS1008" s="231"/>
      <c r="AT1008" s="232"/>
      <c r="AV1008" s="233"/>
      <c r="AW1008" s="233"/>
      <c r="AX1008" s="233"/>
      <c r="AY1008" s="233"/>
      <c r="AZ1008" s="233"/>
      <c r="BA1008" s="233"/>
      <c r="BB1008" s="233"/>
      <c r="BC1008" s="233"/>
      <c r="BD1008" s="233"/>
      <c r="BE1008" s="233"/>
      <c r="BF1008" s="233"/>
      <c r="BG1008" s="233"/>
      <c r="BH1008" s="233"/>
      <c r="BI1008" s="233"/>
      <c r="BJ1008" s="233"/>
      <c r="BK1008" s="233"/>
      <c r="BL1008" s="233"/>
      <c r="BM1008" s="233"/>
      <c r="BN1008" s="233"/>
      <c r="BO1008" s="233"/>
      <c r="BP1008" s="233"/>
      <c r="BQ1008" s="233"/>
      <c r="BR1008" s="233"/>
      <c r="BS1008" s="228"/>
      <c r="BT1008" s="228"/>
      <c r="BU1008" s="228"/>
      <c r="BV1008" s="228"/>
      <c r="BW1008" s="228"/>
      <c r="BX1008" s="228"/>
      <c r="BY1008" s="228"/>
      <c r="BZ1008" s="228"/>
      <c r="CA1008" s="228"/>
      <c r="CB1008" s="228"/>
      <c r="CC1008" s="228"/>
      <c r="CD1008" s="228"/>
      <c r="CE1008" s="228"/>
      <c r="CF1008" s="228"/>
      <c r="CG1008" s="228"/>
      <c r="CH1008" s="228"/>
      <c r="CI1008" s="228"/>
      <c r="CJ1008" s="228"/>
      <c r="CK1008" s="228"/>
      <c r="CL1008" s="228"/>
      <c r="CM1008" s="228"/>
      <c r="CN1008" s="228"/>
    </row>
    <row r="1009" spans="4:92" ht="14.25" customHeight="1" x14ac:dyDescent="0.35">
      <c r="D1009" s="230" t="s">
        <v>1079</v>
      </c>
      <c r="E1009" s="231"/>
      <c r="F1009" s="231"/>
      <c r="G1009" s="231"/>
      <c r="H1009" s="231"/>
      <c r="I1009" s="231"/>
      <c r="J1009" s="231"/>
      <c r="K1009" s="231"/>
      <c r="L1009" s="231"/>
      <c r="M1009" s="231"/>
      <c r="N1009" s="231"/>
      <c r="O1009" s="231"/>
      <c r="P1009" s="231"/>
      <c r="Q1009" s="231"/>
      <c r="R1009" s="232"/>
      <c r="S1009" s="230">
        <v>26.8</v>
      </c>
      <c r="T1009" s="231"/>
      <c r="U1009" s="231"/>
      <c r="V1009" s="231"/>
      <c r="W1009" s="232"/>
      <c r="X1009" s="230" t="s">
        <v>1209</v>
      </c>
      <c r="Y1009" s="231"/>
      <c r="Z1009" s="231"/>
      <c r="AA1009" s="231"/>
      <c r="AB1009" s="232"/>
      <c r="AC1009" s="230">
        <v>100</v>
      </c>
      <c r="AD1009" s="231"/>
      <c r="AE1009" s="231"/>
      <c r="AF1009" s="231"/>
      <c r="AG1009" s="231"/>
      <c r="AH1009" s="232"/>
      <c r="AI1009" s="230"/>
      <c r="AJ1009" s="231"/>
      <c r="AK1009" s="231"/>
      <c r="AL1009" s="231"/>
      <c r="AM1009" s="231"/>
      <c r="AN1009" s="232"/>
      <c r="AO1009" s="230"/>
      <c r="AP1009" s="231"/>
      <c r="AQ1009" s="231"/>
      <c r="AR1009" s="231"/>
      <c r="AS1009" s="231"/>
      <c r="AT1009" s="232"/>
      <c r="AV1009" s="233"/>
      <c r="AW1009" s="233"/>
      <c r="AX1009" s="233"/>
      <c r="AY1009" s="233"/>
      <c r="AZ1009" s="233"/>
      <c r="BA1009" s="233"/>
      <c r="BB1009" s="233"/>
      <c r="BC1009" s="233"/>
      <c r="BD1009" s="233"/>
      <c r="BE1009" s="233"/>
      <c r="BF1009" s="233"/>
      <c r="BG1009" s="233"/>
      <c r="BH1009" s="233"/>
      <c r="BI1009" s="233"/>
      <c r="BJ1009" s="233"/>
      <c r="BK1009" s="233"/>
      <c r="BL1009" s="233"/>
      <c r="BM1009" s="233"/>
      <c r="BN1009" s="233"/>
      <c r="BO1009" s="233"/>
      <c r="BP1009" s="233"/>
      <c r="BQ1009" s="233"/>
      <c r="BR1009" s="233"/>
      <c r="BS1009" s="228"/>
      <c r="BT1009" s="228"/>
      <c r="BU1009" s="228"/>
      <c r="BV1009" s="228"/>
      <c r="BW1009" s="228"/>
      <c r="BX1009" s="228"/>
      <c r="BY1009" s="228"/>
      <c r="BZ1009" s="228"/>
      <c r="CA1009" s="228"/>
      <c r="CB1009" s="228"/>
      <c r="CC1009" s="228"/>
      <c r="CD1009" s="228"/>
      <c r="CE1009" s="228"/>
      <c r="CF1009" s="228"/>
      <c r="CG1009" s="228"/>
      <c r="CH1009" s="228"/>
      <c r="CI1009" s="228"/>
      <c r="CJ1009" s="228"/>
      <c r="CK1009" s="228"/>
      <c r="CL1009" s="228"/>
      <c r="CM1009" s="228"/>
      <c r="CN1009" s="228"/>
    </row>
    <row r="1010" spans="4:92" ht="14.25" customHeight="1" x14ac:dyDescent="0.35">
      <c r="D1010" s="230" t="s">
        <v>1080</v>
      </c>
      <c r="E1010" s="231"/>
      <c r="F1010" s="231"/>
      <c r="G1010" s="231"/>
      <c r="H1010" s="231"/>
      <c r="I1010" s="231"/>
      <c r="J1010" s="231"/>
      <c r="K1010" s="231"/>
      <c r="L1010" s="231"/>
      <c r="M1010" s="231"/>
      <c r="N1010" s="231"/>
      <c r="O1010" s="231"/>
      <c r="P1010" s="231"/>
      <c r="Q1010" s="231"/>
      <c r="R1010" s="232"/>
      <c r="S1010" s="230">
        <v>2.92</v>
      </c>
      <c r="T1010" s="231"/>
      <c r="U1010" s="231"/>
      <c r="V1010" s="231"/>
      <c r="W1010" s="232"/>
      <c r="X1010" s="230" t="s">
        <v>1209</v>
      </c>
      <c r="Y1010" s="231"/>
      <c r="Z1010" s="231"/>
      <c r="AA1010" s="231"/>
      <c r="AB1010" s="232"/>
      <c r="AC1010" s="230">
        <v>40</v>
      </c>
      <c r="AD1010" s="231"/>
      <c r="AE1010" s="231"/>
      <c r="AF1010" s="231"/>
      <c r="AG1010" s="231"/>
      <c r="AH1010" s="232"/>
      <c r="AI1010" s="230">
        <v>60</v>
      </c>
      <c r="AJ1010" s="231"/>
      <c r="AK1010" s="231"/>
      <c r="AL1010" s="231"/>
      <c r="AM1010" s="231"/>
      <c r="AN1010" s="232"/>
      <c r="AO1010" s="230"/>
      <c r="AP1010" s="231"/>
      <c r="AQ1010" s="231"/>
      <c r="AR1010" s="231"/>
      <c r="AS1010" s="231"/>
      <c r="AT1010" s="232"/>
      <c r="AV1010" s="233"/>
      <c r="AW1010" s="233"/>
      <c r="AX1010" s="233"/>
      <c r="AY1010" s="233"/>
      <c r="AZ1010" s="233"/>
      <c r="BA1010" s="233"/>
      <c r="BB1010" s="233"/>
      <c r="BC1010" s="233"/>
      <c r="BD1010" s="233"/>
      <c r="BE1010" s="233"/>
      <c r="BF1010" s="233"/>
      <c r="BG1010" s="233"/>
      <c r="BH1010" s="233"/>
      <c r="BI1010" s="233"/>
      <c r="BJ1010" s="233"/>
      <c r="BK1010" s="233"/>
      <c r="BL1010" s="233"/>
      <c r="BM1010" s="233"/>
      <c r="BN1010" s="233"/>
      <c r="BO1010" s="233"/>
      <c r="BP1010" s="233"/>
      <c r="BQ1010" s="233"/>
      <c r="BR1010" s="233"/>
      <c r="BS1010" s="228"/>
      <c r="BT1010" s="228"/>
      <c r="BU1010" s="228"/>
      <c r="BV1010" s="228"/>
      <c r="BW1010" s="228"/>
      <c r="BX1010" s="228"/>
      <c r="BY1010" s="228"/>
      <c r="BZ1010" s="228"/>
      <c r="CA1010" s="228"/>
      <c r="CB1010" s="228"/>
      <c r="CC1010" s="228"/>
      <c r="CD1010" s="228"/>
      <c r="CE1010" s="228"/>
      <c r="CF1010" s="228"/>
      <c r="CG1010" s="228"/>
      <c r="CH1010" s="228"/>
      <c r="CI1010" s="228"/>
      <c r="CJ1010" s="228"/>
      <c r="CK1010" s="228"/>
      <c r="CL1010" s="228"/>
      <c r="CM1010" s="228"/>
      <c r="CN1010" s="228"/>
    </row>
    <row r="1011" spans="4:92" ht="14.25" customHeight="1" x14ac:dyDescent="0.35">
      <c r="D1011" s="230" t="s">
        <v>1081</v>
      </c>
      <c r="E1011" s="231"/>
      <c r="F1011" s="231"/>
      <c r="G1011" s="231"/>
      <c r="H1011" s="231"/>
      <c r="I1011" s="231"/>
      <c r="J1011" s="231"/>
      <c r="K1011" s="231"/>
      <c r="L1011" s="231"/>
      <c r="M1011" s="231"/>
      <c r="N1011" s="231"/>
      <c r="O1011" s="231"/>
      <c r="P1011" s="231"/>
      <c r="Q1011" s="231"/>
      <c r="R1011" s="232"/>
      <c r="S1011" s="230">
        <v>8.1</v>
      </c>
      <c r="T1011" s="231"/>
      <c r="U1011" s="231"/>
      <c r="V1011" s="231"/>
      <c r="W1011" s="232"/>
      <c r="X1011" s="230" t="s">
        <v>1209</v>
      </c>
      <c r="Y1011" s="231"/>
      <c r="Z1011" s="231"/>
      <c r="AA1011" s="231"/>
      <c r="AB1011" s="232"/>
      <c r="AC1011" s="230">
        <v>70</v>
      </c>
      <c r="AD1011" s="231"/>
      <c r="AE1011" s="231"/>
      <c r="AF1011" s="231"/>
      <c r="AG1011" s="231"/>
      <c r="AH1011" s="232"/>
      <c r="AI1011" s="230">
        <v>30</v>
      </c>
      <c r="AJ1011" s="231"/>
      <c r="AK1011" s="231"/>
      <c r="AL1011" s="231"/>
      <c r="AM1011" s="231"/>
      <c r="AN1011" s="232"/>
      <c r="AO1011" s="230"/>
      <c r="AP1011" s="231"/>
      <c r="AQ1011" s="231"/>
      <c r="AR1011" s="231"/>
      <c r="AS1011" s="231"/>
      <c r="AT1011" s="232"/>
      <c r="AV1011" s="233"/>
      <c r="AW1011" s="233"/>
      <c r="AX1011" s="233"/>
      <c r="AY1011" s="233"/>
      <c r="AZ1011" s="233"/>
      <c r="BA1011" s="233"/>
      <c r="BB1011" s="233"/>
      <c r="BC1011" s="233"/>
      <c r="BD1011" s="233"/>
      <c r="BE1011" s="233"/>
      <c r="BF1011" s="233"/>
      <c r="BG1011" s="233"/>
      <c r="BH1011" s="233"/>
      <c r="BI1011" s="233"/>
      <c r="BJ1011" s="233"/>
      <c r="BK1011" s="233"/>
      <c r="BL1011" s="233"/>
      <c r="BM1011" s="233"/>
      <c r="BN1011" s="233"/>
      <c r="BO1011" s="233"/>
      <c r="BP1011" s="233"/>
      <c r="BQ1011" s="233"/>
      <c r="BR1011" s="233"/>
      <c r="BS1011" s="228"/>
      <c r="BT1011" s="228"/>
      <c r="BU1011" s="228"/>
      <c r="BV1011" s="228"/>
      <c r="BW1011" s="228"/>
      <c r="BX1011" s="228"/>
      <c r="BY1011" s="228"/>
      <c r="BZ1011" s="228"/>
      <c r="CA1011" s="228"/>
      <c r="CB1011" s="228"/>
      <c r="CC1011" s="228"/>
      <c r="CD1011" s="228"/>
      <c r="CE1011" s="228"/>
      <c r="CF1011" s="228"/>
      <c r="CG1011" s="228"/>
      <c r="CH1011" s="228"/>
      <c r="CI1011" s="228"/>
      <c r="CJ1011" s="228"/>
      <c r="CK1011" s="228"/>
      <c r="CL1011" s="228"/>
      <c r="CM1011" s="228"/>
      <c r="CN1011" s="228"/>
    </row>
    <row r="1012" spans="4:92" ht="14.25" customHeight="1" x14ac:dyDescent="0.35">
      <c r="D1012" s="230" t="s">
        <v>1082</v>
      </c>
      <c r="E1012" s="231"/>
      <c r="F1012" s="231"/>
      <c r="G1012" s="231"/>
      <c r="H1012" s="231"/>
      <c r="I1012" s="231"/>
      <c r="J1012" s="231"/>
      <c r="K1012" s="231"/>
      <c r="L1012" s="231"/>
      <c r="M1012" s="231"/>
      <c r="N1012" s="231"/>
      <c r="O1012" s="231"/>
      <c r="P1012" s="231"/>
      <c r="Q1012" s="231"/>
      <c r="R1012" s="232"/>
      <c r="S1012" s="230">
        <v>1.05</v>
      </c>
      <c r="T1012" s="231"/>
      <c r="U1012" s="231"/>
      <c r="V1012" s="231"/>
      <c r="W1012" s="232"/>
      <c r="X1012" s="230" t="s">
        <v>1209</v>
      </c>
      <c r="Y1012" s="231"/>
      <c r="Z1012" s="231"/>
      <c r="AA1012" s="231"/>
      <c r="AB1012" s="232"/>
      <c r="AC1012" s="230">
        <v>100</v>
      </c>
      <c r="AD1012" s="231"/>
      <c r="AE1012" s="231"/>
      <c r="AF1012" s="231"/>
      <c r="AG1012" s="231"/>
      <c r="AH1012" s="232"/>
      <c r="AI1012" s="230"/>
      <c r="AJ1012" s="231"/>
      <c r="AK1012" s="231"/>
      <c r="AL1012" s="231"/>
      <c r="AM1012" s="231"/>
      <c r="AN1012" s="232"/>
      <c r="AO1012" s="230"/>
      <c r="AP1012" s="231"/>
      <c r="AQ1012" s="231"/>
      <c r="AR1012" s="231"/>
      <c r="AS1012" s="231"/>
      <c r="AT1012" s="232"/>
      <c r="AV1012" s="233"/>
      <c r="AW1012" s="233"/>
      <c r="AX1012" s="233"/>
      <c r="AY1012" s="233"/>
      <c r="AZ1012" s="233"/>
      <c r="BA1012" s="233"/>
      <c r="BB1012" s="233"/>
      <c r="BC1012" s="233"/>
      <c r="BD1012" s="233"/>
      <c r="BE1012" s="233"/>
      <c r="BF1012" s="233"/>
      <c r="BG1012" s="233"/>
      <c r="BH1012" s="233"/>
      <c r="BI1012" s="233"/>
      <c r="BJ1012" s="233"/>
      <c r="BK1012" s="233"/>
      <c r="BL1012" s="233"/>
      <c r="BM1012" s="233"/>
      <c r="BN1012" s="233"/>
      <c r="BO1012" s="233"/>
      <c r="BP1012" s="233"/>
      <c r="BQ1012" s="233"/>
      <c r="BR1012" s="233"/>
      <c r="BS1012" s="228"/>
      <c r="BT1012" s="228"/>
      <c r="BU1012" s="228"/>
      <c r="BV1012" s="228"/>
      <c r="BW1012" s="228"/>
      <c r="BX1012" s="228"/>
      <c r="BY1012" s="228"/>
      <c r="BZ1012" s="228"/>
      <c r="CA1012" s="228"/>
      <c r="CB1012" s="228"/>
      <c r="CC1012" s="228"/>
      <c r="CD1012" s="228"/>
      <c r="CE1012" s="228"/>
      <c r="CF1012" s="228"/>
      <c r="CG1012" s="228"/>
      <c r="CH1012" s="228"/>
      <c r="CI1012" s="228"/>
      <c r="CJ1012" s="228"/>
      <c r="CK1012" s="228"/>
      <c r="CL1012" s="228"/>
      <c r="CM1012" s="228"/>
      <c r="CN1012" s="228"/>
    </row>
    <row r="1013" spans="4:92" ht="14.25" customHeight="1" x14ac:dyDescent="0.35">
      <c r="D1013" s="230" t="s">
        <v>1083</v>
      </c>
      <c r="E1013" s="231"/>
      <c r="F1013" s="231"/>
      <c r="G1013" s="231"/>
      <c r="H1013" s="231"/>
      <c r="I1013" s="231"/>
      <c r="J1013" s="231"/>
      <c r="K1013" s="231"/>
      <c r="L1013" s="231"/>
      <c r="M1013" s="231"/>
      <c r="N1013" s="231"/>
      <c r="O1013" s="231"/>
      <c r="P1013" s="231"/>
      <c r="Q1013" s="231"/>
      <c r="R1013" s="232"/>
      <c r="S1013" s="230">
        <v>4.45</v>
      </c>
      <c r="T1013" s="231"/>
      <c r="U1013" s="231"/>
      <c r="V1013" s="231"/>
      <c r="W1013" s="232"/>
      <c r="X1013" s="230" t="s">
        <v>1209</v>
      </c>
      <c r="Y1013" s="231"/>
      <c r="Z1013" s="231"/>
      <c r="AA1013" s="231"/>
      <c r="AB1013" s="232"/>
      <c r="AC1013" s="230">
        <v>40</v>
      </c>
      <c r="AD1013" s="231"/>
      <c r="AE1013" s="231"/>
      <c r="AF1013" s="231"/>
      <c r="AG1013" s="231"/>
      <c r="AH1013" s="232"/>
      <c r="AI1013" s="230">
        <v>60</v>
      </c>
      <c r="AJ1013" s="231"/>
      <c r="AK1013" s="231"/>
      <c r="AL1013" s="231"/>
      <c r="AM1013" s="231"/>
      <c r="AN1013" s="232"/>
      <c r="AO1013" s="230"/>
      <c r="AP1013" s="231"/>
      <c r="AQ1013" s="231"/>
      <c r="AR1013" s="231"/>
      <c r="AS1013" s="231"/>
      <c r="AT1013" s="232"/>
      <c r="AV1013" s="233"/>
      <c r="AW1013" s="233"/>
      <c r="AX1013" s="233"/>
      <c r="AY1013" s="233"/>
      <c r="AZ1013" s="233"/>
      <c r="BA1013" s="233"/>
      <c r="BB1013" s="233"/>
      <c r="BC1013" s="233"/>
      <c r="BD1013" s="233"/>
      <c r="BE1013" s="233"/>
      <c r="BF1013" s="233"/>
      <c r="BG1013" s="233"/>
      <c r="BH1013" s="233"/>
      <c r="BI1013" s="233"/>
      <c r="BJ1013" s="233"/>
      <c r="BK1013" s="233"/>
      <c r="BL1013" s="233"/>
      <c r="BM1013" s="233"/>
      <c r="BN1013" s="233"/>
      <c r="BO1013" s="233"/>
      <c r="BP1013" s="233"/>
      <c r="BQ1013" s="233"/>
      <c r="BR1013" s="233"/>
      <c r="BS1013" s="228"/>
      <c r="BT1013" s="228"/>
      <c r="BU1013" s="228"/>
      <c r="BV1013" s="228"/>
      <c r="BW1013" s="228"/>
      <c r="BX1013" s="228"/>
      <c r="BY1013" s="228"/>
      <c r="BZ1013" s="228"/>
      <c r="CA1013" s="228"/>
      <c r="CB1013" s="228"/>
      <c r="CC1013" s="228"/>
      <c r="CD1013" s="228"/>
      <c r="CE1013" s="228"/>
      <c r="CF1013" s="228"/>
      <c r="CG1013" s="228"/>
      <c r="CH1013" s="228"/>
      <c r="CI1013" s="228"/>
      <c r="CJ1013" s="228"/>
      <c r="CK1013" s="228"/>
      <c r="CL1013" s="228"/>
      <c r="CM1013" s="228"/>
      <c r="CN1013" s="228"/>
    </row>
    <row r="1014" spans="4:92" ht="14.25" customHeight="1" x14ac:dyDescent="0.35">
      <c r="D1014" s="230" t="s">
        <v>1084</v>
      </c>
      <c r="E1014" s="231"/>
      <c r="F1014" s="231"/>
      <c r="G1014" s="231"/>
      <c r="H1014" s="231"/>
      <c r="I1014" s="231"/>
      <c r="J1014" s="231"/>
      <c r="K1014" s="231"/>
      <c r="L1014" s="231"/>
      <c r="M1014" s="231"/>
      <c r="N1014" s="231"/>
      <c r="O1014" s="231"/>
      <c r="P1014" s="231"/>
      <c r="Q1014" s="231"/>
      <c r="R1014" s="232"/>
      <c r="S1014" s="230">
        <v>4.3099999999999996</v>
      </c>
      <c r="T1014" s="231"/>
      <c r="U1014" s="231"/>
      <c r="V1014" s="231"/>
      <c r="W1014" s="232"/>
      <c r="X1014" s="230" t="s">
        <v>1209</v>
      </c>
      <c r="Y1014" s="231"/>
      <c r="Z1014" s="231"/>
      <c r="AA1014" s="231"/>
      <c r="AB1014" s="232"/>
      <c r="AC1014" s="230">
        <v>20</v>
      </c>
      <c r="AD1014" s="231"/>
      <c r="AE1014" s="231"/>
      <c r="AF1014" s="231"/>
      <c r="AG1014" s="231"/>
      <c r="AH1014" s="232"/>
      <c r="AI1014" s="230">
        <v>80</v>
      </c>
      <c r="AJ1014" s="231"/>
      <c r="AK1014" s="231"/>
      <c r="AL1014" s="231"/>
      <c r="AM1014" s="231"/>
      <c r="AN1014" s="232"/>
      <c r="AO1014" s="230"/>
      <c r="AP1014" s="231"/>
      <c r="AQ1014" s="231"/>
      <c r="AR1014" s="231"/>
      <c r="AS1014" s="231"/>
      <c r="AT1014" s="232"/>
      <c r="AV1014" s="233"/>
      <c r="AW1014" s="233"/>
      <c r="AX1014" s="233"/>
      <c r="AY1014" s="233"/>
      <c r="AZ1014" s="233"/>
      <c r="BA1014" s="233"/>
      <c r="BB1014" s="233"/>
      <c r="BC1014" s="233"/>
      <c r="BD1014" s="233"/>
      <c r="BE1014" s="233"/>
      <c r="BF1014" s="233"/>
      <c r="BG1014" s="233"/>
      <c r="BH1014" s="233"/>
      <c r="BI1014" s="233"/>
      <c r="BJ1014" s="233"/>
      <c r="BK1014" s="233"/>
      <c r="BL1014" s="233"/>
      <c r="BM1014" s="233"/>
      <c r="BN1014" s="233"/>
      <c r="BO1014" s="233"/>
      <c r="BP1014" s="233"/>
      <c r="BQ1014" s="233"/>
      <c r="BR1014" s="233"/>
      <c r="BS1014" s="228"/>
      <c r="BT1014" s="228"/>
      <c r="BU1014" s="228"/>
      <c r="BV1014" s="228"/>
      <c r="BW1014" s="228"/>
      <c r="BX1014" s="228"/>
      <c r="BY1014" s="228"/>
      <c r="BZ1014" s="228"/>
      <c r="CA1014" s="228"/>
      <c r="CB1014" s="228"/>
      <c r="CC1014" s="228"/>
      <c r="CD1014" s="228"/>
      <c r="CE1014" s="228"/>
      <c r="CF1014" s="228"/>
      <c r="CG1014" s="228"/>
      <c r="CH1014" s="228"/>
      <c r="CI1014" s="228"/>
      <c r="CJ1014" s="228"/>
      <c r="CK1014" s="228"/>
      <c r="CL1014" s="228"/>
      <c r="CM1014" s="228"/>
      <c r="CN1014" s="228"/>
    </row>
    <row r="1015" spans="4:92" ht="14.25" customHeight="1" x14ac:dyDescent="0.35">
      <c r="D1015" s="230" t="s">
        <v>1085</v>
      </c>
      <c r="E1015" s="231"/>
      <c r="F1015" s="231"/>
      <c r="G1015" s="231"/>
      <c r="H1015" s="231"/>
      <c r="I1015" s="231"/>
      <c r="J1015" s="231"/>
      <c r="K1015" s="231"/>
      <c r="L1015" s="231"/>
      <c r="M1015" s="231"/>
      <c r="N1015" s="231"/>
      <c r="O1015" s="231"/>
      <c r="P1015" s="231"/>
      <c r="Q1015" s="231"/>
      <c r="R1015" s="232"/>
      <c r="S1015" s="230">
        <v>4.8600000000000003</v>
      </c>
      <c r="T1015" s="231"/>
      <c r="U1015" s="231"/>
      <c r="V1015" s="231"/>
      <c r="W1015" s="232"/>
      <c r="X1015" s="230" t="s">
        <v>1209</v>
      </c>
      <c r="Y1015" s="231"/>
      <c r="Z1015" s="231"/>
      <c r="AA1015" s="231"/>
      <c r="AB1015" s="232"/>
      <c r="AC1015" s="230">
        <v>20</v>
      </c>
      <c r="AD1015" s="231"/>
      <c r="AE1015" s="231"/>
      <c r="AF1015" s="231"/>
      <c r="AG1015" s="231"/>
      <c r="AH1015" s="232"/>
      <c r="AI1015" s="230">
        <v>80</v>
      </c>
      <c r="AJ1015" s="231"/>
      <c r="AK1015" s="231"/>
      <c r="AL1015" s="231"/>
      <c r="AM1015" s="231"/>
      <c r="AN1015" s="232"/>
      <c r="AO1015" s="230"/>
      <c r="AP1015" s="231"/>
      <c r="AQ1015" s="231"/>
      <c r="AR1015" s="231"/>
      <c r="AS1015" s="231"/>
      <c r="AT1015" s="232"/>
      <c r="AV1015" s="233"/>
      <c r="AW1015" s="233"/>
      <c r="AX1015" s="233"/>
      <c r="AY1015" s="233"/>
      <c r="AZ1015" s="233"/>
      <c r="BA1015" s="233"/>
      <c r="BB1015" s="233"/>
      <c r="BC1015" s="233"/>
      <c r="BD1015" s="233"/>
      <c r="BE1015" s="233"/>
      <c r="BF1015" s="233"/>
      <c r="BG1015" s="233"/>
      <c r="BH1015" s="233"/>
      <c r="BI1015" s="233"/>
      <c r="BJ1015" s="233"/>
      <c r="BK1015" s="233"/>
      <c r="BL1015" s="233"/>
      <c r="BM1015" s="233"/>
      <c r="BN1015" s="233"/>
      <c r="BO1015" s="233"/>
      <c r="BP1015" s="233"/>
      <c r="BQ1015" s="233"/>
      <c r="BR1015" s="233"/>
      <c r="BS1015" s="228"/>
      <c r="BT1015" s="228"/>
      <c r="BU1015" s="228"/>
      <c r="BV1015" s="228"/>
      <c r="BW1015" s="228"/>
      <c r="BX1015" s="228"/>
      <c r="BY1015" s="228"/>
      <c r="BZ1015" s="228"/>
      <c r="CA1015" s="228"/>
      <c r="CB1015" s="228"/>
      <c r="CC1015" s="228"/>
      <c r="CD1015" s="228"/>
      <c r="CE1015" s="228"/>
      <c r="CF1015" s="228"/>
      <c r="CG1015" s="228"/>
      <c r="CH1015" s="228"/>
      <c r="CI1015" s="228"/>
      <c r="CJ1015" s="228"/>
      <c r="CK1015" s="228"/>
      <c r="CL1015" s="228"/>
      <c r="CM1015" s="228"/>
      <c r="CN1015" s="228"/>
    </row>
    <row r="1016" spans="4:92" ht="14.25" customHeight="1" x14ac:dyDescent="0.35">
      <c r="D1016" s="230" t="s">
        <v>1086</v>
      </c>
      <c r="E1016" s="231"/>
      <c r="F1016" s="231"/>
      <c r="G1016" s="231"/>
      <c r="H1016" s="231"/>
      <c r="I1016" s="231"/>
      <c r="J1016" s="231"/>
      <c r="K1016" s="231"/>
      <c r="L1016" s="231"/>
      <c r="M1016" s="231"/>
      <c r="N1016" s="231"/>
      <c r="O1016" s="231"/>
      <c r="P1016" s="231"/>
      <c r="Q1016" s="231"/>
      <c r="R1016" s="232"/>
      <c r="S1016" s="230">
        <v>1.23</v>
      </c>
      <c r="T1016" s="231"/>
      <c r="U1016" s="231"/>
      <c r="V1016" s="231"/>
      <c r="W1016" s="232"/>
      <c r="X1016" s="230" t="s">
        <v>1209</v>
      </c>
      <c r="Y1016" s="231"/>
      <c r="Z1016" s="231"/>
      <c r="AA1016" s="231"/>
      <c r="AB1016" s="232"/>
      <c r="AC1016" s="230">
        <v>90</v>
      </c>
      <c r="AD1016" s="231"/>
      <c r="AE1016" s="231"/>
      <c r="AF1016" s="231"/>
      <c r="AG1016" s="231"/>
      <c r="AH1016" s="232"/>
      <c r="AI1016" s="230">
        <v>10</v>
      </c>
      <c r="AJ1016" s="231"/>
      <c r="AK1016" s="231"/>
      <c r="AL1016" s="231"/>
      <c r="AM1016" s="231"/>
      <c r="AN1016" s="232"/>
      <c r="AO1016" s="230"/>
      <c r="AP1016" s="231"/>
      <c r="AQ1016" s="231"/>
      <c r="AR1016" s="231"/>
      <c r="AS1016" s="231"/>
      <c r="AT1016" s="232"/>
      <c r="AV1016" s="233"/>
      <c r="AW1016" s="233"/>
      <c r="AX1016" s="233"/>
      <c r="AY1016" s="233"/>
      <c r="AZ1016" s="233"/>
      <c r="BA1016" s="233"/>
      <c r="BB1016" s="233"/>
      <c r="BC1016" s="233"/>
      <c r="BD1016" s="233"/>
      <c r="BE1016" s="233"/>
      <c r="BF1016" s="233"/>
      <c r="BG1016" s="233"/>
      <c r="BH1016" s="233"/>
      <c r="BI1016" s="233"/>
      <c r="BJ1016" s="233"/>
      <c r="BK1016" s="233"/>
      <c r="BL1016" s="233"/>
      <c r="BM1016" s="233"/>
      <c r="BN1016" s="233"/>
      <c r="BO1016" s="233"/>
      <c r="BP1016" s="233"/>
      <c r="BQ1016" s="233"/>
      <c r="BR1016" s="233"/>
      <c r="BS1016" s="228"/>
      <c r="BT1016" s="228"/>
      <c r="BU1016" s="228"/>
      <c r="BV1016" s="228"/>
      <c r="BW1016" s="228"/>
      <c r="BX1016" s="228"/>
      <c r="BY1016" s="228"/>
      <c r="BZ1016" s="228"/>
      <c r="CA1016" s="228"/>
      <c r="CB1016" s="228"/>
      <c r="CC1016" s="228"/>
      <c r="CD1016" s="228"/>
      <c r="CE1016" s="228"/>
      <c r="CF1016" s="228"/>
      <c r="CG1016" s="228"/>
      <c r="CH1016" s="228"/>
      <c r="CI1016" s="228"/>
      <c r="CJ1016" s="228"/>
      <c r="CK1016" s="228"/>
      <c r="CL1016" s="228"/>
      <c r="CM1016" s="228"/>
      <c r="CN1016" s="228"/>
    </row>
    <row r="1017" spans="4:92" ht="14.25" customHeight="1" x14ac:dyDescent="0.35">
      <c r="D1017" s="230" t="s">
        <v>1087</v>
      </c>
      <c r="E1017" s="231"/>
      <c r="F1017" s="231"/>
      <c r="G1017" s="231"/>
      <c r="H1017" s="231"/>
      <c r="I1017" s="231"/>
      <c r="J1017" s="231"/>
      <c r="K1017" s="231"/>
      <c r="L1017" s="231"/>
      <c r="M1017" s="231"/>
      <c r="N1017" s="231"/>
      <c r="O1017" s="231"/>
      <c r="P1017" s="231"/>
      <c r="Q1017" s="231"/>
      <c r="R1017" s="232"/>
      <c r="S1017" s="230">
        <v>0.66</v>
      </c>
      <c r="T1017" s="231"/>
      <c r="U1017" s="231"/>
      <c r="V1017" s="231"/>
      <c r="W1017" s="232"/>
      <c r="X1017" s="230" t="s">
        <v>1210</v>
      </c>
      <c r="Y1017" s="231"/>
      <c r="Z1017" s="231"/>
      <c r="AA1017" s="231"/>
      <c r="AB1017" s="232"/>
      <c r="AC1017" s="230">
        <v>20</v>
      </c>
      <c r="AD1017" s="231"/>
      <c r="AE1017" s="231"/>
      <c r="AF1017" s="231"/>
      <c r="AG1017" s="231"/>
      <c r="AH1017" s="232"/>
      <c r="AI1017" s="230">
        <v>80</v>
      </c>
      <c r="AJ1017" s="231"/>
      <c r="AK1017" s="231"/>
      <c r="AL1017" s="231"/>
      <c r="AM1017" s="231"/>
      <c r="AN1017" s="232"/>
      <c r="AO1017" s="230"/>
      <c r="AP1017" s="231"/>
      <c r="AQ1017" s="231"/>
      <c r="AR1017" s="231"/>
      <c r="AS1017" s="231"/>
      <c r="AT1017" s="232"/>
      <c r="AV1017" s="233"/>
      <c r="AW1017" s="233"/>
      <c r="AX1017" s="233"/>
      <c r="AY1017" s="233"/>
      <c r="AZ1017" s="233"/>
      <c r="BA1017" s="233"/>
      <c r="BB1017" s="233"/>
      <c r="BC1017" s="233"/>
      <c r="BD1017" s="233"/>
      <c r="BE1017" s="233"/>
      <c r="BF1017" s="233"/>
      <c r="BG1017" s="233"/>
      <c r="BH1017" s="233"/>
      <c r="BI1017" s="233"/>
      <c r="BJ1017" s="233"/>
      <c r="BK1017" s="233"/>
      <c r="BL1017" s="233"/>
      <c r="BM1017" s="233"/>
      <c r="BN1017" s="233"/>
      <c r="BO1017" s="233"/>
      <c r="BP1017" s="233"/>
      <c r="BQ1017" s="233"/>
      <c r="BR1017" s="233"/>
      <c r="BS1017" s="228"/>
      <c r="BT1017" s="228"/>
      <c r="BU1017" s="228"/>
      <c r="BV1017" s="228"/>
      <c r="BW1017" s="228"/>
      <c r="BX1017" s="228"/>
      <c r="BY1017" s="228"/>
      <c r="BZ1017" s="228"/>
      <c r="CA1017" s="228"/>
      <c r="CB1017" s="228"/>
      <c r="CC1017" s="228"/>
      <c r="CD1017" s="228"/>
      <c r="CE1017" s="228"/>
      <c r="CF1017" s="228"/>
      <c r="CG1017" s="228"/>
      <c r="CH1017" s="228"/>
      <c r="CI1017" s="228"/>
      <c r="CJ1017" s="228"/>
      <c r="CK1017" s="228"/>
      <c r="CL1017" s="228"/>
      <c r="CM1017" s="228"/>
      <c r="CN1017" s="228"/>
    </row>
    <row r="1018" spans="4:92" ht="14.25" customHeight="1" x14ac:dyDescent="0.35">
      <c r="D1018" s="230" t="s">
        <v>1088</v>
      </c>
      <c r="E1018" s="231"/>
      <c r="F1018" s="231"/>
      <c r="G1018" s="231"/>
      <c r="H1018" s="231"/>
      <c r="I1018" s="231"/>
      <c r="J1018" s="231"/>
      <c r="K1018" s="231"/>
      <c r="L1018" s="231"/>
      <c r="M1018" s="231"/>
      <c r="N1018" s="231"/>
      <c r="O1018" s="231"/>
      <c r="P1018" s="231"/>
      <c r="Q1018" s="231"/>
      <c r="R1018" s="232"/>
      <c r="S1018" s="230">
        <v>0.45</v>
      </c>
      <c r="T1018" s="231"/>
      <c r="U1018" s="231"/>
      <c r="V1018" s="231"/>
      <c r="W1018" s="232"/>
      <c r="X1018" s="230" t="s">
        <v>1210</v>
      </c>
      <c r="Y1018" s="231"/>
      <c r="Z1018" s="231"/>
      <c r="AA1018" s="231"/>
      <c r="AB1018" s="232"/>
      <c r="AC1018" s="230">
        <v>40</v>
      </c>
      <c r="AD1018" s="231"/>
      <c r="AE1018" s="231"/>
      <c r="AF1018" s="231"/>
      <c r="AG1018" s="231"/>
      <c r="AH1018" s="232"/>
      <c r="AI1018" s="230">
        <v>60</v>
      </c>
      <c r="AJ1018" s="231"/>
      <c r="AK1018" s="231"/>
      <c r="AL1018" s="231"/>
      <c r="AM1018" s="231"/>
      <c r="AN1018" s="232"/>
      <c r="AO1018" s="230"/>
      <c r="AP1018" s="231"/>
      <c r="AQ1018" s="231"/>
      <c r="AR1018" s="231"/>
      <c r="AS1018" s="231"/>
      <c r="AT1018" s="232"/>
      <c r="AV1018" s="233"/>
      <c r="AW1018" s="233"/>
      <c r="AX1018" s="233"/>
      <c r="AY1018" s="233"/>
      <c r="AZ1018" s="233"/>
      <c r="BA1018" s="233"/>
      <c r="BB1018" s="233"/>
      <c r="BC1018" s="233"/>
      <c r="BD1018" s="233"/>
      <c r="BE1018" s="233"/>
      <c r="BF1018" s="233"/>
      <c r="BG1018" s="233"/>
      <c r="BH1018" s="233"/>
      <c r="BI1018" s="233"/>
      <c r="BJ1018" s="233"/>
      <c r="BK1018" s="233"/>
      <c r="BL1018" s="233"/>
      <c r="BM1018" s="233"/>
      <c r="BN1018" s="233"/>
      <c r="BO1018" s="233"/>
      <c r="BP1018" s="233"/>
      <c r="BQ1018" s="233"/>
      <c r="BR1018" s="233"/>
      <c r="BS1018" s="228"/>
      <c r="BT1018" s="228"/>
      <c r="BU1018" s="228"/>
      <c r="BV1018" s="228"/>
      <c r="BW1018" s="228"/>
      <c r="BX1018" s="228"/>
      <c r="BY1018" s="228"/>
      <c r="BZ1018" s="228"/>
      <c r="CA1018" s="228"/>
      <c r="CB1018" s="228"/>
      <c r="CC1018" s="228"/>
      <c r="CD1018" s="228"/>
      <c r="CE1018" s="228"/>
      <c r="CF1018" s="228"/>
      <c r="CG1018" s="228"/>
      <c r="CH1018" s="228"/>
      <c r="CI1018" s="228"/>
      <c r="CJ1018" s="228"/>
      <c r="CK1018" s="228"/>
      <c r="CL1018" s="228"/>
      <c r="CM1018" s="228"/>
      <c r="CN1018" s="228"/>
    </row>
    <row r="1019" spans="4:92" ht="14.25" customHeight="1" x14ac:dyDescent="0.35">
      <c r="D1019" s="230" t="s">
        <v>1089</v>
      </c>
      <c r="E1019" s="231"/>
      <c r="F1019" s="231"/>
      <c r="G1019" s="231"/>
      <c r="H1019" s="231"/>
      <c r="I1019" s="231"/>
      <c r="J1019" s="231"/>
      <c r="K1019" s="231"/>
      <c r="L1019" s="231"/>
      <c r="M1019" s="231"/>
      <c r="N1019" s="231"/>
      <c r="O1019" s="231"/>
      <c r="P1019" s="231"/>
      <c r="Q1019" s="231"/>
      <c r="R1019" s="232"/>
      <c r="S1019" s="230">
        <v>1.17</v>
      </c>
      <c r="T1019" s="231"/>
      <c r="U1019" s="231"/>
      <c r="V1019" s="231"/>
      <c r="W1019" s="232"/>
      <c r="X1019" s="230" t="s">
        <v>1210</v>
      </c>
      <c r="Y1019" s="231"/>
      <c r="Z1019" s="231"/>
      <c r="AA1019" s="231"/>
      <c r="AB1019" s="232"/>
      <c r="AC1019" s="230"/>
      <c r="AD1019" s="231"/>
      <c r="AE1019" s="231"/>
      <c r="AF1019" s="231"/>
      <c r="AG1019" s="231"/>
      <c r="AH1019" s="232"/>
      <c r="AI1019" s="230">
        <v>100</v>
      </c>
      <c r="AJ1019" s="231"/>
      <c r="AK1019" s="231"/>
      <c r="AL1019" s="231"/>
      <c r="AM1019" s="231"/>
      <c r="AN1019" s="232"/>
      <c r="AO1019" s="230"/>
      <c r="AP1019" s="231"/>
      <c r="AQ1019" s="231"/>
      <c r="AR1019" s="231"/>
      <c r="AS1019" s="231"/>
      <c r="AT1019" s="232"/>
      <c r="AV1019" s="233"/>
      <c r="AW1019" s="233"/>
      <c r="AX1019" s="233"/>
      <c r="AY1019" s="233"/>
      <c r="AZ1019" s="233"/>
      <c r="BA1019" s="233"/>
      <c r="BB1019" s="233"/>
      <c r="BC1019" s="233"/>
      <c r="BD1019" s="233"/>
      <c r="BE1019" s="233"/>
      <c r="BF1019" s="233"/>
      <c r="BG1019" s="233"/>
      <c r="BH1019" s="233"/>
      <c r="BI1019" s="233"/>
      <c r="BJ1019" s="233"/>
      <c r="BK1019" s="233"/>
      <c r="BL1019" s="233"/>
      <c r="BM1019" s="233"/>
      <c r="BN1019" s="233"/>
      <c r="BO1019" s="233"/>
      <c r="BP1019" s="233"/>
      <c r="BQ1019" s="233"/>
      <c r="BR1019" s="233"/>
      <c r="BS1019" s="228"/>
      <c r="BT1019" s="228"/>
      <c r="BU1019" s="228"/>
      <c r="BV1019" s="228"/>
      <c r="BW1019" s="228"/>
      <c r="BX1019" s="228"/>
      <c r="BY1019" s="228"/>
      <c r="BZ1019" s="228"/>
      <c r="CA1019" s="228"/>
      <c r="CB1019" s="228"/>
      <c r="CC1019" s="228"/>
      <c r="CD1019" s="228"/>
      <c r="CE1019" s="228"/>
      <c r="CF1019" s="228"/>
      <c r="CG1019" s="228"/>
      <c r="CH1019" s="228"/>
      <c r="CI1019" s="228"/>
      <c r="CJ1019" s="228"/>
      <c r="CK1019" s="228"/>
      <c r="CL1019" s="228"/>
      <c r="CM1019" s="228"/>
      <c r="CN1019" s="228"/>
    </row>
    <row r="1020" spans="4:92" ht="14.25" customHeight="1" x14ac:dyDescent="0.35">
      <c r="D1020" s="230" t="s">
        <v>1090</v>
      </c>
      <c r="E1020" s="231"/>
      <c r="F1020" s="231"/>
      <c r="G1020" s="231"/>
      <c r="H1020" s="231"/>
      <c r="I1020" s="231"/>
      <c r="J1020" s="231"/>
      <c r="K1020" s="231"/>
      <c r="L1020" s="231"/>
      <c r="M1020" s="231"/>
      <c r="N1020" s="231"/>
      <c r="O1020" s="231"/>
      <c r="P1020" s="231"/>
      <c r="Q1020" s="231"/>
      <c r="R1020" s="232"/>
      <c r="S1020" s="230">
        <v>1.27</v>
      </c>
      <c r="T1020" s="231"/>
      <c r="U1020" s="231"/>
      <c r="V1020" s="231"/>
      <c r="W1020" s="232"/>
      <c r="X1020" s="230" t="s">
        <v>1210</v>
      </c>
      <c r="Y1020" s="231"/>
      <c r="Z1020" s="231"/>
      <c r="AA1020" s="231"/>
      <c r="AB1020" s="232"/>
      <c r="AC1020" s="230"/>
      <c r="AD1020" s="231"/>
      <c r="AE1020" s="231"/>
      <c r="AF1020" s="231"/>
      <c r="AG1020" s="231"/>
      <c r="AH1020" s="232"/>
      <c r="AI1020" s="230">
        <v>100</v>
      </c>
      <c r="AJ1020" s="231"/>
      <c r="AK1020" s="231"/>
      <c r="AL1020" s="231"/>
      <c r="AM1020" s="231"/>
      <c r="AN1020" s="232"/>
      <c r="AO1020" s="230"/>
      <c r="AP1020" s="231"/>
      <c r="AQ1020" s="231"/>
      <c r="AR1020" s="231"/>
      <c r="AS1020" s="231"/>
      <c r="AT1020" s="232"/>
      <c r="AV1020" s="233"/>
      <c r="AW1020" s="233"/>
      <c r="AX1020" s="233"/>
      <c r="AY1020" s="233"/>
      <c r="AZ1020" s="233"/>
      <c r="BA1020" s="233"/>
      <c r="BB1020" s="233"/>
      <c r="BC1020" s="233"/>
      <c r="BD1020" s="233"/>
      <c r="BE1020" s="233"/>
      <c r="BF1020" s="233"/>
      <c r="BG1020" s="233"/>
      <c r="BH1020" s="233"/>
      <c r="BI1020" s="233"/>
      <c r="BJ1020" s="233"/>
      <c r="BK1020" s="233"/>
      <c r="BL1020" s="233"/>
      <c r="BM1020" s="233"/>
      <c r="BN1020" s="233"/>
      <c r="BO1020" s="233"/>
      <c r="BP1020" s="233"/>
      <c r="BQ1020" s="233"/>
      <c r="BR1020" s="233"/>
      <c r="BS1020" s="228"/>
      <c r="BT1020" s="228"/>
      <c r="BU1020" s="228"/>
      <c r="BV1020" s="228"/>
      <c r="BW1020" s="228"/>
      <c r="BX1020" s="228"/>
      <c r="BY1020" s="228"/>
      <c r="BZ1020" s="228"/>
      <c r="CA1020" s="228"/>
      <c r="CB1020" s="228"/>
      <c r="CC1020" s="228"/>
      <c r="CD1020" s="228"/>
      <c r="CE1020" s="228"/>
      <c r="CF1020" s="228"/>
      <c r="CG1020" s="228"/>
      <c r="CH1020" s="228"/>
      <c r="CI1020" s="228"/>
      <c r="CJ1020" s="228"/>
      <c r="CK1020" s="228"/>
      <c r="CL1020" s="228"/>
      <c r="CM1020" s="228"/>
      <c r="CN1020" s="228"/>
    </row>
    <row r="1021" spans="4:92" ht="14.25" customHeight="1" x14ac:dyDescent="0.35">
      <c r="D1021" s="230" t="s">
        <v>1091</v>
      </c>
      <c r="E1021" s="231"/>
      <c r="F1021" s="231"/>
      <c r="G1021" s="231"/>
      <c r="H1021" s="231"/>
      <c r="I1021" s="231"/>
      <c r="J1021" s="231"/>
      <c r="K1021" s="231"/>
      <c r="L1021" s="231"/>
      <c r="M1021" s="231"/>
      <c r="N1021" s="231"/>
      <c r="O1021" s="231"/>
      <c r="P1021" s="231"/>
      <c r="Q1021" s="231"/>
      <c r="R1021" s="232"/>
      <c r="S1021" s="230">
        <v>1</v>
      </c>
      <c r="T1021" s="231"/>
      <c r="U1021" s="231"/>
      <c r="V1021" s="231"/>
      <c r="W1021" s="232"/>
      <c r="X1021" s="230" t="s">
        <v>1210</v>
      </c>
      <c r="Y1021" s="231"/>
      <c r="Z1021" s="231"/>
      <c r="AA1021" s="231"/>
      <c r="AB1021" s="232"/>
      <c r="AC1021" s="230"/>
      <c r="AD1021" s="231"/>
      <c r="AE1021" s="231"/>
      <c r="AF1021" s="231"/>
      <c r="AG1021" s="231"/>
      <c r="AH1021" s="232"/>
      <c r="AI1021" s="230">
        <v>100</v>
      </c>
      <c r="AJ1021" s="231"/>
      <c r="AK1021" s="231"/>
      <c r="AL1021" s="231"/>
      <c r="AM1021" s="231"/>
      <c r="AN1021" s="232"/>
      <c r="AO1021" s="230"/>
      <c r="AP1021" s="231"/>
      <c r="AQ1021" s="231"/>
      <c r="AR1021" s="231"/>
      <c r="AS1021" s="231"/>
      <c r="AT1021" s="232"/>
      <c r="AV1021" s="233"/>
      <c r="AW1021" s="233"/>
      <c r="AX1021" s="233"/>
      <c r="AY1021" s="233"/>
      <c r="AZ1021" s="233"/>
      <c r="BA1021" s="233"/>
      <c r="BB1021" s="233"/>
      <c r="BC1021" s="233"/>
      <c r="BD1021" s="233"/>
      <c r="BE1021" s="233"/>
      <c r="BF1021" s="233"/>
      <c r="BG1021" s="233"/>
      <c r="BH1021" s="233"/>
      <c r="BI1021" s="233"/>
      <c r="BJ1021" s="233"/>
      <c r="BK1021" s="233"/>
      <c r="BL1021" s="233"/>
      <c r="BM1021" s="233"/>
      <c r="BN1021" s="233"/>
      <c r="BO1021" s="233"/>
      <c r="BP1021" s="233"/>
      <c r="BQ1021" s="233"/>
      <c r="BR1021" s="233"/>
      <c r="BS1021" s="228"/>
      <c r="BT1021" s="228"/>
      <c r="BU1021" s="228"/>
      <c r="BV1021" s="228"/>
      <c r="BW1021" s="228"/>
      <c r="BX1021" s="228"/>
      <c r="BY1021" s="228"/>
      <c r="BZ1021" s="228"/>
      <c r="CA1021" s="228"/>
      <c r="CB1021" s="228"/>
      <c r="CC1021" s="228"/>
      <c r="CD1021" s="228"/>
      <c r="CE1021" s="228"/>
      <c r="CF1021" s="228"/>
      <c r="CG1021" s="228"/>
      <c r="CH1021" s="228"/>
      <c r="CI1021" s="228"/>
      <c r="CJ1021" s="228"/>
      <c r="CK1021" s="228"/>
      <c r="CL1021" s="228"/>
      <c r="CM1021" s="228"/>
      <c r="CN1021" s="228"/>
    </row>
    <row r="1022" spans="4:92" ht="14.25" customHeight="1" x14ac:dyDescent="0.35">
      <c r="D1022" s="230" t="s">
        <v>1092</v>
      </c>
      <c r="E1022" s="231"/>
      <c r="F1022" s="231"/>
      <c r="G1022" s="231"/>
      <c r="H1022" s="231"/>
      <c r="I1022" s="231"/>
      <c r="J1022" s="231"/>
      <c r="K1022" s="231"/>
      <c r="L1022" s="231"/>
      <c r="M1022" s="231"/>
      <c r="N1022" s="231"/>
      <c r="O1022" s="231"/>
      <c r="P1022" s="231"/>
      <c r="Q1022" s="231"/>
      <c r="R1022" s="232"/>
      <c r="S1022" s="230">
        <v>1.66</v>
      </c>
      <c r="T1022" s="231"/>
      <c r="U1022" s="231"/>
      <c r="V1022" s="231"/>
      <c r="W1022" s="232"/>
      <c r="X1022" s="230" t="s">
        <v>1210</v>
      </c>
      <c r="Y1022" s="231"/>
      <c r="Z1022" s="231"/>
      <c r="AA1022" s="231"/>
      <c r="AB1022" s="232"/>
      <c r="AC1022" s="230"/>
      <c r="AD1022" s="231"/>
      <c r="AE1022" s="231"/>
      <c r="AF1022" s="231"/>
      <c r="AG1022" s="231"/>
      <c r="AH1022" s="232"/>
      <c r="AI1022" s="230">
        <v>100</v>
      </c>
      <c r="AJ1022" s="231"/>
      <c r="AK1022" s="231"/>
      <c r="AL1022" s="231"/>
      <c r="AM1022" s="231"/>
      <c r="AN1022" s="232"/>
      <c r="AO1022" s="230"/>
      <c r="AP1022" s="231"/>
      <c r="AQ1022" s="231"/>
      <c r="AR1022" s="231"/>
      <c r="AS1022" s="231"/>
      <c r="AT1022" s="232"/>
      <c r="AV1022" s="233"/>
      <c r="AW1022" s="233"/>
      <c r="AX1022" s="233"/>
      <c r="AY1022" s="233"/>
      <c r="AZ1022" s="233"/>
      <c r="BA1022" s="233"/>
      <c r="BB1022" s="233"/>
      <c r="BC1022" s="233"/>
      <c r="BD1022" s="233"/>
      <c r="BE1022" s="233"/>
      <c r="BF1022" s="233"/>
      <c r="BG1022" s="233"/>
      <c r="BH1022" s="233"/>
      <c r="BI1022" s="233"/>
      <c r="BJ1022" s="233"/>
      <c r="BK1022" s="233"/>
      <c r="BL1022" s="233"/>
      <c r="BM1022" s="233"/>
      <c r="BN1022" s="233"/>
      <c r="BO1022" s="233"/>
      <c r="BP1022" s="233"/>
      <c r="BQ1022" s="233"/>
      <c r="BR1022" s="233"/>
      <c r="BS1022" s="228"/>
      <c r="BT1022" s="228"/>
      <c r="BU1022" s="228"/>
      <c r="BV1022" s="228"/>
      <c r="BW1022" s="228"/>
      <c r="BX1022" s="228"/>
      <c r="BY1022" s="228"/>
      <c r="BZ1022" s="228"/>
      <c r="CA1022" s="228"/>
      <c r="CB1022" s="228"/>
      <c r="CC1022" s="228"/>
      <c r="CD1022" s="228"/>
      <c r="CE1022" s="228"/>
      <c r="CF1022" s="228"/>
      <c r="CG1022" s="228"/>
      <c r="CH1022" s="228"/>
      <c r="CI1022" s="228"/>
      <c r="CJ1022" s="228"/>
      <c r="CK1022" s="228"/>
      <c r="CL1022" s="228"/>
      <c r="CM1022" s="228"/>
      <c r="CN1022" s="228"/>
    </row>
    <row r="1023" spans="4:92" ht="14.25" customHeight="1" x14ac:dyDescent="0.35">
      <c r="D1023" s="230" t="s">
        <v>1093</v>
      </c>
      <c r="E1023" s="231"/>
      <c r="F1023" s="231"/>
      <c r="G1023" s="231"/>
      <c r="H1023" s="231"/>
      <c r="I1023" s="231"/>
      <c r="J1023" s="231"/>
      <c r="K1023" s="231"/>
      <c r="L1023" s="231"/>
      <c r="M1023" s="231"/>
      <c r="N1023" s="231"/>
      <c r="O1023" s="231"/>
      <c r="P1023" s="231"/>
      <c r="Q1023" s="231"/>
      <c r="R1023" s="232"/>
      <c r="S1023" s="230">
        <v>1</v>
      </c>
      <c r="T1023" s="231"/>
      <c r="U1023" s="231"/>
      <c r="V1023" s="231"/>
      <c r="W1023" s="232"/>
      <c r="X1023" s="230" t="s">
        <v>1210</v>
      </c>
      <c r="Y1023" s="231"/>
      <c r="Z1023" s="231"/>
      <c r="AA1023" s="231"/>
      <c r="AB1023" s="232"/>
      <c r="AC1023" s="230"/>
      <c r="AD1023" s="231"/>
      <c r="AE1023" s="231"/>
      <c r="AF1023" s="231"/>
      <c r="AG1023" s="231"/>
      <c r="AH1023" s="232"/>
      <c r="AI1023" s="230">
        <v>100</v>
      </c>
      <c r="AJ1023" s="231"/>
      <c r="AK1023" s="231"/>
      <c r="AL1023" s="231"/>
      <c r="AM1023" s="231"/>
      <c r="AN1023" s="232"/>
      <c r="AO1023" s="230"/>
      <c r="AP1023" s="231"/>
      <c r="AQ1023" s="231"/>
      <c r="AR1023" s="231"/>
      <c r="AS1023" s="231"/>
      <c r="AT1023" s="232"/>
      <c r="AV1023" s="233"/>
      <c r="AW1023" s="233"/>
      <c r="AX1023" s="233"/>
      <c r="AY1023" s="233"/>
      <c r="AZ1023" s="233"/>
      <c r="BA1023" s="233"/>
      <c r="BB1023" s="233"/>
      <c r="BC1023" s="233"/>
      <c r="BD1023" s="233"/>
      <c r="BE1023" s="233"/>
      <c r="BF1023" s="233"/>
      <c r="BG1023" s="233"/>
      <c r="BH1023" s="233"/>
      <c r="BI1023" s="233"/>
      <c r="BJ1023" s="233"/>
      <c r="BK1023" s="233"/>
      <c r="BL1023" s="233"/>
      <c r="BM1023" s="233"/>
      <c r="BN1023" s="233"/>
      <c r="BO1023" s="233"/>
      <c r="BP1023" s="233"/>
      <c r="BQ1023" s="233"/>
      <c r="BR1023" s="233"/>
      <c r="BS1023" s="228"/>
      <c r="BT1023" s="228"/>
      <c r="BU1023" s="228"/>
      <c r="BV1023" s="228"/>
      <c r="BW1023" s="228"/>
      <c r="BX1023" s="228"/>
      <c r="BY1023" s="228"/>
      <c r="BZ1023" s="228"/>
      <c r="CA1023" s="228"/>
      <c r="CB1023" s="228"/>
      <c r="CC1023" s="228"/>
      <c r="CD1023" s="228"/>
      <c r="CE1023" s="228"/>
      <c r="CF1023" s="228"/>
      <c r="CG1023" s="228"/>
      <c r="CH1023" s="228"/>
      <c r="CI1023" s="228"/>
      <c r="CJ1023" s="228"/>
      <c r="CK1023" s="228"/>
      <c r="CL1023" s="228"/>
      <c r="CM1023" s="228"/>
      <c r="CN1023" s="228"/>
    </row>
    <row r="1024" spans="4:92" ht="14.25" customHeight="1" x14ac:dyDescent="0.35">
      <c r="D1024" s="230" t="s">
        <v>1094</v>
      </c>
      <c r="E1024" s="231"/>
      <c r="F1024" s="231"/>
      <c r="G1024" s="231"/>
      <c r="H1024" s="231"/>
      <c r="I1024" s="231"/>
      <c r="J1024" s="231"/>
      <c r="K1024" s="231"/>
      <c r="L1024" s="231"/>
      <c r="M1024" s="231"/>
      <c r="N1024" s="231"/>
      <c r="O1024" s="231"/>
      <c r="P1024" s="231"/>
      <c r="Q1024" s="231"/>
      <c r="R1024" s="232"/>
      <c r="S1024" s="230">
        <v>1.66</v>
      </c>
      <c r="T1024" s="231"/>
      <c r="U1024" s="231"/>
      <c r="V1024" s="231"/>
      <c r="W1024" s="232"/>
      <c r="X1024" s="230" t="s">
        <v>1210</v>
      </c>
      <c r="Y1024" s="231"/>
      <c r="Z1024" s="231"/>
      <c r="AA1024" s="231"/>
      <c r="AB1024" s="232"/>
      <c r="AC1024" s="230">
        <v>30</v>
      </c>
      <c r="AD1024" s="231"/>
      <c r="AE1024" s="231"/>
      <c r="AF1024" s="231"/>
      <c r="AG1024" s="231"/>
      <c r="AH1024" s="232"/>
      <c r="AI1024" s="230">
        <v>70</v>
      </c>
      <c r="AJ1024" s="231"/>
      <c r="AK1024" s="231"/>
      <c r="AL1024" s="231"/>
      <c r="AM1024" s="231"/>
      <c r="AN1024" s="232"/>
      <c r="AO1024" s="230"/>
      <c r="AP1024" s="231"/>
      <c r="AQ1024" s="231"/>
      <c r="AR1024" s="231"/>
      <c r="AS1024" s="231"/>
      <c r="AT1024" s="232"/>
      <c r="AV1024" s="233"/>
      <c r="AW1024" s="233"/>
      <c r="AX1024" s="233"/>
      <c r="AY1024" s="233"/>
      <c r="AZ1024" s="233"/>
      <c r="BA1024" s="233"/>
      <c r="BB1024" s="233"/>
      <c r="BC1024" s="233"/>
      <c r="BD1024" s="233"/>
      <c r="BE1024" s="233"/>
      <c r="BF1024" s="233"/>
      <c r="BG1024" s="233"/>
      <c r="BH1024" s="233"/>
      <c r="BI1024" s="233"/>
      <c r="BJ1024" s="233"/>
      <c r="BK1024" s="233"/>
      <c r="BL1024" s="233"/>
      <c r="BM1024" s="233"/>
      <c r="BN1024" s="233"/>
      <c r="BO1024" s="233"/>
      <c r="BP1024" s="233"/>
      <c r="BQ1024" s="233"/>
      <c r="BR1024" s="233"/>
      <c r="BS1024" s="228"/>
      <c r="BT1024" s="228"/>
      <c r="BU1024" s="228"/>
      <c r="BV1024" s="228"/>
      <c r="BW1024" s="228"/>
      <c r="BX1024" s="228"/>
      <c r="BY1024" s="228"/>
      <c r="BZ1024" s="228"/>
      <c r="CA1024" s="228"/>
      <c r="CB1024" s="228"/>
      <c r="CC1024" s="228"/>
      <c r="CD1024" s="228"/>
      <c r="CE1024" s="228"/>
      <c r="CF1024" s="228"/>
      <c r="CG1024" s="228"/>
      <c r="CH1024" s="228"/>
      <c r="CI1024" s="228"/>
      <c r="CJ1024" s="228"/>
      <c r="CK1024" s="228"/>
      <c r="CL1024" s="228"/>
      <c r="CM1024" s="228"/>
      <c r="CN1024" s="228"/>
    </row>
    <row r="1025" spans="4:92" ht="14.25" customHeight="1" x14ac:dyDescent="0.35">
      <c r="D1025" s="230" t="s">
        <v>1095</v>
      </c>
      <c r="E1025" s="231"/>
      <c r="F1025" s="231"/>
      <c r="G1025" s="231"/>
      <c r="H1025" s="231"/>
      <c r="I1025" s="231"/>
      <c r="J1025" s="231"/>
      <c r="K1025" s="231"/>
      <c r="L1025" s="231"/>
      <c r="M1025" s="231"/>
      <c r="N1025" s="231"/>
      <c r="O1025" s="231"/>
      <c r="P1025" s="231"/>
      <c r="Q1025" s="231"/>
      <c r="R1025" s="232"/>
      <c r="S1025" s="230">
        <v>3.05</v>
      </c>
      <c r="T1025" s="231"/>
      <c r="U1025" s="231"/>
      <c r="V1025" s="231"/>
      <c r="W1025" s="232"/>
      <c r="X1025" s="230" t="s">
        <v>1210</v>
      </c>
      <c r="Y1025" s="231"/>
      <c r="Z1025" s="231"/>
      <c r="AA1025" s="231"/>
      <c r="AB1025" s="232"/>
      <c r="AC1025" s="230">
        <v>20</v>
      </c>
      <c r="AD1025" s="231"/>
      <c r="AE1025" s="231"/>
      <c r="AF1025" s="231"/>
      <c r="AG1025" s="231"/>
      <c r="AH1025" s="232"/>
      <c r="AI1025" s="230">
        <v>80</v>
      </c>
      <c r="AJ1025" s="231"/>
      <c r="AK1025" s="231"/>
      <c r="AL1025" s="231"/>
      <c r="AM1025" s="231"/>
      <c r="AN1025" s="232"/>
      <c r="AO1025" s="230"/>
      <c r="AP1025" s="231"/>
      <c r="AQ1025" s="231"/>
      <c r="AR1025" s="231"/>
      <c r="AS1025" s="231"/>
      <c r="AT1025" s="232"/>
      <c r="AV1025" s="233"/>
      <c r="AW1025" s="233"/>
      <c r="AX1025" s="233"/>
      <c r="AY1025" s="233"/>
      <c r="AZ1025" s="233"/>
      <c r="BA1025" s="233"/>
      <c r="BB1025" s="233"/>
      <c r="BC1025" s="233"/>
      <c r="BD1025" s="233"/>
      <c r="BE1025" s="233"/>
      <c r="BF1025" s="233"/>
      <c r="BG1025" s="233"/>
      <c r="BH1025" s="233"/>
      <c r="BI1025" s="233"/>
      <c r="BJ1025" s="233"/>
      <c r="BK1025" s="233"/>
      <c r="BL1025" s="233"/>
      <c r="BM1025" s="233"/>
      <c r="BN1025" s="233"/>
      <c r="BO1025" s="233"/>
      <c r="BP1025" s="233"/>
      <c r="BQ1025" s="233"/>
      <c r="BR1025" s="233"/>
      <c r="BS1025" s="228"/>
      <c r="BT1025" s="228"/>
      <c r="BU1025" s="228"/>
      <c r="BV1025" s="228"/>
      <c r="BW1025" s="228"/>
      <c r="BX1025" s="228"/>
      <c r="BY1025" s="228"/>
      <c r="BZ1025" s="228"/>
      <c r="CA1025" s="228"/>
      <c r="CB1025" s="228"/>
      <c r="CC1025" s="228"/>
      <c r="CD1025" s="228"/>
      <c r="CE1025" s="228"/>
      <c r="CF1025" s="228"/>
      <c r="CG1025" s="228"/>
      <c r="CH1025" s="228"/>
      <c r="CI1025" s="228"/>
      <c r="CJ1025" s="228"/>
      <c r="CK1025" s="228"/>
      <c r="CL1025" s="228"/>
      <c r="CM1025" s="228"/>
      <c r="CN1025" s="228"/>
    </row>
    <row r="1026" spans="4:92" ht="14.25" customHeight="1" x14ac:dyDescent="0.35">
      <c r="D1026" s="230" t="s">
        <v>1096</v>
      </c>
      <c r="E1026" s="231"/>
      <c r="F1026" s="231"/>
      <c r="G1026" s="231"/>
      <c r="H1026" s="231"/>
      <c r="I1026" s="231"/>
      <c r="J1026" s="231"/>
      <c r="K1026" s="231"/>
      <c r="L1026" s="231"/>
      <c r="M1026" s="231"/>
      <c r="N1026" s="231"/>
      <c r="O1026" s="231"/>
      <c r="P1026" s="231"/>
      <c r="Q1026" s="231"/>
      <c r="R1026" s="232"/>
      <c r="S1026" s="230">
        <v>1</v>
      </c>
      <c r="T1026" s="231"/>
      <c r="U1026" s="231"/>
      <c r="V1026" s="231"/>
      <c r="W1026" s="232"/>
      <c r="X1026" s="230" t="s">
        <v>1210</v>
      </c>
      <c r="Y1026" s="231"/>
      <c r="Z1026" s="231"/>
      <c r="AA1026" s="231"/>
      <c r="AB1026" s="232"/>
      <c r="AC1026" s="230">
        <v>10</v>
      </c>
      <c r="AD1026" s="231"/>
      <c r="AE1026" s="231"/>
      <c r="AF1026" s="231"/>
      <c r="AG1026" s="231"/>
      <c r="AH1026" s="232"/>
      <c r="AI1026" s="230">
        <v>90</v>
      </c>
      <c r="AJ1026" s="231"/>
      <c r="AK1026" s="231"/>
      <c r="AL1026" s="231"/>
      <c r="AM1026" s="231"/>
      <c r="AN1026" s="232"/>
      <c r="AO1026" s="230"/>
      <c r="AP1026" s="231"/>
      <c r="AQ1026" s="231"/>
      <c r="AR1026" s="231"/>
      <c r="AS1026" s="231"/>
      <c r="AT1026" s="232"/>
      <c r="AV1026" s="233"/>
      <c r="AW1026" s="233"/>
      <c r="AX1026" s="233"/>
      <c r="AY1026" s="233"/>
      <c r="AZ1026" s="233"/>
      <c r="BA1026" s="233"/>
      <c r="BB1026" s="233"/>
      <c r="BC1026" s="233"/>
      <c r="BD1026" s="233"/>
      <c r="BE1026" s="233"/>
      <c r="BF1026" s="233"/>
      <c r="BG1026" s="233"/>
      <c r="BH1026" s="233"/>
      <c r="BI1026" s="233"/>
      <c r="BJ1026" s="233"/>
      <c r="BK1026" s="233"/>
      <c r="BL1026" s="233"/>
      <c r="BM1026" s="233"/>
      <c r="BN1026" s="233"/>
      <c r="BO1026" s="233"/>
      <c r="BP1026" s="233"/>
      <c r="BQ1026" s="233"/>
      <c r="BR1026" s="233"/>
      <c r="BS1026" s="228"/>
      <c r="BT1026" s="228"/>
      <c r="BU1026" s="228"/>
      <c r="BV1026" s="228"/>
      <c r="BW1026" s="228"/>
      <c r="BX1026" s="228"/>
      <c r="BY1026" s="228"/>
      <c r="BZ1026" s="228"/>
      <c r="CA1026" s="228"/>
      <c r="CB1026" s="228"/>
      <c r="CC1026" s="228"/>
      <c r="CD1026" s="228"/>
      <c r="CE1026" s="228"/>
      <c r="CF1026" s="228"/>
      <c r="CG1026" s="228"/>
      <c r="CH1026" s="228"/>
      <c r="CI1026" s="228"/>
      <c r="CJ1026" s="228"/>
      <c r="CK1026" s="228"/>
      <c r="CL1026" s="228"/>
      <c r="CM1026" s="228"/>
      <c r="CN1026" s="228"/>
    </row>
    <row r="1027" spans="4:92" ht="14.25" customHeight="1" x14ac:dyDescent="0.35">
      <c r="D1027" s="230" t="s">
        <v>1097</v>
      </c>
      <c r="E1027" s="231"/>
      <c r="F1027" s="231"/>
      <c r="G1027" s="231"/>
      <c r="H1027" s="231"/>
      <c r="I1027" s="231"/>
      <c r="J1027" s="231"/>
      <c r="K1027" s="231"/>
      <c r="L1027" s="231"/>
      <c r="M1027" s="231"/>
      <c r="N1027" s="231"/>
      <c r="O1027" s="231"/>
      <c r="P1027" s="231"/>
      <c r="Q1027" s="231"/>
      <c r="R1027" s="232"/>
      <c r="S1027" s="230">
        <v>0.5</v>
      </c>
      <c r="T1027" s="231"/>
      <c r="U1027" s="231"/>
      <c r="V1027" s="231"/>
      <c r="W1027" s="232"/>
      <c r="X1027" s="230" t="s">
        <v>1210</v>
      </c>
      <c r="Y1027" s="231"/>
      <c r="Z1027" s="231"/>
      <c r="AA1027" s="231"/>
      <c r="AB1027" s="232"/>
      <c r="AC1027" s="230">
        <v>20</v>
      </c>
      <c r="AD1027" s="231"/>
      <c r="AE1027" s="231"/>
      <c r="AF1027" s="231"/>
      <c r="AG1027" s="231"/>
      <c r="AH1027" s="232"/>
      <c r="AI1027" s="230">
        <v>80</v>
      </c>
      <c r="AJ1027" s="231"/>
      <c r="AK1027" s="231"/>
      <c r="AL1027" s="231"/>
      <c r="AM1027" s="231"/>
      <c r="AN1027" s="232"/>
      <c r="AO1027" s="230"/>
      <c r="AP1027" s="231"/>
      <c r="AQ1027" s="231"/>
      <c r="AR1027" s="231"/>
      <c r="AS1027" s="231"/>
      <c r="AT1027" s="232"/>
      <c r="AV1027" s="233"/>
      <c r="AW1027" s="233"/>
      <c r="AX1027" s="233"/>
      <c r="AY1027" s="233"/>
      <c r="AZ1027" s="233"/>
      <c r="BA1027" s="233"/>
      <c r="BB1027" s="233"/>
      <c r="BC1027" s="233"/>
      <c r="BD1027" s="233"/>
      <c r="BE1027" s="233"/>
      <c r="BF1027" s="233"/>
      <c r="BG1027" s="233"/>
      <c r="BH1027" s="233"/>
      <c r="BI1027" s="233"/>
      <c r="BJ1027" s="233"/>
      <c r="BK1027" s="233"/>
      <c r="BL1027" s="233"/>
      <c r="BM1027" s="233"/>
      <c r="BN1027" s="233"/>
      <c r="BO1027" s="233"/>
      <c r="BP1027" s="233"/>
      <c r="BQ1027" s="233"/>
      <c r="BR1027" s="233"/>
      <c r="BS1027" s="228"/>
      <c r="BT1027" s="228"/>
      <c r="BU1027" s="228"/>
      <c r="BV1027" s="228"/>
      <c r="BW1027" s="228"/>
      <c r="BX1027" s="228"/>
      <c r="BY1027" s="228"/>
      <c r="BZ1027" s="228"/>
      <c r="CA1027" s="228"/>
      <c r="CB1027" s="228"/>
      <c r="CC1027" s="228"/>
      <c r="CD1027" s="228"/>
      <c r="CE1027" s="228"/>
      <c r="CF1027" s="228"/>
      <c r="CG1027" s="228"/>
      <c r="CH1027" s="228"/>
      <c r="CI1027" s="228"/>
      <c r="CJ1027" s="228"/>
      <c r="CK1027" s="228"/>
      <c r="CL1027" s="228"/>
      <c r="CM1027" s="228"/>
      <c r="CN1027" s="228"/>
    </row>
    <row r="1028" spans="4:92" ht="14.25" customHeight="1" x14ac:dyDescent="0.35">
      <c r="D1028" s="230" t="s">
        <v>1098</v>
      </c>
      <c r="E1028" s="231"/>
      <c r="F1028" s="231"/>
      <c r="G1028" s="231"/>
      <c r="H1028" s="231"/>
      <c r="I1028" s="231"/>
      <c r="J1028" s="231"/>
      <c r="K1028" s="231"/>
      <c r="L1028" s="231"/>
      <c r="M1028" s="231"/>
      <c r="N1028" s="231"/>
      <c r="O1028" s="231"/>
      <c r="P1028" s="231"/>
      <c r="Q1028" s="231"/>
      <c r="R1028" s="232"/>
      <c r="S1028" s="230">
        <v>1.1399999999999999</v>
      </c>
      <c r="T1028" s="231"/>
      <c r="U1028" s="231"/>
      <c r="V1028" s="231"/>
      <c r="W1028" s="232"/>
      <c r="X1028" s="230" t="s">
        <v>1210</v>
      </c>
      <c r="Y1028" s="231"/>
      <c r="Z1028" s="231"/>
      <c r="AA1028" s="231"/>
      <c r="AB1028" s="232"/>
      <c r="AC1028" s="230">
        <v>10</v>
      </c>
      <c r="AD1028" s="231"/>
      <c r="AE1028" s="231"/>
      <c r="AF1028" s="231"/>
      <c r="AG1028" s="231"/>
      <c r="AH1028" s="232"/>
      <c r="AI1028" s="230">
        <v>90</v>
      </c>
      <c r="AJ1028" s="231"/>
      <c r="AK1028" s="231"/>
      <c r="AL1028" s="231"/>
      <c r="AM1028" s="231"/>
      <c r="AN1028" s="232"/>
      <c r="AO1028" s="230"/>
      <c r="AP1028" s="231"/>
      <c r="AQ1028" s="231"/>
      <c r="AR1028" s="231"/>
      <c r="AS1028" s="231"/>
      <c r="AT1028" s="232"/>
      <c r="AV1028" s="233"/>
      <c r="AW1028" s="233"/>
      <c r="AX1028" s="233"/>
      <c r="AY1028" s="233"/>
      <c r="AZ1028" s="233"/>
      <c r="BA1028" s="233"/>
      <c r="BB1028" s="233"/>
      <c r="BC1028" s="233"/>
      <c r="BD1028" s="233"/>
      <c r="BE1028" s="233"/>
      <c r="BF1028" s="233"/>
      <c r="BG1028" s="233"/>
      <c r="BH1028" s="233"/>
      <c r="BI1028" s="233"/>
      <c r="BJ1028" s="233"/>
      <c r="BK1028" s="233"/>
      <c r="BL1028" s="233"/>
      <c r="BM1028" s="233"/>
      <c r="BN1028" s="233"/>
      <c r="BO1028" s="233"/>
      <c r="BP1028" s="233"/>
      <c r="BQ1028" s="233"/>
      <c r="BR1028" s="233"/>
      <c r="BS1028" s="228"/>
      <c r="BT1028" s="228"/>
      <c r="BU1028" s="228"/>
      <c r="BV1028" s="228"/>
      <c r="BW1028" s="228"/>
      <c r="BX1028" s="228"/>
      <c r="BY1028" s="228"/>
      <c r="BZ1028" s="228"/>
      <c r="CA1028" s="228"/>
      <c r="CB1028" s="228"/>
      <c r="CC1028" s="228"/>
      <c r="CD1028" s="228"/>
      <c r="CE1028" s="228"/>
      <c r="CF1028" s="228"/>
      <c r="CG1028" s="228"/>
      <c r="CH1028" s="228"/>
      <c r="CI1028" s="228"/>
      <c r="CJ1028" s="228"/>
      <c r="CK1028" s="228"/>
      <c r="CL1028" s="228"/>
      <c r="CM1028" s="228"/>
      <c r="CN1028" s="228"/>
    </row>
    <row r="1029" spans="4:92" ht="14.25" customHeight="1" x14ac:dyDescent="0.35">
      <c r="D1029" s="230" t="s">
        <v>1099</v>
      </c>
      <c r="E1029" s="231"/>
      <c r="F1029" s="231"/>
      <c r="G1029" s="231"/>
      <c r="H1029" s="231"/>
      <c r="I1029" s="231"/>
      <c r="J1029" s="231"/>
      <c r="K1029" s="231"/>
      <c r="L1029" s="231"/>
      <c r="M1029" s="231"/>
      <c r="N1029" s="231"/>
      <c r="O1029" s="231"/>
      <c r="P1029" s="231"/>
      <c r="Q1029" s="231"/>
      <c r="R1029" s="232"/>
      <c r="S1029" s="230">
        <v>7.34</v>
      </c>
      <c r="T1029" s="231"/>
      <c r="U1029" s="231"/>
      <c r="V1029" s="231"/>
      <c r="W1029" s="232"/>
      <c r="X1029" s="230" t="s">
        <v>1210</v>
      </c>
      <c r="Y1029" s="231"/>
      <c r="Z1029" s="231"/>
      <c r="AA1029" s="231"/>
      <c r="AB1029" s="232"/>
      <c r="AC1029" s="230">
        <v>95</v>
      </c>
      <c r="AD1029" s="231"/>
      <c r="AE1029" s="231"/>
      <c r="AF1029" s="231"/>
      <c r="AG1029" s="231"/>
      <c r="AH1029" s="232"/>
      <c r="AI1029" s="230">
        <v>5</v>
      </c>
      <c r="AJ1029" s="231"/>
      <c r="AK1029" s="231"/>
      <c r="AL1029" s="231"/>
      <c r="AM1029" s="231"/>
      <c r="AN1029" s="232"/>
      <c r="AO1029" s="230"/>
      <c r="AP1029" s="231"/>
      <c r="AQ1029" s="231"/>
      <c r="AR1029" s="231"/>
      <c r="AS1029" s="231"/>
      <c r="AT1029" s="232"/>
      <c r="AV1029" s="233"/>
      <c r="AW1029" s="233"/>
      <c r="AX1029" s="233"/>
      <c r="AY1029" s="233"/>
      <c r="AZ1029" s="233"/>
      <c r="BA1029" s="233"/>
      <c r="BB1029" s="233"/>
      <c r="BC1029" s="233"/>
      <c r="BD1029" s="233"/>
      <c r="BE1029" s="233"/>
      <c r="BF1029" s="233"/>
      <c r="BG1029" s="233"/>
      <c r="BH1029" s="233"/>
      <c r="BI1029" s="233"/>
      <c r="BJ1029" s="233"/>
      <c r="BK1029" s="233"/>
      <c r="BL1029" s="233"/>
      <c r="BM1029" s="233"/>
      <c r="BN1029" s="233"/>
      <c r="BO1029" s="233"/>
      <c r="BP1029" s="233"/>
      <c r="BQ1029" s="233"/>
      <c r="BR1029" s="233"/>
      <c r="BS1029" s="228"/>
      <c r="BT1029" s="228"/>
      <c r="BU1029" s="228"/>
      <c r="BV1029" s="228"/>
      <c r="BW1029" s="228"/>
      <c r="BX1029" s="228"/>
      <c r="BY1029" s="228"/>
      <c r="BZ1029" s="228"/>
      <c r="CA1029" s="228"/>
      <c r="CB1029" s="228"/>
      <c r="CC1029" s="228"/>
      <c r="CD1029" s="228"/>
      <c r="CE1029" s="228"/>
      <c r="CF1029" s="228"/>
      <c r="CG1029" s="228"/>
      <c r="CH1029" s="228"/>
      <c r="CI1029" s="228"/>
      <c r="CJ1029" s="228"/>
      <c r="CK1029" s="228"/>
      <c r="CL1029" s="228"/>
      <c r="CM1029" s="228"/>
      <c r="CN1029" s="228"/>
    </row>
    <row r="1030" spans="4:92" ht="14.25" customHeight="1" x14ac:dyDescent="0.35">
      <c r="D1030" s="230" t="s">
        <v>1100</v>
      </c>
      <c r="E1030" s="231"/>
      <c r="F1030" s="231"/>
      <c r="G1030" s="231"/>
      <c r="H1030" s="231"/>
      <c r="I1030" s="231"/>
      <c r="J1030" s="231"/>
      <c r="K1030" s="231"/>
      <c r="L1030" s="231"/>
      <c r="M1030" s="231"/>
      <c r="N1030" s="231"/>
      <c r="O1030" s="231"/>
      <c r="P1030" s="231"/>
      <c r="Q1030" s="231"/>
      <c r="R1030" s="232"/>
      <c r="S1030" s="230">
        <v>0.62</v>
      </c>
      <c r="T1030" s="231"/>
      <c r="U1030" s="231"/>
      <c r="V1030" s="231"/>
      <c r="W1030" s="232"/>
      <c r="X1030" s="230" t="s">
        <v>1210</v>
      </c>
      <c r="Y1030" s="231"/>
      <c r="Z1030" s="231"/>
      <c r="AA1030" s="231"/>
      <c r="AB1030" s="232"/>
      <c r="AC1030" s="230">
        <v>40</v>
      </c>
      <c r="AD1030" s="231"/>
      <c r="AE1030" s="231"/>
      <c r="AF1030" s="231"/>
      <c r="AG1030" s="231"/>
      <c r="AH1030" s="232"/>
      <c r="AI1030" s="230">
        <v>60</v>
      </c>
      <c r="AJ1030" s="231"/>
      <c r="AK1030" s="231"/>
      <c r="AL1030" s="231"/>
      <c r="AM1030" s="231"/>
      <c r="AN1030" s="232"/>
      <c r="AO1030" s="230"/>
      <c r="AP1030" s="231"/>
      <c r="AQ1030" s="231"/>
      <c r="AR1030" s="231"/>
      <c r="AS1030" s="231"/>
      <c r="AT1030" s="232"/>
      <c r="AV1030" s="233"/>
      <c r="AW1030" s="233"/>
      <c r="AX1030" s="233"/>
      <c r="AY1030" s="233"/>
      <c r="AZ1030" s="233"/>
      <c r="BA1030" s="233"/>
      <c r="BB1030" s="233"/>
      <c r="BC1030" s="233"/>
      <c r="BD1030" s="233"/>
      <c r="BE1030" s="233"/>
      <c r="BF1030" s="233"/>
      <c r="BG1030" s="233"/>
      <c r="BH1030" s="233"/>
      <c r="BI1030" s="233"/>
      <c r="BJ1030" s="233"/>
      <c r="BK1030" s="233"/>
      <c r="BL1030" s="233"/>
      <c r="BM1030" s="233"/>
      <c r="BN1030" s="233"/>
      <c r="BO1030" s="233"/>
      <c r="BP1030" s="233"/>
      <c r="BQ1030" s="233"/>
      <c r="BR1030" s="233"/>
      <c r="BS1030" s="228"/>
      <c r="BT1030" s="228"/>
      <c r="BU1030" s="228"/>
      <c r="BV1030" s="228"/>
      <c r="BW1030" s="228"/>
      <c r="BX1030" s="228"/>
      <c r="BY1030" s="228"/>
      <c r="BZ1030" s="228"/>
      <c r="CA1030" s="228"/>
      <c r="CB1030" s="228"/>
      <c r="CC1030" s="228"/>
      <c r="CD1030" s="228"/>
      <c r="CE1030" s="228"/>
      <c r="CF1030" s="228"/>
      <c r="CG1030" s="228"/>
      <c r="CH1030" s="228"/>
      <c r="CI1030" s="228"/>
      <c r="CJ1030" s="228"/>
      <c r="CK1030" s="228"/>
      <c r="CL1030" s="228"/>
      <c r="CM1030" s="228"/>
      <c r="CN1030" s="228"/>
    </row>
    <row r="1031" spans="4:92" ht="14.25" customHeight="1" x14ac:dyDescent="0.35">
      <c r="D1031" s="230" t="s">
        <v>1101</v>
      </c>
      <c r="E1031" s="231"/>
      <c r="F1031" s="231"/>
      <c r="G1031" s="231"/>
      <c r="H1031" s="231"/>
      <c r="I1031" s="231"/>
      <c r="J1031" s="231"/>
      <c r="K1031" s="231"/>
      <c r="L1031" s="231"/>
      <c r="M1031" s="231"/>
      <c r="N1031" s="231"/>
      <c r="O1031" s="231"/>
      <c r="P1031" s="231"/>
      <c r="Q1031" s="231"/>
      <c r="R1031" s="232"/>
      <c r="S1031" s="230">
        <v>4.57</v>
      </c>
      <c r="T1031" s="231"/>
      <c r="U1031" s="231"/>
      <c r="V1031" s="231"/>
      <c r="W1031" s="232"/>
      <c r="X1031" s="230" t="s">
        <v>1210</v>
      </c>
      <c r="Y1031" s="231"/>
      <c r="Z1031" s="231"/>
      <c r="AA1031" s="231"/>
      <c r="AB1031" s="232"/>
      <c r="AC1031" s="230"/>
      <c r="AD1031" s="231"/>
      <c r="AE1031" s="231"/>
      <c r="AF1031" s="231"/>
      <c r="AG1031" s="231"/>
      <c r="AH1031" s="232"/>
      <c r="AI1031" s="230">
        <v>100</v>
      </c>
      <c r="AJ1031" s="231"/>
      <c r="AK1031" s="231"/>
      <c r="AL1031" s="231"/>
      <c r="AM1031" s="231"/>
      <c r="AN1031" s="232"/>
      <c r="AO1031" s="230"/>
      <c r="AP1031" s="231"/>
      <c r="AQ1031" s="231"/>
      <c r="AR1031" s="231"/>
      <c r="AS1031" s="231"/>
      <c r="AT1031" s="232"/>
      <c r="AV1031" s="233"/>
      <c r="AW1031" s="233"/>
      <c r="AX1031" s="233"/>
      <c r="AY1031" s="233"/>
      <c r="AZ1031" s="233"/>
      <c r="BA1031" s="233"/>
      <c r="BB1031" s="233"/>
      <c r="BC1031" s="233"/>
      <c r="BD1031" s="233"/>
      <c r="BE1031" s="233"/>
      <c r="BF1031" s="233"/>
      <c r="BG1031" s="233"/>
      <c r="BH1031" s="233"/>
      <c r="BI1031" s="233"/>
      <c r="BJ1031" s="233"/>
      <c r="BK1031" s="233"/>
      <c r="BL1031" s="233"/>
      <c r="BM1031" s="233"/>
      <c r="BN1031" s="233"/>
      <c r="BO1031" s="233"/>
      <c r="BP1031" s="233"/>
      <c r="BQ1031" s="233"/>
      <c r="BR1031" s="233"/>
      <c r="BS1031" s="228"/>
      <c r="BT1031" s="228"/>
      <c r="BU1031" s="228"/>
      <c r="BV1031" s="228"/>
      <c r="BW1031" s="228"/>
      <c r="BX1031" s="228"/>
      <c r="BY1031" s="228"/>
      <c r="BZ1031" s="228"/>
      <c r="CA1031" s="228"/>
      <c r="CB1031" s="228"/>
      <c r="CC1031" s="228"/>
      <c r="CD1031" s="228"/>
      <c r="CE1031" s="228"/>
      <c r="CF1031" s="228"/>
      <c r="CG1031" s="228"/>
      <c r="CH1031" s="228"/>
      <c r="CI1031" s="228"/>
      <c r="CJ1031" s="228"/>
      <c r="CK1031" s="228"/>
      <c r="CL1031" s="228"/>
      <c r="CM1031" s="228"/>
      <c r="CN1031" s="228"/>
    </row>
    <row r="1032" spans="4:92" ht="14.25" customHeight="1" x14ac:dyDescent="0.35">
      <c r="D1032" s="230" t="s">
        <v>1102</v>
      </c>
      <c r="E1032" s="231"/>
      <c r="F1032" s="231"/>
      <c r="G1032" s="231"/>
      <c r="H1032" s="231"/>
      <c r="I1032" s="231"/>
      <c r="J1032" s="231"/>
      <c r="K1032" s="231"/>
      <c r="L1032" s="231"/>
      <c r="M1032" s="231"/>
      <c r="N1032" s="231"/>
      <c r="O1032" s="231"/>
      <c r="P1032" s="231"/>
      <c r="Q1032" s="231"/>
      <c r="R1032" s="232"/>
      <c r="S1032" s="230">
        <v>1</v>
      </c>
      <c r="T1032" s="231"/>
      <c r="U1032" s="231"/>
      <c r="V1032" s="231"/>
      <c r="W1032" s="232"/>
      <c r="X1032" s="230" t="s">
        <v>1210</v>
      </c>
      <c r="Y1032" s="231"/>
      <c r="Z1032" s="231"/>
      <c r="AA1032" s="231"/>
      <c r="AB1032" s="232"/>
      <c r="AC1032" s="230"/>
      <c r="AD1032" s="231"/>
      <c r="AE1032" s="231"/>
      <c r="AF1032" s="231"/>
      <c r="AG1032" s="231"/>
      <c r="AH1032" s="232"/>
      <c r="AI1032" s="230">
        <v>100</v>
      </c>
      <c r="AJ1032" s="231"/>
      <c r="AK1032" s="231"/>
      <c r="AL1032" s="231"/>
      <c r="AM1032" s="231"/>
      <c r="AN1032" s="232"/>
      <c r="AO1032" s="230"/>
      <c r="AP1032" s="231"/>
      <c r="AQ1032" s="231"/>
      <c r="AR1032" s="231"/>
      <c r="AS1032" s="231"/>
      <c r="AT1032" s="232"/>
      <c r="AV1032" s="233"/>
      <c r="AW1032" s="233"/>
      <c r="AX1032" s="233"/>
      <c r="AY1032" s="233"/>
      <c r="AZ1032" s="233"/>
      <c r="BA1032" s="233"/>
      <c r="BB1032" s="233"/>
      <c r="BC1032" s="233"/>
      <c r="BD1032" s="233"/>
      <c r="BE1032" s="233"/>
      <c r="BF1032" s="233"/>
      <c r="BG1032" s="233"/>
      <c r="BH1032" s="233"/>
      <c r="BI1032" s="233"/>
      <c r="BJ1032" s="233"/>
      <c r="BK1032" s="233"/>
      <c r="BL1032" s="233"/>
      <c r="BM1032" s="233"/>
      <c r="BN1032" s="233"/>
      <c r="BO1032" s="233"/>
      <c r="BP1032" s="233"/>
      <c r="BQ1032" s="233"/>
      <c r="BR1032" s="233"/>
      <c r="BS1032" s="228"/>
      <c r="BT1032" s="228"/>
      <c r="BU1032" s="228"/>
      <c r="BV1032" s="228"/>
      <c r="BW1032" s="228"/>
      <c r="BX1032" s="228"/>
      <c r="BY1032" s="228"/>
      <c r="BZ1032" s="228"/>
      <c r="CA1032" s="228"/>
      <c r="CB1032" s="228"/>
      <c r="CC1032" s="228"/>
      <c r="CD1032" s="228"/>
      <c r="CE1032" s="228"/>
      <c r="CF1032" s="228"/>
      <c r="CG1032" s="228"/>
      <c r="CH1032" s="228"/>
      <c r="CI1032" s="228"/>
      <c r="CJ1032" s="228"/>
      <c r="CK1032" s="228"/>
      <c r="CL1032" s="228"/>
      <c r="CM1032" s="228"/>
      <c r="CN1032" s="228"/>
    </row>
    <row r="1033" spans="4:92" ht="14.25" customHeight="1" x14ac:dyDescent="0.35">
      <c r="D1033" s="230" t="s">
        <v>1103</v>
      </c>
      <c r="E1033" s="231"/>
      <c r="F1033" s="231"/>
      <c r="G1033" s="231"/>
      <c r="H1033" s="231"/>
      <c r="I1033" s="231"/>
      <c r="J1033" s="231"/>
      <c r="K1033" s="231"/>
      <c r="L1033" s="231"/>
      <c r="M1033" s="231"/>
      <c r="N1033" s="231"/>
      <c r="O1033" s="231"/>
      <c r="P1033" s="231"/>
      <c r="Q1033" s="231"/>
      <c r="R1033" s="232"/>
      <c r="S1033" s="230">
        <v>0.35</v>
      </c>
      <c r="T1033" s="231"/>
      <c r="U1033" s="231"/>
      <c r="V1033" s="231"/>
      <c r="W1033" s="232"/>
      <c r="X1033" s="230" t="s">
        <v>1210</v>
      </c>
      <c r="Y1033" s="231"/>
      <c r="Z1033" s="231"/>
      <c r="AA1033" s="231"/>
      <c r="AB1033" s="232"/>
      <c r="AC1033" s="230"/>
      <c r="AD1033" s="231"/>
      <c r="AE1033" s="231"/>
      <c r="AF1033" s="231"/>
      <c r="AG1033" s="231"/>
      <c r="AH1033" s="232"/>
      <c r="AI1033" s="230">
        <v>100</v>
      </c>
      <c r="AJ1033" s="231"/>
      <c r="AK1033" s="231"/>
      <c r="AL1033" s="231"/>
      <c r="AM1033" s="231"/>
      <c r="AN1033" s="232"/>
      <c r="AO1033" s="230"/>
      <c r="AP1033" s="231"/>
      <c r="AQ1033" s="231"/>
      <c r="AR1033" s="231"/>
      <c r="AS1033" s="231"/>
      <c r="AT1033" s="232"/>
      <c r="AV1033" s="233"/>
      <c r="AW1033" s="233"/>
      <c r="AX1033" s="233"/>
      <c r="AY1033" s="233"/>
      <c r="AZ1033" s="233"/>
      <c r="BA1033" s="233"/>
      <c r="BB1033" s="233"/>
      <c r="BC1033" s="233"/>
      <c r="BD1033" s="233"/>
      <c r="BE1033" s="233"/>
      <c r="BF1033" s="233"/>
      <c r="BG1033" s="233"/>
      <c r="BH1033" s="233"/>
      <c r="BI1033" s="233"/>
      <c r="BJ1033" s="233"/>
      <c r="BK1033" s="233"/>
      <c r="BL1033" s="233"/>
      <c r="BM1033" s="233"/>
      <c r="BN1033" s="233"/>
      <c r="BO1033" s="233"/>
      <c r="BP1033" s="233"/>
      <c r="BQ1033" s="233"/>
      <c r="BR1033" s="233"/>
      <c r="BS1033" s="228"/>
      <c r="BT1033" s="228"/>
      <c r="BU1033" s="228"/>
      <c r="BV1033" s="228"/>
      <c r="BW1033" s="228"/>
      <c r="BX1033" s="228"/>
      <c r="BY1033" s="228"/>
      <c r="BZ1033" s="228"/>
      <c r="CA1033" s="228"/>
      <c r="CB1033" s="228"/>
      <c r="CC1033" s="228"/>
      <c r="CD1033" s="228"/>
      <c r="CE1033" s="228"/>
      <c r="CF1033" s="228"/>
      <c r="CG1033" s="228"/>
      <c r="CH1033" s="228"/>
      <c r="CI1033" s="228"/>
      <c r="CJ1033" s="228"/>
      <c r="CK1033" s="228"/>
      <c r="CL1033" s="228"/>
      <c r="CM1033" s="228"/>
      <c r="CN1033" s="228"/>
    </row>
    <row r="1034" spans="4:92" ht="14.25" customHeight="1" x14ac:dyDescent="0.35">
      <c r="D1034" s="230" t="s">
        <v>1104</v>
      </c>
      <c r="E1034" s="231"/>
      <c r="F1034" s="231"/>
      <c r="G1034" s="231"/>
      <c r="H1034" s="231"/>
      <c r="I1034" s="231"/>
      <c r="J1034" s="231"/>
      <c r="K1034" s="231"/>
      <c r="L1034" s="231"/>
      <c r="M1034" s="231"/>
      <c r="N1034" s="231"/>
      <c r="O1034" s="231"/>
      <c r="P1034" s="231"/>
      <c r="Q1034" s="231"/>
      <c r="R1034" s="232"/>
      <c r="S1034" s="230">
        <v>1.03</v>
      </c>
      <c r="T1034" s="231"/>
      <c r="U1034" s="231"/>
      <c r="V1034" s="231"/>
      <c r="W1034" s="232"/>
      <c r="X1034" s="230" t="s">
        <v>1210</v>
      </c>
      <c r="Y1034" s="231"/>
      <c r="Z1034" s="231"/>
      <c r="AA1034" s="231"/>
      <c r="AB1034" s="232"/>
      <c r="AC1034" s="230">
        <v>10</v>
      </c>
      <c r="AD1034" s="231"/>
      <c r="AE1034" s="231"/>
      <c r="AF1034" s="231"/>
      <c r="AG1034" s="231"/>
      <c r="AH1034" s="232"/>
      <c r="AI1034" s="230">
        <v>90</v>
      </c>
      <c r="AJ1034" s="231"/>
      <c r="AK1034" s="231"/>
      <c r="AL1034" s="231"/>
      <c r="AM1034" s="231"/>
      <c r="AN1034" s="232"/>
      <c r="AO1034" s="230"/>
      <c r="AP1034" s="231"/>
      <c r="AQ1034" s="231"/>
      <c r="AR1034" s="231"/>
      <c r="AS1034" s="231"/>
      <c r="AT1034" s="232"/>
      <c r="AV1034" s="233"/>
      <c r="AW1034" s="233"/>
      <c r="AX1034" s="233"/>
      <c r="AY1034" s="233"/>
      <c r="AZ1034" s="233"/>
      <c r="BA1034" s="233"/>
      <c r="BB1034" s="233"/>
      <c r="BC1034" s="233"/>
      <c r="BD1034" s="233"/>
      <c r="BE1034" s="233"/>
      <c r="BF1034" s="233"/>
      <c r="BG1034" s="233"/>
      <c r="BH1034" s="233"/>
      <c r="BI1034" s="233"/>
      <c r="BJ1034" s="233"/>
      <c r="BK1034" s="233"/>
      <c r="BL1034" s="233"/>
      <c r="BM1034" s="233"/>
      <c r="BN1034" s="233"/>
      <c r="BO1034" s="233"/>
      <c r="BP1034" s="233"/>
      <c r="BQ1034" s="233"/>
      <c r="BR1034" s="233"/>
      <c r="BS1034" s="228"/>
      <c r="BT1034" s="228"/>
      <c r="BU1034" s="228"/>
      <c r="BV1034" s="228"/>
      <c r="BW1034" s="228"/>
      <c r="BX1034" s="228"/>
      <c r="BY1034" s="228"/>
      <c r="BZ1034" s="228"/>
      <c r="CA1034" s="228"/>
      <c r="CB1034" s="228"/>
      <c r="CC1034" s="228"/>
      <c r="CD1034" s="228"/>
      <c r="CE1034" s="228"/>
      <c r="CF1034" s="228"/>
      <c r="CG1034" s="228"/>
      <c r="CH1034" s="228"/>
      <c r="CI1034" s="228"/>
      <c r="CJ1034" s="228"/>
      <c r="CK1034" s="228"/>
      <c r="CL1034" s="228"/>
      <c r="CM1034" s="228"/>
      <c r="CN1034" s="228"/>
    </row>
    <row r="1035" spans="4:92" ht="14.25" customHeight="1" x14ac:dyDescent="0.35">
      <c r="D1035" s="230" t="s">
        <v>1105</v>
      </c>
      <c r="E1035" s="231"/>
      <c r="F1035" s="231"/>
      <c r="G1035" s="231"/>
      <c r="H1035" s="231"/>
      <c r="I1035" s="231"/>
      <c r="J1035" s="231"/>
      <c r="K1035" s="231"/>
      <c r="L1035" s="231"/>
      <c r="M1035" s="231"/>
      <c r="N1035" s="231"/>
      <c r="O1035" s="231"/>
      <c r="P1035" s="231"/>
      <c r="Q1035" s="231"/>
      <c r="R1035" s="232"/>
      <c r="S1035" s="230">
        <v>2.2000000000000002</v>
      </c>
      <c r="T1035" s="231"/>
      <c r="U1035" s="231"/>
      <c r="V1035" s="231"/>
      <c r="W1035" s="232"/>
      <c r="X1035" s="230" t="s">
        <v>1210</v>
      </c>
      <c r="Y1035" s="231"/>
      <c r="Z1035" s="231"/>
      <c r="AA1035" s="231"/>
      <c r="AB1035" s="232"/>
      <c r="AC1035" s="230">
        <v>20</v>
      </c>
      <c r="AD1035" s="231"/>
      <c r="AE1035" s="231"/>
      <c r="AF1035" s="231"/>
      <c r="AG1035" s="231"/>
      <c r="AH1035" s="232"/>
      <c r="AI1035" s="230">
        <v>80</v>
      </c>
      <c r="AJ1035" s="231"/>
      <c r="AK1035" s="231"/>
      <c r="AL1035" s="231"/>
      <c r="AM1035" s="231"/>
      <c r="AN1035" s="232"/>
      <c r="AO1035" s="230"/>
      <c r="AP1035" s="231"/>
      <c r="AQ1035" s="231"/>
      <c r="AR1035" s="231"/>
      <c r="AS1035" s="231"/>
      <c r="AT1035" s="232"/>
      <c r="AV1035" s="233"/>
      <c r="AW1035" s="233"/>
      <c r="AX1035" s="233"/>
      <c r="AY1035" s="233"/>
      <c r="AZ1035" s="233"/>
      <c r="BA1035" s="233"/>
      <c r="BB1035" s="233"/>
      <c r="BC1035" s="233"/>
      <c r="BD1035" s="233"/>
      <c r="BE1035" s="233"/>
      <c r="BF1035" s="233"/>
      <c r="BG1035" s="233"/>
      <c r="BH1035" s="233"/>
      <c r="BI1035" s="233"/>
      <c r="BJ1035" s="233"/>
      <c r="BK1035" s="233"/>
      <c r="BL1035" s="233"/>
      <c r="BM1035" s="233"/>
      <c r="BN1035" s="233"/>
      <c r="BO1035" s="233"/>
      <c r="BP1035" s="233"/>
      <c r="BQ1035" s="233"/>
      <c r="BR1035" s="233"/>
      <c r="BS1035" s="228"/>
      <c r="BT1035" s="228"/>
      <c r="BU1035" s="228"/>
      <c r="BV1035" s="228"/>
      <c r="BW1035" s="228"/>
      <c r="BX1035" s="228"/>
      <c r="BY1035" s="228"/>
      <c r="BZ1035" s="228"/>
      <c r="CA1035" s="228"/>
      <c r="CB1035" s="228"/>
      <c r="CC1035" s="228"/>
      <c r="CD1035" s="228"/>
      <c r="CE1035" s="228"/>
      <c r="CF1035" s="228"/>
      <c r="CG1035" s="228"/>
      <c r="CH1035" s="228"/>
      <c r="CI1035" s="228"/>
      <c r="CJ1035" s="228"/>
      <c r="CK1035" s="228"/>
      <c r="CL1035" s="228"/>
      <c r="CM1035" s="228"/>
      <c r="CN1035" s="228"/>
    </row>
    <row r="1036" spans="4:92" ht="14.25" customHeight="1" x14ac:dyDescent="0.35">
      <c r="D1036" s="230" t="s">
        <v>1106</v>
      </c>
      <c r="E1036" s="231"/>
      <c r="F1036" s="231"/>
      <c r="G1036" s="231"/>
      <c r="H1036" s="231"/>
      <c r="I1036" s="231"/>
      <c r="J1036" s="231"/>
      <c r="K1036" s="231"/>
      <c r="L1036" s="231"/>
      <c r="M1036" s="231"/>
      <c r="N1036" s="231"/>
      <c r="O1036" s="231"/>
      <c r="P1036" s="231"/>
      <c r="Q1036" s="231"/>
      <c r="R1036" s="232"/>
      <c r="S1036" s="230">
        <v>0.8</v>
      </c>
      <c r="T1036" s="231"/>
      <c r="U1036" s="231"/>
      <c r="V1036" s="231"/>
      <c r="W1036" s="232"/>
      <c r="X1036" s="230" t="s">
        <v>1210</v>
      </c>
      <c r="Y1036" s="231"/>
      <c r="Z1036" s="231"/>
      <c r="AA1036" s="231"/>
      <c r="AB1036" s="232"/>
      <c r="AC1036" s="230">
        <v>30</v>
      </c>
      <c r="AD1036" s="231"/>
      <c r="AE1036" s="231"/>
      <c r="AF1036" s="231"/>
      <c r="AG1036" s="231"/>
      <c r="AH1036" s="232"/>
      <c r="AI1036" s="230">
        <v>70</v>
      </c>
      <c r="AJ1036" s="231"/>
      <c r="AK1036" s="231"/>
      <c r="AL1036" s="231"/>
      <c r="AM1036" s="231"/>
      <c r="AN1036" s="232"/>
      <c r="AO1036" s="230"/>
      <c r="AP1036" s="231"/>
      <c r="AQ1036" s="231"/>
      <c r="AR1036" s="231"/>
      <c r="AS1036" s="231"/>
      <c r="AT1036" s="232"/>
      <c r="AV1036" s="233"/>
      <c r="AW1036" s="233"/>
      <c r="AX1036" s="233"/>
      <c r="AY1036" s="233"/>
      <c r="AZ1036" s="233"/>
      <c r="BA1036" s="233"/>
      <c r="BB1036" s="233"/>
      <c r="BC1036" s="233"/>
      <c r="BD1036" s="233"/>
      <c r="BE1036" s="233"/>
      <c r="BF1036" s="233"/>
      <c r="BG1036" s="233"/>
      <c r="BH1036" s="233"/>
      <c r="BI1036" s="233"/>
      <c r="BJ1036" s="233"/>
      <c r="BK1036" s="233"/>
      <c r="BL1036" s="233"/>
      <c r="BM1036" s="233"/>
      <c r="BN1036" s="233"/>
      <c r="BO1036" s="233"/>
      <c r="BP1036" s="233"/>
      <c r="BQ1036" s="233"/>
      <c r="BR1036" s="233"/>
      <c r="BS1036" s="228"/>
      <c r="BT1036" s="228"/>
      <c r="BU1036" s="228"/>
      <c r="BV1036" s="228"/>
      <c r="BW1036" s="228"/>
      <c r="BX1036" s="228"/>
      <c r="BY1036" s="228"/>
      <c r="BZ1036" s="228"/>
      <c r="CA1036" s="228"/>
      <c r="CB1036" s="228"/>
      <c r="CC1036" s="228"/>
      <c r="CD1036" s="228"/>
      <c r="CE1036" s="228"/>
      <c r="CF1036" s="228"/>
      <c r="CG1036" s="228"/>
      <c r="CH1036" s="228"/>
      <c r="CI1036" s="228"/>
      <c r="CJ1036" s="228"/>
      <c r="CK1036" s="228"/>
      <c r="CL1036" s="228"/>
      <c r="CM1036" s="228"/>
      <c r="CN1036" s="228"/>
    </row>
    <row r="1037" spans="4:92" ht="14.25" customHeight="1" x14ac:dyDescent="0.35">
      <c r="D1037" s="230" t="s">
        <v>1107</v>
      </c>
      <c r="E1037" s="231"/>
      <c r="F1037" s="231"/>
      <c r="G1037" s="231"/>
      <c r="H1037" s="231"/>
      <c r="I1037" s="231"/>
      <c r="J1037" s="231"/>
      <c r="K1037" s="231"/>
      <c r="L1037" s="231"/>
      <c r="M1037" s="231"/>
      <c r="N1037" s="231"/>
      <c r="O1037" s="231"/>
      <c r="P1037" s="231"/>
      <c r="Q1037" s="231"/>
      <c r="R1037" s="232"/>
      <c r="S1037" s="230">
        <v>2.2000000000000002</v>
      </c>
      <c r="T1037" s="231"/>
      <c r="U1037" s="231"/>
      <c r="V1037" s="231"/>
      <c r="W1037" s="232"/>
      <c r="X1037" s="230" t="s">
        <v>1210</v>
      </c>
      <c r="Y1037" s="231"/>
      <c r="Z1037" s="231"/>
      <c r="AA1037" s="231"/>
      <c r="AB1037" s="232"/>
      <c r="AC1037" s="230">
        <v>20</v>
      </c>
      <c r="AD1037" s="231"/>
      <c r="AE1037" s="231"/>
      <c r="AF1037" s="231"/>
      <c r="AG1037" s="231"/>
      <c r="AH1037" s="232"/>
      <c r="AI1037" s="230">
        <v>80</v>
      </c>
      <c r="AJ1037" s="231"/>
      <c r="AK1037" s="231"/>
      <c r="AL1037" s="231"/>
      <c r="AM1037" s="231"/>
      <c r="AN1037" s="232"/>
      <c r="AO1037" s="230"/>
      <c r="AP1037" s="231"/>
      <c r="AQ1037" s="231"/>
      <c r="AR1037" s="231"/>
      <c r="AS1037" s="231"/>
      <c r="AT1037" s="232"/>
      <c r="AV1037" s="233"/>
      <c r="AW1037" s="233"/>
      <c r="AX1037" s="233"/>
      <c r="AY1037" s="233"/>
      <c r="AZ1037" s="233"/>
      <c r="BA1037" s="233"/>
      <c r="BB1037" s="233"/>
      <c r="BC1037" s="233"/>
      <c r="BD1037" s="233"/>
      <c r="BE1037" s="233"/>
      <c r="BF1037" s="233"/>
      <c r="BG1037" s="233"/>
      <c r="BH1037" s="233"/>
      <c r="BI1037" s="233"/>
      <c r="BJ1037" s="233"/>
      <c r="BK1037" s="233"/>
      <c r="BL1037" s="233"/>
      <c r="BM1037" s="233"/>
      <c r="BN1037" s="233"/>
      <c r="BO1037" s="233"/>
      <c r="BP1037" s="233"/>
      <c r="BQ1037" s="233"/>
      <c r="BR1037" s="233"/>
      <c r="BS1037" s="228"/>
      <c r="BT1037" s="228"/>
      <c r="BU1037" s="228"/>
      <c r="BV1037" s="228"/>
      <c r="BW1037" s="228"/>
      <c r="BX1037" s="228"/>
      <c r="BY1037" s="228"/>
      <c r="BZ1037" s="228"/>
      <c r="CA1037" s="228"/>
      <c r="CB1037" s="228"/>
      <c r="CC1037" s="228"/>
      <c r="CD1037" s="228"/>
      <c r="CE1037" s="228"/>
      <c r="CF1037" s="228"/>
      <c r="CG1037" s="228"/>
      <c r="CH1037" s="228"/>
      <c r="CI1037" s="228"/>
      <c r="CJ1037" s="228"/>
      <c r="CK1037" s="228"/>
      <c r="CL1037" s="228"/>
      <c r="CM1037" s="228"/>
      <c r="CN1037" s="228"/>
    </row>
    <row r="1038" spans="4:92" ht="14.25" customHeight="1" x14ac:dyDescent="0.35">
      <c r="D1038" s="230" t="s">
        <v>1108</v>
      </c>
      <c r="E1038" s="231"/>
      <c r="F1038" s="231"/>
      <c r="G1038" s="231"/>
      <c r="H1038" s="231"/>
      <c r="I1038" s="231"/>
      <c r="J1038" s="231"/>
      <c r="K1038" s="231"/>
      <c r="L1038" s="231"/>
      <c r="M1038" s="231"/>
      <c r="N1038" s="231"/>
      <c r="O1038" s="231"/>
      <c r="P1038" s="231"/>
      <c r="Q1038" s="231"/>
      <c r="R1038" s="232"/>
      <c r="S1038" s="230">
        <v>0.47</v>
      </c>
      <c r="T1038" s="231"/>
      <c r="U1038" s="231"/>
      <c r="V1038" s="231"/>
      <c r="W1038" s="232"/>
      <c r="X1038" s="230" t="s">
        <v>1210</v>
      </c>
      <c r="Y1038" s="231"/>
      <c r="Z1038" s="231"/>
      <c r="AA1038" s="231"/>
      <c r="AB1038" s="232"/>
      <c r="AC1038" s="230">
        <v>30</v>
      </c>
      <c r="AD1038" s="231"/>
      <c r="AE1038" s="231"/>
      <c r="AF1038" s="231"/>
      <c r="AG1038" s="231"/>
      <c r="AH1038" s="232"/>
      <c r="AI1038" s="230">
        <v>70</v>
      </c>
      <c r="AJ1038" s="231"/>
      <c r="AK1038" s="231"/>
      <c r="AL1038" s="231"/>
      <c r="AM1038" s="231"/>
      <c r="AN1038" s="232"/>
      <c r="AO1038" s="230"/>
      <c r="AP1038" s="231"/>
      <c r="AQ1038" s="231"/>
      <c r="AR1038" s="231"/>
      <c r="AS1038" s="231"/>
      <c r="AT1038" s="232"/>
      <c r="AV1038" s="233"/>
      <c r="AW1038" s="233"/>
      <c r="AX1038" s="233"/>
      <c r="AY1038" s="233"/>
      <c r="AZ1038" s="233"/>
      <c r="BA1038" s="233"/>
      <c r="BB1038" s="233"/>
      <c r="BC1038" s="233"/>
      <c r="BD1038" s="233"/>
      <c r="BE1038" s="233"/>
      <c r="BF1038" s="233"/>
      <c r="BG1038" s="233"/>
      <c r="BH1038" s="233"/>
      <c r="BI1038" s="233"/>
      <c r="BJ1038" s="233"/>
      <c r="BK1038" s="233"/>
      <c r="BL1038" s="233"/>
      <c r="BM1038" s="233"/>
      <c r="BN1038" s="233"/>
      <c r="BO1038" s="233"/>
      <c r="BP1038" s="233"/>
      <c r="BQ1038" s="233"/>
      <c r="BR1038" s="233"/>
      <c r="BS1038" s="228"/>
      <c r="BT1038" s="228"/>
      <c r="BU1038" s="228"/>
      <c r="BV1038" s="228"/>
      <c r="BW1038" s="228"/>
      <c r="BX1038" s="228"/>
      <c r="BY1038" s="228"/>
      <c r="BZ1038" s="228"/>
      <c r="CA1038" s="228"/>
      <c r="CB1038" s="228"/>
      <c r="CC1038" s="228"/>
      <c r="CD1038" s="228"/>
      <c r="CE1038" s="228"/>
      <c r="CF1038" s="228"/>
      <c r="CG1038" s="228"/>
      <c r="CH1038" s="228"/>
      <c r="CI1038" s="228"/>
      <c r="CJ1038" s="228"/>
      <c r="CK1038" s="228"/>
      <c r="CL1038" s="228"/>
      <c r="CM1038" s="228"/>
      <c r="CN1038" s="228"/>
    </row>
    <row r="1039" spans="4:92" ht="14.25" customHeight="1" x14ac:dyDescent="0.35">
      <c r="D1039" s="230" t="s">
        <v>1109</v>
      </c>
      <c r="E1039" s="231"/>
      <c r="F1039" s="231"/>
      <c r="G1039" s="231"/>
      <c r="H1039" s="231"/>
      <c r="I1039" s="231"/>
      <c r="J1039" s="231"/>
      <c r="K1039" s="231"/>
      <c r="L1039" s="231"/>
      <c r="M1039" s="231"/>
      <c r="N1039" s="231"/>
      <c r="O1039" s="231"/>
      <c r="P1039" s="231"/>
      <c r="Q1039" s="231"/>
      <c r="R1039" s="232"/>
      <c r="S1039" s="230">
        <v>0.63</v>
      </c>
      <c r="T1039" s="231"/>
      <c r="U1039" s="231"/>
      <c r="V1039" s="231"/>
      <c r="W1039" s="232"/>
      <c r="X1039" s="230" t="s">
        <v>1210</v>
      </c>
      <c r="Y1039" s="231"/>
      <c r="Z1039" s="231"/>
      <c r="AA1039" s="231"/>
      <c r="AB1039" s="232"/>
      <c r="AC1039" s="230">
        <v>40</v>
      </c>
      <c r="AD1039" s="231"/>
      <c r="AE1039" s="231"/>
      <c r="AF1039" s="231"/>
      <c r="AG1039" s="231"/>
      <c r="AH1039" s="232"/>
      <c r="AI1039" s="230">
        <v>60</v>
      </c>
      <c r="AJ1039" s="231"/>
      <c r="AK1039" s="231"/>
      <c r="AL1039" s="231"/>
      <c r="AM1039" s="231"/>
      <c r="AN1039" s="232"/>
      <c r="AO1039" s="230"/>
      <c r="AP1039" s="231"/>
      <c r="AQ1039" s="231"/>
      <c r="AR1039" s="231"/>
      <c r="AS1039" s="231"/>
      <c r="AT1039" s="232"/>
      <c r="AV1039" s="233"/>
      <c r="AW1039" s="233"/>
      <c r="AX1039" s="233"/>
      <c r="AY1039" s="233"/>
      <c r="AZ1039" s="233"/>
      <c r="BA1039" s="233"/>
      <c r="BB1039" s="233"/>
      <c r="BC1039" s="233"/>
      <c r="BD1039" s="233"/>
      <c r="BE1039" s="233"/>
      <c r="BF1039" s="233"/>
      <c r="BG1039" s="233"/>
      <c r="BH1039" s="233"/>
      <c r="BI1039" s="233"/>
      <c r="BJ1039" s="233"/>
      <c r="BK1039" s="233"/>
      <c r="BL1039" s="233"/>
      <c r="BM1039" s="233"/>
      <c r="BN1039" s="233"/>
      <c r="BO1039" s="233"/>
      <c r="BP1039" s="233"/>
      <c r="BQ1039" s="233"/>
      <c r="BR1039" s="233"/>
      <c r="BS1039" s="228"/>
      <c r="BT1039" s="228"/>
      <c r="BU1039" s="228"/>
      <c r="BV1039" s="228"/>
      <c r="BW1039" s="228"/>
      <c r="BX1039" s="228"/>
      <c r="BY1039" s="228"/>
      <c r="BZ1039" s="228"/>
      <c r="CA1039" s="228"/>
      <c r="CB1039" s="228"/>
      <c r="CC1039" s="228"/>
      <c r="CD1039" s="228"/>
      <c r="CE1039" s="228"/>
      <c r="CF1039" s="228"/>
      <c r="CG1039" s="228"/>
      <c r="CH1039" s="228"/>
      <c r="CI1039" s="228"/>
      <c r="CJ1039" s="228"/>
      <c r="CK1039" s="228"/>
      <c r="CL1039" s="228"/>
      <c r="CM1039" s="228"/>
      <c r="CN1039" s="228"/>
    </row>
    <row r="1040" spans="4:92" ht="14.25" customHeight="1" x14ac:dyDescent="0.35">
      <c r="D1040" s="230" t="s">
        <v>1110</v>
      </c>
      <c r="E1040" s="231"/>
      <c r="F1040" s="231"/>
      <c r="G1040" s="231"/>
      <c r="H1040" s="231"/>
      <c r="I1040" s="231"/>
      <c r="J1040" s="231"/>
      <c r="K1040" s="231"/>
      <c r="L1040" s="231"/>
      <c r="M1040" s="231"/>
      <c r="N1040" s="231"/>
      <c r="O1040" s="231"/>
      <c r="P1040" s="231"/>
      <c r="Q1040" s="231"/>
      <c r="R1040" s="232"/>
      <c r="S1040" s="230">
        <v>3.97</v>
      </c>
      <c r="T1040" s="231"/>
      <c r="U1040" s="231"/>
      <c r="V1040" s="231"/>
      <c r="W1040" s="232"/>
      <c r="X1040" s="230" t="s">
        <v>1210</v>
      </c>
      <c r="Y1040" s="231"/>
      <c r="Z1040" s="231"/>
      <c r="AA1040" s="231"/>
      <c r="AB1040" s="232"/>
      <c r="AC1040" s="230">
        <v>30</v>
      </c>
      <c r="AD1040" s="231"/>
      <c r="AE1040" s="231"/>
      <c r="AF1040" s="231"/>
      <c r="AG1040" s="231"/>
      <c r="AH1040" s="232"/>
      <c r="AI1040" s="230">
        <v>70</v>
      </c>
      <c r="AJ1040" s="231"/>
      <c r="AK1040" s="231"/>
      <c r="AL1040" s="231"/>
      <c r="AM1040" s="231"/>
      <c r="AN1040" s="232"/>
      <c r="AO1040" s="230"/>
      <c r="AP1040" s="231"/>
      <c r="AQ1040" s="231"/>
      <c r="AR1040" s="231"/>
      <c r="AS1040" s="231"/>
      <c r="AT1040" s="232"/>
      <c r="AV1040" s="233"/>
      <c r="AW1040" s="233"/>
      <c r="AX1040" s="233"/>
      <c r="AY1040" s="233"/>
      <c r="AZ1040" s="233"/>
      <c r="BA1040" s="233"/>
      <c r="BB1040" s="233"/>
      <c r="BC1040" s="233"/>
      <c r="BD1040" s="233"/>
      <c r="BE1040" s="233"/>
      <c r="BF1040" s="233"/>
      <c r="BG1040" s="233"/>
      <c r="BH1040" s="233"/>
      <c r="BI1040" s="233"/>
      <c r="BJ1040" s="233"/>
      <c r="BK1040" s="233"/>
      <c r="BL1040" s="233"/>
      <c r="BM1040" s="233"/>
      <c r="BN1040" s="233"/>
      <c r="BO1040" s="233"/>
      <c r="BP1040" s="233"/>
      <c r="BQ1040" s="233"/>
      <c r="BR1040" s="233"/>
      <c r="BS1040" s="228"/>
      <c r="BT1040" s="228"/>
      <c r="BU1040" s="228"/>
      <c r="BV1040" s="228"/>
      <c r="BW1040" s="228"/>
      <c r="BX1040" s="228"/>
      <c r="BY1040" s="228"/>
      <c r="BZ1040" s="228"/>
      <c r="CA1040" s="228"/>
      <c r="CB1040" s="228"/>
      <c r="CC1040" s="228"/>
      <c r="CD1040" s="228"/>
      <c r="CE1040" s="228"/>
      <c r="CF1040" s="228"/>
      <c r="CG1040" s="228"/>
      <c r="CH1040" s="228"/>
      <c r="CI1040" s="228"/>
      <c r="CJ1040" s="228"/>
      <c r="CK1040" s="228"/>
      <c r="CL1040" s="228"/>
      <c r="CM1040" s="228"/>
      <c r="CN1040" s="228"/>
    </row>
    <row r="1041" spans="4:92" ht="14.25" customHeight="1" x14ac:dyDescent="0.35">
      <c r="D1041" s="230" t="s">
        <v>1111</v>
      </c>
      <c r="E1041" s="231"/>
      <c r="F1041" s="231"/>
      <c r="G1041" s="231"/>
      <c r="H1041" s="231"/>
      <c r="I1041" s="231"/>
      <c r="J1041" s="231"/>
      <c r="K1041" s="231"/>
      <c r="L1041" s="231"/>
      <c r="M1041" s="231"/>
      <c r="N1041" s="231"/>
      <c r="O1041" s="231"/>
      <c r="P1041" s="231"/>
      <c r="Q1041" s="231"/>
      <c r="R1041" s="232"/>
      <c r="S1041" s="230">
        <v>3.96</v>
      </c>
      <c r="T1041" s="231"/>
      <c r="U1041" s="231"/>
      <c r="V1041" s="231"/>
      <c r="W1041" s="232"/>
      <c r="X1041" s="230" t="s">
        <v>1210</v>
      </c>
      <c r="Y1041" s="231"/>
      <c r="Z1041" s="231"/>
      <c r="AA1041" s="231"/>
      <c r="AB1041" s="232"/>
      <c r="AC1041" s="230">
        <v>20</v>
      </c>
      <c r="AD1041" s="231"/>
      <c r="AE1041" s="231"/>
      <c r="AF1041" s="231"/>
      <c r="AG1041" s="231"/>
      <c r="AH1041" s="232"/>
      <c r="AI1041" s="230">
        <v>80</v>
      </c>
      <c r="AJ1041" s="231"/>
      <c r="AK1041" s="231"/>
      <c r="AL1041" s="231"/>
      <c r="AM1041" s="231"/>
      <c r="AN1041" s="232"/>
      <c r="AO1041" s="230"/>
      <c r="AP1041" s="231"/>
      <c r="AQ1041" s="231"/>
      <c r="AR1041" s="231"/>
      <c r="AS1041" s="231"/>
      <c r="AT1041" s="232"/>
      <c r="AV1041" s="233"/>
      <c r="AW1041" s="233"/>
      <c r="AX1041" s="233"/>
      <c r="AY1041" s="233"/>
      <c r="AZ1041" s="233"/>
      <c r="BA1041" s="233"/>
      <c r="BB1041" s="233"/>
      <c r="BC1041" s="233"/>
      <c r="BD1041" s="233"/>
      <c r="BE1041" s="233"/>
      <c r="BF1041" s="233"/>
      <c r="BG1041" s="233"/>
      <c r="BH1041" s="233"/>
      <c r="BI1041" s="233"/>
      <c r="BJ1041" s="233"/>
      <c r="BK1041" s="233"/>
      <c r="BL1041" s="233"/>
      <c r="BM1041" s="233"/>
      <c r="BN1041" s="233"/>
      <c r="BO1041" s="233"/>
      <c r="BP1041" s="233"/>
      <c r="BQ1041" s="233"/>
      <c r="BR1041" s="233"/>
      <c r="BS1041" s="228"/>
      <c r="BT1041" s="228"/>
      <c r="BU1041" s="228"/>
      <c r="BV1041" s="228"/>
      <c r="BW1041" s="228"/>
      <c r="BX1041" s="228"/>
      <c r="BY1041" s="228"/>
      <c r="BZ1041" s="228"/>
      <c r="CA1041" s="228"/>
      <c r="CB1041" s="228"/>
      <c r="CC1041" s="228"/>
      <c r="CD1041" s="228"/>
      <c r="CE1041" s="228"/>
      <c r="CF1041" s="228"/>
      <c r="CG1041" s="228"/>
      <c r="CH1041" s="228"/>
      <c r="CI1041" s="228"/>
      <c r="CJ1041" s="228"/>
      <c r="CK1041" s="228"/>
      <c r="CL1041" s="228"/>
      <c r="CM1041" s="228"/>
      <c r="CN1041" s="228"/>
    </row>
    <row r="1042" spans="4:92" ht="14.25" customHeight="1" x14ac:dyDescent="0.35">
      <c r="D1042" s="230" t="s">
        <v>1112</v>
      </c>
      <c r="E1042" s="231"/>
      <c r="F1042" s="231"/>
      <c r="G1042" s="231"/>
      <c r="H1042" s="231"/>
      <c r="I1042" s="231"/>
      <c r="J1042" s="231"/>
      <c r="K1042" s="231"/>
      <c r="L1042" s="231"/>
      <c r="M1042" s="231"/>
      <c r="N1042" s="231"/>
      <c r="O1042" s="231"/>
      <c r="P1042" s="231"/>
      <c r="Q1042" s="231"/>
      <c r="R1042" s="232"/>
      <c r="S1042" s="230">
        <v>1.67</v>
      </c>
      <c r="T1042" s="231"/>
      <c r="U1042" s="231"/>
      <c r="V1042" s="231"/>
      <c r="W1042" s="232"/>
      <c r="X1042" s="230" t="s">
        <v>1210</v>
      </c>
      <c r="Y1042" s="231"/>
      <c r="Z1042" s="231"/>
      <c r="AA1042" s="231"/>
      <c r="AB1042" s="232"/>
      <c r="AC1042" s="230">
        <v>60</v>
      </c>
      <c r="AD1042" s="231"/>
      <c r="AE1042" s="231"/>
      <c r="AF1042" s="231"/>
      <c r="AG1042" s="231"/>
      <c r="AH1042" s="232"/>
      <c r="AI1042" s="230">
        <v>40</v>
      </c>
      <c r="AJ1042" s="231"/>
      <c r="AK1042" s="231"/>
      <c r="AL1042" s="231"/>
      <c r="AM1042" s="231"/>
      <c r="AN1042" s="232"/>
      <c r="AO1042" s="230"/>
      <c r="AP1042" s="231"/>
      <c r="AQ1042" s="231"/>
      <c r="AR1042" s="231"/>
      <c r="AS1042" s="231"/>
      <c r="AT1042" s="232"/>
      <c r="AV1042" s="233"/>
      <c r="AW1042" s="233"/>
      <c r="AX1042" s="233"/>
      <c r="AY1042" s="233"/>
      <c r="AZ1042" s="233"/>
      <c r="BA1042" s="233"/>
      <c r="BB1042" s="233"/>
      <c r="BC1042" s="233"/>
      <c r="BD1042" s="233"/>
      <c r="BE1042" s="233"/>
      <c r="BF1042" s="233"/>
      <c r="BG1042" s="233"/>
      <c r="BH1042" s="233"/>
      <c r="BI1042" s="233"/>
      <c r="BJ1042" s="233"/>
      <c r="BK1042" s="233"/>
      <c r="BL1042" s="233"/>
      <c r="BM1042" s="233"/>
      <c r="BN1042" s="233"/>
      <c r="BO1042" s="233"/>
      <c r="BP1042" s="233"/>
      <c r="BQ1042" s="233"/>
      <c r="BR1042" s="233"/>
      <c r="BS1042" s="228"/>
      <c r="BT1042" s="228"/>
      <c r="BU1042" s="228"/>
      <c r="BV1042" s="228"/>
      <c r="BW1042" s="228"/>
      <c r="BX1042" s="228"/>
      <c r="BY1042" s="228"/>
      <c r="BZ1042" s="228"/>
      <c r="CA1042" s="228"/>
      <c r="CB1042" s="228"/>
      <c r="CC1042" s="228"/>
      <c r="CD1042" s="228"/>
      <c r="CE1042" s="228"/>
      <c r="CF1042" s="228"/>
      <c r="CG1042" s="228"/>
      <c r="CH1042" s="228"/>
      <c r="CI1042" s="228"/>
      <c r="CJ1042" s="228"/>
      <c r="CK1042" s="228"/>
      <c r="CL1042" s="228"/>
      <c r="CM1042" s="228"/>
      <c r="CN1042" s="228"/>
    </row>
    <row r="1043" spans="4:92" ht="14.25" customHeight="1" x14ac:dyDescent="0.35">
      <c r="D1043" s="230" t="s">
        <v>1113</v>
      </c>
      <c r="E1043" s="231"/>
      <c r="F1043" s="231"/>
      <c r="G1043" s="231"/>
      <c r="H1043" s="231"/>
      <c r="I1043" s="231"/>
      <c r="J1043" s="231"/>
      <c r="K1043" s="231"/>
      <c r="L1043" s="231"/>
      <c r="M1043" s="231"/>
      <c r="N1043" s="231"/>
      <c r="O1043" s="231"/>
      <c r="P1043" s="231"/>
      <c r="Q1043" s="231"/>
      <c r="R1043" s="232"/>
      <c r="S1043" s="230">
        <v>9.75</v>
      </c>
      <c r="T1043" s="231"/>
      <c r="U1043" s="231"/>
      <c r="V1043" s="231"/>
      <c r="W1043" s="232"/>
      <c r="X1043" s="230" t="s">
        <v>1210</v>
      </c>
      <c r="Y1043" s="231"/>
      <c r="Z1043" s="231"/>
      <c r="AA1043" s="231"/>
      <c r="AB1043" s="232"/>
      <c r="AC1043" s="230">
        <v>70</v>
      </c>
      <c r="AD1043" s="231"/>
      <c r="AE1043" s="231"/>
      <c r="AF1043" s="231"/>
      <c r="AG1043" s="231"/>
      <c r="AH1043" s="232"/>
      <c r="AI1043" s="230">
        <v>30</v>
      </c>
      <c r="AJ1043" s="231"/>
      <c r="AK1043" s="231"/>
      <c r="AL1043" s="231"/>
      <c r="AM1043" s="231"/>
      <c r="AN1043" s="232"/>
      <c r="AO1043" s="230"/>
      <c r="AP1043" s="231"/>
      <c r="AQ1043" s="231"/>
      <c r="AR1043" s="231"/>
      <c r="AS1043" s="231"/>
      <c r="AT1043" s="232"/>
      <c r="AV1043" s="233"/>
      <c r="AW1043" s="233"/>
      <c r="AX1043" s="233"/>
      <c r="AY1043" s="233"/>
      <c r="AZ1043" s="233"/>
      <c r="BA1043" s="233"/>
      <c r="BB1043" s="233"/>
      <c r="BC1043" s="233"/>
      <c r="BD1043" s="233"/>
      <c r="BE1043" s="233"/>
      <c r="BF1043" s="233"/>
      <c r="BG1043" s="233"/>
      <c r="BH1043" s="233"/>
      <c r="BI1043" s="233"/>
      <c r="BJ1043" s="233"/>
      <c r="BK1043" s="233"/>
      <c r="BL1043" s="233"/>
      <c r="BM1043" s="233"/>
      <c r="BN1043" s="233"/>
      <c r="BO1043" s="233"/>
      <c r="BP1043" s="233"/>
      <c r="BQ1043" s="233"/>
      <c r="BR1043" s="233"/>
      <c r="BS1043" s="228"/>
      <c r="BT1043" s="228"/>
      <c r="BU1043" s="228"/>
      <c r="BV1043" s="228"/>
      <c r="BW1043" s="228"/>
      <c r="BX1043" s="228"/>
      <c r="BY1043" s="228"/>
      <c r="BZ1043" s="228"/>
      <c r="CA1043" s="228"/>
      <c r="CB1043" s="228"/>
      <c r="CC1043" s="228"/>
      <c r="CD1043" s="228"/>
      <c r="CE1043" s="228"/>
      <c r="CF1043" s="228"/>
      <c r="CG1043" s="228"/>
      <c r="CH1043" s="228"/>
      <c r="CI1043" s="228"/>
      <c r="CJ1043" s="228"/>
      <c r="CK1043" s="228"/>
      <c r="CL1043" s="228"/>
      <c r="CM1043" s="228"/>
      <c r="CN1043" s="228"/>
    </row>
    <row r="1044" spans="4:92" ht="14.25" customHeight="1" x14ac:dyDescent="0.35">
      <c r="D1044" s="230" t="s">
        <v>1114</v>
      </c>
      <c r="E1044" s="231"/>
      <c r="F1044" s="231"/>
      <c r="G1044" s="231"/>
      <c r="H1044" s="231"/>
      <c r="I1044" s="231"/>
      <c r="J1044" s="231"/>
      <c r="K1044" s="231"/>
      <c r="L1044" s="231"/>
      <c r="M1044" s="231"/>
      <c r="N1044" s="231"/>
      <c r="O1044" s="231"/>
      <c r="P1044" s="231"/>
      <c r="Q1044" s="231"/>
      <c r="R1044" s="232"/>
      <c r="S1044" s="230">
        <v>2.23</v>
      </c>
      <c r="T1044" s="231"/>
      <c r="U1044" s="231"/>
      <c r="V1044" s="231"/>
      <c r="W1044" s="232"/>
      <c r="X1044" s="230" t="s">
        <v>1210</v>
      </c>
      <c r="Y1044" s="231"/>
      <c r="Z1044" s="231"/>
      <c r="AA1044" s="231"/>
      <c r="AB1044" s="232"/>
      <c r="AC1044" s="230">
        <v>10</v>
      </c>
      <c r="AD1044" s="231"/>
      <c r="AE1044" s="231"/>
      <c r="AF1044" s="231"/>
      <c r="AG1044" s="231"/>
      <c r="AH1044" s="232"/>
      <c r="AI1044" s="230">
        <v>90</v>
      </c>
      <c r="AJ1044" s="231"/>
      <c r="AK1044" s="231"/>
      <c r="AL1044" s="231"/>
      <c r="AM1044" s="231"/>
      <c r="AN1044" s="232"/>
      <c r="AO1044" s="230"/>
      <c r="AP1044" s="231"/>
      <c r="AQ1044" s="231"/>
      <c r="AR1044" s="231"/>
      <c r="AS1044" s="231"/>
      <c r="AT1044" s="232"/>
      <c r="AV1044" s="233"/>
      <c r="AW1044" s="233"/>
      <c r="AX1044" s="233"/>
      <c r="AY1044" s="233"/>
      <c r="AZ1044" s="233"/>
      <c r="BA1044" s="233"/>
      <c r="BB1044" s="233"/>
      <c r="BC1044" s="233"/>
      <c r="BD1044" s="233"/>
      <c r="BE1044" s="233"/>
      <c r="BF1044" s="233"/>
      <c r="BG1044" s="233"/>
      <c r="BH1044" s="233"/>
      <c r="BI1044" s="233"/>
      <c r="BJ1044" s="233"/>
      <c r="BK1044" s="233"/>
      <c r="BL1044" s="233"/>
      <c r="BM1044" s="233"/>
      <c r="BN1044" s="233"/>
      <c r="BO1044" s="233"/>
      <c r="BP1044" s="233"/>
      <c r="BQ1044" s="233"/>
      <c r="BR1044" s="233"/>
      <c r="BS1044" s="228"/>
      <c r="BT1044" s="228"/>
      <c r="BU1044" s="228"/>
      <c r="BV1044" s="228"/>
      <c r="BW1044" s="228"/>
      <c r="BX1044" s="228"/>
      <c r="BY1044" s="228"/>
      <c r="BZ1044" s="228"/>
      <c r="CA1044" s="228"/>
      <c r="CB1044" s="228"/>
      <c r="CC1044" s="228"/>
      <c r="CD1044" s="228"/>
      <c r="CE1044" s="228"/>
      <c r="CF1044" s="228"/>
      <c r="CG1044" s="228"/>
      <c r="CH1044" s="228"/>
      <c r="CI1044" s="228"/>
      <c r="CJ1044" s="228"/>
      <c r="CK1044" s="228"/>
      <c r="CL1044" s="228"/>
      <c r="CM1044" s="228"/>
      <c r="CN1044" s="228"/>
    </row>
    <row r="1045" spans="4:92" ht="14.25" customHeight="1" x14ac:dyDescent="0.35">
      <c r="D1045" s="230" t="s">
        <v>1115</v>
      </c>
      <c r="E1045" s="231"/>
      <c r="F1045" s="231"/>
      <c r="G1045" s="231"/>
      <c r="H1045" s="231"/>
      <c r="I1045" s="231"/>
      <c r="J1045" s="231"/>
      <c r="K1045" s="231"/>
      <c r="L1045" s="231"/>
      <c r="M1045" s="231"/>
      <c r="N1045" s="231"/>
      <c r="O1045" s="231"/>
      <c r="P1045" s="231"/>
      <c r="Q1045" s="231"/>
      <c r="R1045" s="232"/>
      <c r="S1045" s="230">
        <v>1.04</v>
      </c>
      <c r="T1045" s="231"/>
      <c r="U1045" s="231"/>
      <c r="V1045" s="231"/>
      <c r="W1045" s="232"/>
      <c r="X1045" s="230" t="s">
        <v>1210</v>
      </c>
      <c r="Y1045" s="231"/>
      <c r="Z1045" s="231"/>
      <c r="AA1045" s="231"/>
      <c r="AB1045" s="232"/>
      <c r="AC1045" s="230">
        <v>20</v>
      </c>
      <c r="AD1045" s="231"/>
      <c r="AE1045" s="231"/>
      <c r="AF1045" s="231"/>
      <c r="AG1045" s="231"/>
      <c r="AH1045" s="232"/>
      <c r="AI1045" s="230">
        <v>80</v>
      </c>
      <c r="AJ1045" s="231"/>
      <c r="AK1045" s="231"/>
      <c r="AL1045" s="231"/>
      <c r="AM1045" s="231"/>
      <c r="AN1045" s="232"/>
      <c r="AO1045" s="230"/>
      <c r="AP1045" s="231"/>
      <c r="AQ1045" s="231"/>
      <c r="AR1045" s="231"/>
      <c r="AS1045" s="231"/>
      <c r="AT1045" s="232"/>
      <c r="AV1045" s="233"/>
      <c r="AW1045" s="233"/>
      <c r="AX1045" s="233"/>
      <c r="AY1045" s="233"/>
      <c r="AZ1045" s="233"/>
      <c r="BA1045" s="233"/>
      <c r="BB1045" s="233"/>
      <c r="BC1045" s="233"/>
      <c r="BD1045" s="233"/>
      <c r="BE1045" s="233"/>
      <c r="BF1045" s="233"/>
      <c r="BG1045" s="233"/>
      <c r="BH1045" s="233"/>
      <c r="BI1045" s="233"/>
      <c r="BJ1045" s="233"/>
      <c r="BK1045" s="233"/>
      <c r="BL1045" s="233"/>
      <c r="BM1045" s="233"/>
      <c r="BN1045" s="233"/>
      <c r="BO1045" s="233"/>
      <c r="BP1045" s="233"/>
      <c r="BQ1045" s="233"/>
      <c r="BR1045" s="233"/>
      <c r="BS1045" s="228"/>
      <c r="BT1045" s="228"/>
      <c r="BU1045" s="228"/>
      <c r="BV1045" s="228"/>
      <c r="BW1045" s="228"/>
      <c r="BX1045" s="228"/>
      <c r="BY1045" s="228"/>
      <c r="BZ1045" s="228"/>
      <c r="CA1045" s="228"/>
      <c r="CB1045" s="228"/>
      <c r="CC1045" s="228"/>
      <c r="CD1045" s="228"/>
      <c r="CE1045" s="228"/>
      <c r="CF1045" s="228"/>
      <c r="CG1045" s="228"/>
      <c r="CH1045" s="228"/>
      <c r="CI1045" s="228"/>
      <c r="CJ1045" s="228"/>
      <c r="CK1045" s="228"/>
      <c r="CL1045" s="228"/>
      <c r="CM1045" s="228"/>
      <c r="CN1045" s="228"/>
    </row>
    <row r="1046" spans="4:92" ht="14.25" customHeight="1" x14ac:dyDescent="0.35">
      <c r="D1046" s="230" t="s">
        <v>1116</v>
      </c>
      <c r="E1046" s="231"/>
      <c r="F1046" s="231"/>
      <c r="G1046" s="231"/>
      <c r="H1046" s="231"/>
      <c r="I1046" s="231"/>
      <c r="J1046" s="231"/>
      <c r="K1046" s="231"/>
      <c r="L1046" s="231"/>
      <c r="M1046" s="231"/>
      <c r="N1046" s="231"/>
      <c r="O1046" s="231"/>
      <c r="P1046" s="231"/>
      <c r="Q1046" s="231"/>
      <c r="R1046" s="232"/>
      <c r="S1046" s="230">
        <v>2.1</v>
      </c>
      <c r="T1046" s="231"/>
      <c r="U1046" s="231"/>
      <c r="V1046" s="231"/>
      <c r="W1046" s="232"/>
      <c r="X1046" s="230" t="s">
        <v>1210</v>
      </c>
      <c r="Y1046" s="231"/>
      <c r="Z1046" s="231"/>
      <c r="AA1046" s="231"/>
      <c r="AB1046" s="232"/>
      <c r="AC1046" s="230">
        <v>60</v>
      </c>
      <c r="AD1046" s="231"/>
      <c r="AE1046" s="231"/>
      <c r="AF1046" s="231"/>
      <c r="AG1046" s="231"/>
      <c r="AH1046" s="232"/>
      <c r="AI1046" s="230">
        <v>40</v>
      </c>
      <c r="AJ1046" s="231"/>
      <c r="AK1046" s="231"/>
      <c r="AL1046" s="231"/>
      <c r="AM1046" s="231"/>
      <c r="AN1046" s="232"/>
      <c r="AO1046" s="230"/>
      <c r="AP1046" s="231"/>
      <c r="AQ1046" s="231"/>
      <c r="AR1046" s="231"/>
      <c r="AS1046" s="231"/>
      <c r="AT1046" s="232"/>
      <c r="AV1046" s="233"/>
      <c r="AW1046" s="233"/>
      <c r="AX1046" s="233"/>
      <c r="AY1046" s="233"/>
      <c r="AZ1046" s="233"/>
      <c r="BA1046" s="233"/>
      <c r="BB1046" s="233"/>
      <c r="BC1046" s="233"/>
      <c r="BD1046" s="233"/>
      <c r="BE1046" s="233"/>
      <c r="BF1046" s="233"/>
      <c r="BG1046" s="233"/>
      <c r="BH1046" s="233"/>
      <c r="BI1046" s="233"/>
      <c r="BJ1046" s="233"/>
      <c r="BK1046" s="233"/>
      <c r="BL1046" s="233"/>
      <c r="BM1046" s="233"/>
      <c r="BN1046" s="233"/>
      <c r="BO1046" s="233"/>
      <c r="BP1046" s="233"/>
      <c r="BQ1046" s="233"/>
      <c r="BR1046" s="233"/>
      <c r="BS1046" s="228"/>
      <c r="BT1046" s="228"/>
      <c r="BU1046" s="228"/>
      <c r="BV1046" s="228"/>
      <c r="BW1046" s="228"/>
      <c r="BX1046" s="228"/>
      <c r="BY1046" s="228"/>
      <c r="BZ1046" s="228"/>
      <c r="CA1046" s="228"/>
      <c r="CB1046" s="228"/>
      <c r="CC1046" s="228"/>
      <c r="CD1046" s="228"/>
      <c r="CE1046" s="228"/>
      <c r="CF1046" s="228"/>
      <c r="CG1046" s="228"/>
      <c r="CH1046" s="228"/>
      <c r="CI1046" s="228"/>
      <c r="CJ1046" s="228"/>
      <c r="CK1046" s="228"/>
      <c r="CL1046" s="228"/>
      <c r="CM1046" s="228"/>
      <c r="CN1046" s="228"/>
    </row>
    <row r="1047" spans="4:92" ht="14.25" customHeight="1" x14ac:dyDescent="0.35">
      <c r="D1047" s="230" t="s">
        <v>1117</v>
      </c>
      <c r="E1047" s="231"/>
      <c r="F1047" s="231"/>
      <c r="G1047" s="231"/>
      <c r="H1047" s="231"/>
      <c r="I1047" s="231"/>
      <c r="J1047" s="231"/>
      <c r="K1047" s="231"/>
      <c r="L1047" s="231"/>
      <c r="M1047" s="231"/>
      <c r="N1047" s="231"/>
      <c r="O1047" s="231"/>
      <c r="P1047" s="231"/>
      <c r="Q1047" s="231"/>
      <c r="R1047" s="232"/>
      <c r="S1047" s="230">
        <v>0.37</v>
      </c>
      <c r="T1047" s="231"/>
      <c r="U1047" s="231"/>
      <c r="V1047" s="231"/>
      <c r="W1047" s="232"/>
      <c r="X1047" s="230" t="s">
        <v>1210</v>
      </c>
      <c r="Y1047" s="231"/>
      <c r="Z1047" s="231"/>
      <c r="AA1047" s="231"/>
      <c r="AB1047" s="232"/>
      <c r="AC1047" s="230">
        <v>70</v>
      </c>
      <c r="AD1047" s="231"/>
      <c r="AE1047" s="231"/>
      <c r="AF1047" s="231"/>
      <c r="AG1047" s="231"/>
      <c r="AH1047" s="232"/>
      <c r="AI1047" s="230">
        <v>30</v>
      </c>
      <c r="AJ1047" s="231"/>
      <c r="AK1047" s="231"/>
      <c r="AL1047" s="231"/>
      <c r="AM1047" s="231"/>
      <c r="AN1047" s="232"/>
      <c r="AO1047" s="230"/>
      <c r="AP1047" s="231"/>
      <c r="AQ1047" s="231"/>
      <c r="AR1047" s="231"/>
      <c r="AS1047" s="231"/>
      <c r="AT1047" s="232"/>
      <c r="AV1047" s="233"/>
      <c r="AW1047" s="233"/>
      <c r="AX1047" s="233"/>
      <c r="AY1047" s="233"/>
      <c r="AZ1047" s="233"/>
      <c r="BA1047" s="233"/>
      <c r="BB1047" s="233"/>
      <c r="BC1047" s="233"/>
      <c r="BD1047" s="233"/>
      <c r="BE1047" s="233"/>
      <c r="BF1047" s="233"/>
      <c r="BG1047" s="233"/>
      <c r="BH1047" s="233"/>
      <c r="BI1047" s="233"/>
      <c r="BJ1047" s="233"/>
      <c r="BK1047" s="233"/>
      <c r="BL1047" s="233"/>
      <c r="BM1047" s="233"/>
      <c r="BN1047" s="233"/>
      <c r="BO1047" s="233"/>
      <c r="BP1047" s="233"/>
      <c r="BQ1047" s="233"/>
      <c r="BR1047" s="233"/>
      <c r="BS1047" s="228"/>
      <c r="BT1047" s="228"/>
      <c r="BU1047" s="228"/>
      <c r="BV1047" s="228"/>
      <c r="BW1047" s="228"/>
      <c r="BX1047" s="228"/>
      <c r="BY1047" s="228"/>
      <c r="BZ1047" s="228"/>
      <c r="CA1047" s="228"/>
      <c r="CB1047" s="228"/>
      <c r="CC1047" s="228"/>
      <c r="CD1047" s="228"/>
      <c r="CE1047" s="228"/>
      <c r="CF1047" s="228"/>
      <c r="CG1047" s="228"/>
      <c r="CH1047" s="228"/>
      <c r="CI1047" s="228"/>
      <c r="CJ1047" s="228"/>
      <c r="CK1047" s="228"/>
      <c r="CL1047" s="228"/>
      <c r="CM1047" s="228"/>
      <c r="CN1047" s="228"/>
    </row>
    <row r="1048" spans="4:92" ht="14.25" customHeight="1" x14ac:dyDescent="0.35">
      <c r="D1048" s="230" t="s">
        <v>1118</v>
      </c>
      <c r="E1048" s="231"/>
      <c r="F1048" s="231"/>
      <c r="G1048" s="231"/>
      <c r="H1048" s="231"/>
      <c r="I1048" s="231"/>
      <c r="J1048" s="231"/>
      <c r="K1048" s="231"/>
      <c r="L1048" s="231"/>
      <c r="M1048" s="231"/>
      <c r="N1048" s="231"/>
      <c r="O1048" s="231"/>
      <c r="P1048" s="231"/>
      <c r="Q1048" s="231"/>
      <c r="R1048" s="232"/>
      <c r="S1048" s="230">
        <v>0.39</v>
      </c>
      <c r="T1048" s="231"/>
      <c r="U1048" s="231"/>
      <c r="V1048" s="231"/>
      <c r="W1048" s="232"/>
      <c r="X1048" s="230" t="s">
        <v>1210</v>
      </c>
      <c r="Y1048" s="231"/>
      <c r="Z1048" s="231"/>
      <c r="AA1048" s="231"/>
      <c r="AB1048" s="232"/>
      <c r="AC1048" s="230"/>
      <c r="AD1048" s="231"/>
      <c r="AE1048" s="231"/>
      <c r="AF1048" s="231"/>
      <c r="AG1048" s="231"/>
      <c r="AH1048" s="232"/>
      <c r="AI1048" s="230">
        <v>100</v>
      </c>
      <c r="AJ1048" s="231"/>
      <c r="AK1048" s="231"/>
      <c r="AL1048" s="231"/>
      <c r="AM1048" s="231"/>
      <c r="AN1048" s="232"/>
      <c r="AO1048" s="230"/>
      <c r="AP1048" s="231"/>
      <c r="AQ1048" s="231"/>
      <c r="AR1048" s="231"/>
      <c r="AS1048" s="231"/>
      <c r="AT1048" s="232"/>
      <c r="AV1048" s="233"/>
      <c r="AW1048" s="233"/>
      <c r="AX1048" s="233"/>
      <c r="AY1048" s="233"/>
      <c r="AZ1048" s="233"/>
      <c r="BA1048" s="233"/>
      <c r="BB1048" s="233"/>
      <c r="BC1048" s="233"/>
      <c r="BD1048" s="233"/>
      <c r="BE1048" s="233"/>
      <c r="BF1048" s="233"/>
      <c r="BG1048" s="233"/>
      <c r="BH1048" s="233"/>
      <c r="BI1048" s="233"/>
      <c r="BJ1048" s="233"/>
      <c r="BK1048" s="233"/>
      <c r="BL1048" s="233"/>
      <c r="BM1048" s="233"/>
      <c r="BN1048" s="233"/>
      <c r="BO1048" s="233"/>
      <c r="BP1048" s="233"/>
      <c r="BQ1048" s="233"/>
      <c r="BR1048" s="233"/>
      <c r="BS1048" s="228"/>
      <c r="BT1048" s="228"/>
      <c r="BU1048" s="228"/>
      <c r="BV1048" s="228"/>
      <c r="BW1048" s="228"/>
      <c r="BX1048" s="228"/>
      <c r="BY1048" s="228"/>
      <c r="BZ1048" s="228"/>
      <c r="CA1048" s="228"/>
      <c r="CB1048" s="228"/>
      <c r="CC1048" s="228"/>
      <c r="CD1048" s="228"/>
      <c r="CE1048" s="228"/>
      <c r="CF1048" s="228"/>
      <c r="CG1048" s="228"/>
      <c r="CH1048" s="228"/>
      <c r="CI1048" s="228"/>
      <c r="CJ1048" s="228"/>
      <c r="CK1048" s="228"/>
      <c r="CL1048" s="228"/>
      <c r="CM1048" s="228"/>
      <c r="CN1048" s="228"/>
    </row>
    <row r="1049" spans="4:92" ht="14.25" customHeight="1" x14ac:dyDescent="0.35">
      <c r="D1049" s="230" t="s">
        <v>1119</v>
      </c>
      <c r="E1049" s="231"/>
      <c r="F1049" s="231"/>
      <c r="G1049" s="231"/>
      <c r="H1049" s="231"/>
      <c r="I1049" s="231"/>
      <c r="J1049" s="231"/>
      <c r="K1049" s="231"/>
      <c r="L1049" s="231"/>
      <c r="M1049" s="231"/>
      <c r="N1049" s="231"/>
      <c r="O1049" s="231"/>
      <c r="P1049" s="231"/>
      <c r="Q1049" s="231"/>
      <c r="R1049" s="232"/>
      <c r="S1049" s="230">
        <v>1.1299999999999999</v>
      </c>
      <c r="T1049" s="231"/>
      <c r="U1049" s="231"/>
      <c r="V1049" s="231"/>
      <c r="W1049" s="232"/>
      <c r="X1049" s="230" t="s">
        <v>1210</v>
      </c>
      <c r="Y1049" s="231"/>
      <c r="Z1049" s="231"/>
      <c r="AA1049" s="231"/>
      <c r="AB1049" s="232"/>
      <c r="AC1049" s="230">
        <v>30</v>
      </c>
      <c r="AD1049" s="231"/>
      <c r="AE1049" s="231"/>
      <c r="AF1049" s="231"/>
      <c r="AG1049" s="231"/>
      <c r="AH1049" s="232"/>
      <c r="AI1049" s="230">
        <v>70</v>
      </c>
      <c r="AJ1049" s="231"/>
      <c r="AK1049" s="231"/>
      <c r="AL1049" s="231"/>
      <c r="AM1049" s="231"/>
      <c r="AN1049" s="232"/>
      <c r="AO1049" s="230"/>
      <c r="AP1049" s="231"/>
      <c r="AQ1049" s="231"/>
      <c r="AR1049" s="231"/>
      <c r="AS1049" s="231"/>
      <c r="AT1049" s="232"/>
      <c r="AV1049" s="233"/>
      <c r="AW1049" s="233"/>
      <c r="AX1049" s="233"/>
      <c r="AY1049" s="233"/>
      <c r="AZ1049" s="233"/>
      <c r="BA1049" s="233"/>
      <c r="BB1049" s="233"/>
      <c r="BC1049" s="233"/>
      <c r="BD1049" s="233"/>
      <c r="BE1049" s="233"/>
      <c r="BF1049" s="233"/>
      <c r="BG1049" s="233"/>
      <c r="BH1049" s="233"/>
      <c r="BI1049" s="233"/>
      <c r="BJ1049" s="233"/>
      <c r="BK1049" s="233"/>
      <c r="BL1049" s="233"/>
      <c r="BM1049" s="233"/>
      <c r="BN1049" s="233"/>
      <c r="BO1049" s="233"/>
      <c r="BP1049" s="233"/>
      <c r="BQ1049" s="233"/>
      <c r="BR1049" s="233"/>
      <c r="BS1049" s="228"/>
      <c r="BT1049" s="228"/>
      <c r="BU1049" s="228"/>
      <c r="BV1049" s="228"/>
      <c r="BW1049" s="228"/>
      <c r="BX1049" s="228"/>
      <c r="BY1049" s="228"/>
      <c r="BZ1049" s="228"/>
      <c r="CA1049" s="228"/>
      <c r="CB1049" s="228"/>
      <c r="CC1049" s="228"/>
      <c r="CD1049" s="228"/>
      <c r="CE1049" s="228"/>
      <c r="CF1049" s="228"/>
      <c r="CG1049" s="228"/>
      <c r="CH1049" s="228"/>
      <c r="CI1049" s="228"/>
      <c r="CJ1049" s="228"/>
      <c r="CK1049" s="228"/>
      <c r="CL1049" s="228"/>
      <c r="CM1049" s="228"/>
      <c r="CN1049" s="228"/>
    </row>
    <row r="1050" spans="4:92" ht="14.25" customHeight="1" x14ac:dyDescent="0.35">
      <c r="D1050" s="230" t="s">
        <v>1120</v>
      </c>
      <c r="E1050" s="231"/>
      <c r="F1050" s="231"/>
      <c r="G1050" s="231"/>
      <c r="H1050" s="231"/>
      <c r="I1050" s="231"/>
      <c r="J1050" s="231"/>
      <c r="K1050" s="231"/>
      <c r="L1050" s="231"/>
      <c r="M1050" s="231"/>
      <c r="N1050" s="231"/>
      <c r="O1050" s="231"/>
      <c r="P1050" s="231"/>
      <c r="Q1050" s="231"/>
      <c r="R1050" s="232"/>
      <c r="S1050" s="230">
        <v>1.17</v>
      </c>
      <c r="T1050" s="231"/>
      <c r="U1050" s="231"/>
      <c r="V1050" s="231"/>
      <c r="W1050" s="232"/>
      <c r="X1050" s="230" t="s">
        <v>1210</v>
      </c>
      <c r="Y1050" s="231"/>
      <c r="Z1050" s="231"/>
      <c r="AA1050" s="231"/>
      <c r="AB1050" s="232"/>
      <c r="AC1050" s="230">
        <v>40</v>
      </c>
      <c r="AD1050" s="231"/>
      <c r="AE1050" s="231"/>
      <c r="AF1050" s="231"/>
      <c r="AG1050" s="231"/>
      <c r="AH1050" s="232"/>
      <c r="AI1050" s="230">
        <v>60</v>
      </c>
      <c r="AJ1050" s="231"/>
      <c r="AK1050" s="231"/>
      <c r="AL1050" s="231"/>
      <c r="AM1050" s="231"/>
      <c r="AN1050" s="232"/>
      <c r="AO1050" s="230"/>
      <c r="AP1050" s="231"/>
      <c r="AQ1050" s="231"/>
      <c r="AR1050" s="231"/>
      <c r="AS1050" s="231"/>
      <c r="AT1050" s="232"/>
      <c r="AV1050" s="233"/>
      <c r="AW1050" s="233"/>
      <c r="AX1050" s="233"/>
      <c r="AY1050" s="233"/>
      <c r="AZ1050" s="233"/>
      <c r="BA1050" s="233"/>
      <c r="BB1050" s="233"/>
      <c r="BC1050" s="233"/>
      <c r="BD1050" s="233"/>
      <c r="BE1050" s="233"/>
      <c r="BF1050" s="233"/>
      <c r="BG1050" s="233"/>
      <c r="BH1050" s="233"/>
      <c r="BI1050" s="233"/>
      <c r="BJ1050" s="233"/>
      <c r="BK1050" s="233"/>
      <c r="BL1050" s="233"/>
      <c r="BM1050" s="233"/>
      <c r="BN1050" s="233"/>
      <c r="BO1050" s="233"/>
      <c r="BP1050" s="233"/>
      <c r="BQ1050" s="233"/>
      <c r="BR1050" s="233"/>
      <c r="BS1050" s="228"/>
      <c r="BT1050" s="228"/>
      <c r="BU1050" s="228"/>
      <c r="BV1050" s="228"/>
      <c r="BW1050" s="228"/>
      <c r="BX1050" s="228"/>
      <c r="BY1050" s="228"/>
      <c r="BZ1050" s="228"/>
      <c r="CA1050" s="228"/>
      <c r="CB1050" s="228"/>
      <c r="CC1050" s="228"/>
      <c r="CD1050" s="228"/>
      <c r="CE1050" s="228"/>
      <c r="CF1050" s="228"/>
      <c r="CG1050" s="228"/>
      <c r="CH1050" s="228"/>
      <c r="CI1050" s="228"/>
      <c r="CJ1050" s="228"/>
      <c r="CK1050" s="228"/>
      <c r="CL1050" s="228"/>
      <c r="CM1050" s="228"/>
      <c r="CN1050" s="228"/>
    </row>
    <row r="1051" spans="4:92" ht="14.25" customHeight="1" x14ac:dyDescent="0.35">
      <c r="D1051" s="230" t="s">
        <v>1121</v>
      </c>
      <c r="E1051" s="231"/>
      <c r="F1051" s="231"/>
      <c r="G1051" s="231"/>
      <c r="H1051" s="231"/>
      <c r="I1051" s="231"/>
      <c r="J1051" s="231"/>
      <c r="K1051" s="231"/>
      <c r="L1051" s="231"/>
      <c r="M1051" s="231"/>
      <c r="N1051" s="231"/>
      <c r="O1051" s="231"/>
      <c r="P1051" s="231"/>
      <c r="Q1051" s="231"/>
      <c r="R1051" s="232"/>
      <c r="S1051" s="230">
        <v>1.34</v>
      </c>
      <c r="T1051" s="231"/>
      <c r="U1051" s="231"/>
      <c r="V1051" s="231"/>
      <c r="W1051" s="232"/>
      <c r="X1051" s="230" t="s">
        <v>1210</v>
      </c>
      <c r="Y1051" s="231"/>
      <c r="Z1051" s="231"/>
      <c r="AA1051" s="231"/>
      <c r="AB1051" s="232"/>
      <c r="AC1051" s="230">
        <v>10</v>
      </c>
      <c r="AD1051" s="231"/>
      <c r="AE1051" s="231"/>
      <c r="AF1051" s="231"/>
      <c r="AG1051" s="231"/>
      <c r="AH1051" s="232"/>
      <c r="AI1051" s="230">
        <v>90</v>
      </c>
      <c r="AJ1051" s="231"/>
      <c r="AK1051" s="231"/>
      <c r="AL1051" s="231"/>
      <c r="AM1051" s="231"/>
      <c r="AN1051" s="232"/>
      <c r="AO1051" s="230"/>
      <c r="AP1051" s="231"/>
      <c r="AQ1051" s="231"/>
      <c r="AR1051" s="231"/>
      <c r="AS1051" s="231"/>
      <c r="AT1051" s="232"/>
      <c r="AV1051" s="233"/>
      <c r="AW1051" s="233"/>
      <c r="AX1051" s="233"/>
      <c r="AY1051" s="233"/>
      <c r="AZ1051" s="233"/>
      <c r="BA1051" s="233"/>
      <c r="BB1051" s="233"/>
      <c r="BC1051" s="233"/>
      <c r="BD1051" s="233"/>
      <c r="BE1051" s="233"/>
      <c r="BF1051" s="233"/>
      <c r="BG1051" s="233"/>
      <c r="BH1051" s="233"/>
      <c r="BI1051" s="233"/>
      <c r="BJ1051" s="233"/>
      <c r="BK1051" s="233"/>
      <c r="BL1051" s="233"/>
      <c r="BM1051" s="233"/>
      <c r="BN1051" s="233"/>
      <c r="BO1051" s="233"/>
      <c r="BP1051" s="233"/>
      <c r="BQ1051" s="233"/>
      <c r="BR1051" s="233"/>
      <c r="BS1051" s="228"/>
      <c r="BT1051" s="228"/>
      <c r="BU1051" s="228"/>
      <c r="BV1051" s="228"/>
      <c r="BW1051" s="228"/>
      <c r="BX1051" s="228"/>
      <c r="BY1051" s="228"/>
      <c r="BZ1051" s="228"/>
      <c r="CA1051" s="228"/>
      <c r="CB1051" s="228"/>
      <c r="CC1051" s="228"/>
      <c r="CD1051" s="228"/>
      <c r="CE1051" s="228"/>
      <c r="CF1051" s="228"/>
      <c r="CG1051" s="228"/>
      <c r="CH1051" s="228"/>
      <c r="CI1051" s="228"/>
      <c r="CJ1051" s="228"/>
      <c r="CK1051" s="228"/>
      <c r="CL1051" s="228"/>
      <c r="CM1051" s="228"/>
      <c r="CN1051" s="228"/>
    </row>
    <row r="1052" spans="4:92" ht="14.25" customHeight="1" x14ac:dyDescent="0.35">
      <c r="D1052" s="230" t="s">
        <v>1122</v>
      </c>
      <c r="E1052" s="231"/>
      <c r="F1052" s="231"/>
      <c r="G1052" s="231"/>
      <c r="H1052" s="231"/>
      <c r="I1052" s="231"/>
      <c r="J1052" s="231"/>
      <c r="K1052" s="231"/>
      <c r="L1052" s="231"/>
      <c r="M1052" s="231"/>
      <c r="N1052" s="231"/>
      <c r="O1052" s="231"/>
      <c r="P1052" s="231"/>
      <c r="Q1052" s="231"/>
      <c r="R1052" s="232"/>
      <c r="S1052" s="230">
        <v>3.42</v>
      </c>
      <c r="T1052" s="231"/>
      <c r="U1052" s="231"/>
      <c r="V1052" s="231"/>
      <c r="W1052" s="232"/>
      <c r="X1052" s="230" t="s">
        <v>1210</v>
      </c>
      <c r="Y1052" s="231"/>
      <c r="Z1052" s="231"/>
      <c r="AA1052" s="231"/>
      <c r="AB1052" s="232"/>
      <c r="AC1052" s="230"/>
      <c r="AD1052" s="231"/>
      <c r="AE1052" s="231"/>
      <c r="AF1052" s="231"/>
      <c r="AG1052" s="231"/>
      <c r="AH1052" s="232"/>
      <c r="AI1052" s="230">
        <v>100</v>
      </c>
      <c r="AJ1052" s="231"/>
      <c r="AK1052" s="231"/>
      <c r="AL1052" s="231"/>
      <c r="AM1052" s="231"/>
      <c r="AN1052" s="232"/>
      <c r="AO1052" s="230"/>
      <c r="AP1052" s="231"/>
      <c r="AQ1052" s="231"/>
      <c r="AR1052" s="231"/>
      <c r="AS1052" s="231"/>
      <c r="AT1052" s="232"/>
      <c r="AV1052" s="233"/>
      <c r="AW1052" s="233"/>
      <c r="AX1052" s="233"/>
      <c r="AY1052" s="233"/>
      <c r="AZ1052" s="233"/>
      <c r="BA1052" s="233"/>
      <c r="BB1052" s="233"/>
      <c r="BC1052" s="233"/>
      <c r="BD1052" s="233"/>
      <c r="BE1052" s="233"/>
      <c r="BF1052" s="233"/>
      <c r="BG1052" s="233"/>
      <c r="BH1052" s="233"/>
      <c r="BI1052" s="233"/>
      <c r="BJ1052" s="233"/>
      <c r="BK1052" s="233"/>
      <c r="BL1052" s="233"/>
      <c r="BM1052" s="233"/>
      <c r="BN1052" s="233"/>
      <c r="BO1052" s="233"/>
      <c r="BP1052" s="233"/>
      <c r="BQ1052" s="233"/>
      <c r="BR1052" s="233"/>
      <c r="BS1052" s="228"/>
      <c r="BT1052" s="228"/>
      <c r="BU1052" s="228"/>
      <c r="BV1052" s="228"/>
      <c r="BW1052" s="228"/>
      <c r="BX1052" s="228"/>
      <c r="BY1052" s="228"/>
      <c r="BZ1052" s="228"/>
      <c r="CA1052" s="228"/>
      <c r="CB1052" s="228"/>
      <c r="CC1052" s="228"/>
      <c r="CD1052" s="228"/>
      <c r="CE1052" s="228"/>
      <c r="CF1052" s="228"/>
      <c r="CG1052" s="228"/>
      <c r="CH1052" s="228"/>
      <c r="CI1052" s="228"/>
      <c r="CJ1052" s="228"/>
      <c r="CK1052" s="228"/>
      <c r="CL1052" s="228"/>
      <c r="CM1052" s="228"/>
      <c r="CN1052" s="228"/>
    </row>
    <row r="1053" spans="4:92" ht="14.25" customHeight="1" x14ac:dyDescent="0.35">
      <c r="D1053" s="230" t="s">
        <v>1123</v>
      </c>
      <c r="E1053" s="231"/>
      <c r="F1053" s="231"/>
      <c r="G1053" s="231"/>
      <c r="H1053" s="231"/>
      <c r="I1053" s="231"/>
      <c r="J1053" s="231"/>
      <c r="K1053" s="231"/>
      <c r="L1053" s="231"/>
      <c r="M1053" s="231"/>
      <c r="N1053" s="231"/>
      <c r="O1053" s="231"/>
      <c r="P1053" s="231"/>
      <c r="Q1053" s="231"/>
      <c r="R1053" s="232"/>
      <c r="S1053" s="230">
        <v>1.44</v>
      </c>
      <c r="T1053" s="231"/>
      <c r="U1053" s="231"/>
      <c r="V1053" s="231"/>
      <c r="W1053" s="232"/>
      <c r="X1053" s="230" t="s">
        <v>1210</v>
      </c>
      <c r="Y1053" s="231"/>
      <c r="Z1053" s="231"/>
      <c r="AA1053" s="231"/>
      <c r="AB1053" s="232"/>
      <c r="AC1053" s="230">
        <v>10</v>
      </c>
      <c r="AD1053" s="231"/>
      <c r="AE1053" s="231"/>
      <c r="AF1053" s="231"/>
      <c r="AG1053" s="231"/>
      <c r="AH1053" s="232"/>
      <c r="AI1053" s="230">
        <v>90</v>
      </c>
      <c r="AJ1053" s="231"/>
      <c r="AK1053" s="231"/>
      <c r="AL1053" s="231"/>
      <c r="AM1053" s="231"/>
      <c r="AN1053" s="232"/>
      <c r="AO1053" s="230"/>
      <c r="AP1053" s="231"/>
      <c r="AQ1053" s="231"/>
      <c r="AR1053" s="231"/>
      <c r="AS1053" s="231"/>
      <c r="AT1053" s="232"/>
      <c r="AV1053" s="233"/>
      <c r="AW1053" s="233"/>
      <c r="AX1053" s="233"/>
      <c r="AY1053" s="233"/>
      <c r="AZ1053" s="233"/>
      <c r="BA1053" s="233"/>
      <c r="BB1053" s="233"/>
      <c r="BC1053" s="233"/>
      <c r="BD1053" s="233"/>
      <c r="BE1053" s="233"/>
      <c r="BF1053" s="233"/>
      <c r="BG1053" s="233"/>
      <c r="BH1053" s="233"/>
      <c r="BI1053" s="233"/>
      <c r="BJ1053" s="233"/>
      <c r="BK1053" s="233"/>
      <c r="BL1053" s="233"/>
      <c r="BM1053" s="233"/>
      <c r="BN1053" s="233"/>
      <c r="BO1053" s="233"/>
      <c r="BP1053" s="233"/>
      <c r="BQ1053" s="233"/>
      <c r="BR1053" s="233"/>
      <c r="BS1053" s="228"/>
      <c r="BT1053" s="228"/>
      <c r="BU1053" s="228"/>
      <c r="BV1053" s="228"/>
      <c r="BW1053" s="228"/>
      <c r="BX1053" s="228"/>
      <c r="BY1053" s="228"/>
      <c r="BZ1053" s="228"/>
      <c r="CA1053" s="228"/>
      <c r="CB1053" s="228"/>
      <c r="CC1053" s="228"/>
      <c r="CD1053" s="228"/>
      <c r="CE1053" s="228"/>
      <c r="CF1053" s="228"/>
      <c r="CG1053" s="228"/>
      <c r="CH1053" s="228"/>
      <c r="CI1053" s="228"/>
      <c r="CJ1053" s="228"/>
      <c r="CK1053" s="228"/>
      <c r="CL1053" s="228"/>
      <c r="CM1053" s="228"/>
      <c r="CN1053" s="228"/>
    </row>
    <row r="1054" spans="4:92" ht="14.25" customHeight="1" x14ac:dyDescent="0.35">
      <c r="D1054" s="230" t="s">
        <v>1124</v>
      </c>
      <c r="E1054" s="231"/>
      <c r="F1054" s="231"/>
      <c r="G1054" s="231"/>
      <c r="H1054" s="231"/>
      <c r="I1054" s="231"/>
      <c r="J1054" s="231"/>
      <c r="K1054" s="231"/>
      <c r="L1054" s="231"/>
      <c r="M1054" s="231"/>
      <c r="N1054" s="231"/>
      <c r="O1054" s="231"/>
      <c r="P1054" s="231"/>
      <c r="Q1054" s="231"/>
      <c r="R1054" s="232"/>
      <c r="S1054" s="230">
        <v>1.1000000000000001</v>
      </c>
      <c r="T1054" s="231"/>
      <c r="U1054" s="231"/>
      <c r="V1054" s="231"/>
      <c r="W1054" s="232"/>
      <c r="X1054" s="230" t="s">
        <v>1210</v>
      </c>
      <c r="Y1054" s="231"/>
      <c r="Z1054" s="231"/>
      <c r="AA1054" s="231"/>
      <c r="AB1054" s="232"/>
      <c r="AC1054" s="230">
        <v>10</v>
      </c>
      <c r="AD1054" s="231"/>
      <c r="AE1054" s="231"/>
      <c r="AF1054" s="231"/>
      <c r="AG1054" s="231"/>
      <c r="AH1054" s="232"/>
      <c r="AI1054" s="230">
        <v>90</v>
      </c>
      <c r="AJ1054" s="231"/>
      <c r="AK1054" s="231"/>
      <c r="AL1054" s="231"/>
      <c r="AM1054" s="231"/>
      <c r="AN1054" s="232"/>
      <c r="AO1054" s="230"/>
      <c r="AP1054" s="231"/>
      <c r="AQ1054" s="231"/>
      <c r="AR1054" s="231"/>
      <c r="AS1054" s="231"/>
      <c r="AT1054" s="232"/>
      <c r="AV1054" s="233"/>
      <c r="AW1054" s="233"/>
      <c r="AX1054" s="233"/>
      <c r="AY1054" s="233"/>
      <c r="AZ1054" s="233"/>
      <c r="BA1054" s="233"/>
      <c r="BB1054" s="233"/>
      <c r="BC1054" s="233"/>
      <c r="BD1054" s="233"/>
      <c r="BE1054" s="233"/>
      <c r="BF1054" s="233"/>
      <c r="BG1054" s="233"/>
      <c r="BH1054" s="233"/>
      <c r="BI1054" s="233"/>
      <c r="BJ1054" s="233"/>
      <c r="BK1054" s="233"/>
      <c r="BL1054" s="233"/>
      <c r="BM1054" s="233"/>
      <c r="BN1054" s="233"/>
      <c r="BO1054" s="233"/>
      <c r="BP1054" s="233"/>
      <c r="BQ1054" s="233"/>
      <c r="BR1054" s="233"/>
      <c r="BS1054" s="228"/>
      <c r="BT1054" s="228"/>
      <c r="BU1054" s="228"/>
      <c r="BV1054" s="228"/>
      <c r="BW1054" s="228"/>
      <c r="BX1054" s="228"/>
      <c r="BY1054" s="228"/>
      <c r="BZ1054" s="228"/>
      <c r="CA1054" s="228"/>
      <c r="CB1054" s="228"/>
      <c r="CC1054" s="228"/>
      <c r="CD1054" s="228"/>
      <c r="CE1054" s="228"/>
      <c r="CF1054" s="228"/>
      <c r="CG1054" s="228"/>
      <c r="CH1054" s="228"/>
      <c r="CI1054" s="228"/>
      <c r="CJ1054" s="228"/>
      <c r="CK1054" s="228"/>
      <c r="CL1054" s="228"/>
      <c r="CM1054" s="228"/>
      <c r="CN1054" s="228"/>
    </row>
    <row r="1055" spans="4:92" ht="14.25" customHeight="1" x14ac:dyDescent="0.35">
      <c r="D1055" s="230" t="s">
        <v>1125</v>
      </c>
      <c r="E1055" s="231"/>
      <c r="F1055" s="231"/>
      <c r="G1055" s="231"/>
      <c r="H1055" s="231"/>
      <c r="I1055" s="231"/>
      <c r="J1055" s="231"/>
      <c r="K1055" s="231"/>
      <c r="L1055" s="231"/>
      <c r="M1055" s="231"/>
      <c r="N1055" s="231"/>
      <c r="O1055" s="231"/>
      <c r="P1055" s="231"/>
      <c r="Q1055" s="231"/>
      <c r="R1055" s="232"/>
      <c r="S1055" s="230">
        <v>2.71</v>
      </c>
      <c r="T1055" s="231"/>
      <c r="U1055" s="231"/>
      <c r="V1055" s="231"/>
      <c r="W1055" s="232"/>
      <c r="X1055" s="230" t="s">
        <v>1210</v>
      </c>
      <c r="Y1055" s="231"/>
      <c r="Z1055" s="231"/>
      <c r="AA1055" s="231"/>
      <c r="AB1055" s="232"/>
      <c r="AC1055" s="230">
        <v>10</v>
      </c>
      <c r="AD1055" s="231"/>
      <c r="AE1055" s="231"/>
      <c r="AF1055" s="231"/>
      <c r="AG1055" s="231"/>
      <c r="AH1055" s="232"/>
      <c r="AI1055" s="230">
        <v>90</v>
      </c>
      <c r="AJ1055" s="231"/>
      <c r="AK1055" s="231"/>
      <c r="AL1055" s="231"/>
      <c r="AM1055" s="231"/>
      <c r="AN1055" s="232"/>
      <c r="AO1055" s="230"/>
      <c r="AP1055" s="231"/>
      <c r="AQ1055" s="231"/>
      <c r="AR1055" s="231"/>
      <c r="AS1055" s="231"/>
      <c r="AT1055" s="232"/>
      <c r="AV1055" s="233"/>
      <c r="AW1055" s="233"/>
      <c r="AX1055" s="233"/>
      <c r="AY1055" s="233"/>
      <c r="AZ1055" s="233"/>
      <c r="BA1055" s="233"/>
      <c r="BB1055" s="233"/>
      <c r="BC1055" s="233"/>
      <c r="BD1055" s="233"/>
      <c r="BE1055" s="233"/>
      <c r="BF1055" s="233"/>
      <c r="BG1055" s="233"/>
      <c r="BH1055" s="233"/>
      <c r="BI1055" s="233"/>
      <c r="BJ1055" s="233"/>
      <c r="BK1055" s="233"/>
      <c r="BL1055" s="233"/>
      <c r="BM1055" s="233"/>
      <c r="BN1055" s="233"/>
      <c r="BO1055" s="233"/>
      <c r="BP1055" s="233"/>
      <c r="BQ1055" s="233"/>
      <c r="BR1055" s="233"/>
      <c r="BS1055" s="228"/>
      <c r="BT1055" s="228"/>
      <c r="BU1055" s="228"/>
      <c r="BV1055" s="228"/>
      <c r="BW1055" s="228"/>
      <c r="BX1055" s="228"/>
      <c r="BY1055" s="228"/>
      <c r="BZ1055" s="228"/>
      <c r="CA1055" s="228"/>
      <c r="CB1055" s="228"/>
      <c r="CC1055" s="228"/>
      <c r="CD1055" s="228"/>
      <c r="CE1055" s="228"/>
      <c r="CF1055" s="228"/>
      <c r="CG1055" s="228"/>
      <c r="CH1055" s="228"/>
      <c r="CI1055" s="228"/>
      <c r="CJ1055" s="228"/>
      <c r="CK1055" s="228"/>
      <c r="CL1055" s="228"/>
      <c r="CM1055" s="228"/>
      <c r="CN1055" s="228"/>
    </row>
    <row r="1056" spans="4:92" ht="14.25" customHeight="1" x14ac:dyDescent="0.35">
      <c r="D1056" s="230" t="s">
        <v>1126</v>
      </c>
      <c r="E1056" s="231"/>
      <c r="F1056" s="231"/>
      <c r="G1056" s="231"/>
      <c r="H1056" s="231"/>
      <c r="I1056" s="231"/>
      <c r="J1056" s="231"/>
      <c r="K1056" s="231"/>
      <c r="L1056" s="231"/>
      <c r="M1056" s="231"/>
      <c r="N1056" s="231"/>
      <c r="O1056" s="231"/>
      <c r="P1056" s="231"/>
      <c r="Q1056" s="231"/>
      <c r="R1056" s="232"/>
      <c r="S1056" s="230">
        <v>2</v>
      </c>
      <c r="T1056" s="231"/>
      <c r="U1056" s="231"/>
      <c r="V1056" s="231"/>
      <c r="W1056" s="232"/>
      <c r="X1056" s="230" t="s">
        <v>1210</v>
      </c>
      <c r="Y1056" s="231"/>
      <c r="Z1056" s="231"/>
      <c r="AA1056" s="231"/>
      <c r="AB1056" s="232"/>
      <c r="AC1056" s="230"/>
      <c r="AD1056" s="231"/>
      <c r="AE1056" s="231"/>
      <c r="AF1056" s="231"/>
      <c r="AG1056" s="231"/>
      <c r="AH1056" s="232"/>
      <c r="AI1056" s="230">
        <v>100</v>
      </c>
      <c r="AJ1056" s="231"/>
      <c r="AK1056" s="231"/>
      <c r="AL1056" s="231"/>
      <c r="AM1056" s="231"/>
      <c r="AN1056" s="232"/>
      <c r="AO1056" s="230"/>
      <c r="AP1056" s="231"/>
      <c r="AQ1056" s="231"/>
      <c r="AR1056" s="231"/>
      <c r="AS1056" s="231"/>
      <c r="AT1056" s="232"/>
      <c r="AV1056" s="233"/>
      <c r="AW1056" s="233"/>
      <c r="AX1056" s="233"/>
      <c r="AY1056" s="233"/>
      <c r="AZ1056" s="233"/>
      <c r="BA1056" s="233"/>
      <c r="BB1056" s="233"/>
      <c r="BC1056" s="233"/>
      <c r="BD1056" s="233"/>
      <c r="BE1056" s="233"/>
      <c r="BF1056" s="233"/>
      <c r="BG1056" s="233"/>
      <c r="BH1056" s="233"/>
      <c r="BI1056" s="233"/>
      <c r="BJ1056" s="233"/>
      <c r="BK1056" s="233"/>
      <c r="BL1056" s="233"/>
      <c r="BM1056" s="233"/>
      <c r="BN1056" s="233"/>
      <c r="BO1056" s="233"/>
      <c r="BP1056" s="233"/>
      <c r="BQ1056" s="233"/>
      <c r="BR1056" s="233"/>
      <c r="BS1056" s="228"/>
      <c r="BT1056" s="228"/>
      <c r="BU1056" s="228"/>
      <c r="BV1056" s="228"/>
      <c r="BW1056" s="228"/>
      <c r="BX1056" s="228"/>
      <c r="BY1056" s="228"/>
      <c r="BZ1056" s="228"/>
      <c r="CA1056" s="228"/>
      <c r="CB1056" s="228"/>
      <c r="CC1056" s="228"/>
      <c r="CD1056" s="228"/>
      <c r="CE1056" s="228"/>
      <c r="CF1056" s="228"/>
      <c r="CG1056" s="228"/>
      <c r="CH1056" s="228"/>
      <c r="CI1056" s="228"/>
      <c r="CJ1056" s="228"/>
      <c r="CK1056" s="228"/>
      <c r="CL1056" s="228"/>
      <c r="CM1056" s="228"/>
      <c r="CN1056" s="228"/>
    </row>
    <row r="1057" spans="4:92" ht="14.25" customHeight="1" x14ac:dyDescent="0.35">
      <c r="D1057" s="230" t="s">
        <v>1127</v>
      </c>
      <c r="E1057" s="231"/>
      <c r="F1057" s="231"/>
      <c r="G1057" s="231"/>
      <c r="H1057" s="231"/>
      <c r="I1057" s="231"/>
      <c r="J1057" s="231"/>
      <c r="K1057" s="231"/>
      <c r="L1057" s="231"/>
      <c r="M1057" s="231"/>
      <c r="N1057" s="231"/>
      <c r="O1057" s="231"/>
      <c r="P1057" s="231"/>
      <c r="Q1057" s="231"/>
      <c r="R1057" s="232"/>
      <c r="S1057" s="230">
        <v>1.65</v>
      </c>
      <c r="T1057" s="231"/>
      <c r="U1057" s="231"/>
      <c r="V1057" s="231"/>
      <c r="W1057" s="232"/>
      <c r="X1057" s="230" t="s">
        <v>1210</v>
      </c>
      <c r="Y1057" s="231"/>
      <c r="Z1057" s="231"/>
      <c r="AA1057" s="231"/>
      <c r="AB1057" s="232"/>
      <c r="AC1057" s="230"/>
      <c r="AD1057" s="231"/>
      <c r="AE1057" s="231"/>
      <c r="AF1057" s="231"/>
      <c r="AG1057" s="231"/>
      <c r="AH1057" s="232"/>
      <c r="AI1057" s="230">
        <v>100</v>
      </c>
      <c r="AJ1057" s="231"/>
      <c r="AK1057" s="231"/>
      <c r="AL1057" s="231"/>
      <c r="AM1057" s="231"/>
      <c r="AN1057" s="232"/>
      <c r="AO1057" s="230"/>
      <c r="AP1057" s="231"/>
      <c r="AQ1057" s="231"/>
      <c r="AR1057" s="231"/>
      <c r="AS1057" s="231"/>
      <c r="AT1057" s="232"/>
      <c r="AV1057" s="233"/>
      <c r="AW1057" s="233"/>
      <c r="AX1057" s="233"/>
      <c r="AY1057" s="233"/>
      <c r="AZ1057" s="233"/>
      <c r="BA1057" s="233"/>
      <c r="BB1057" s="233"/>
      <c r="BC1057" s="233"/>
      <c r="BD1057" s="233"/>
      <c r="BE1057" s="233"/>
      <c r="BF1057" s="233"/>
      <c r="BG1057" s="233"/>
      <c r="BH1057" s="233"/>
      <c r="BI1057" s="233"/>
      <c r="BJ1057" s="233"/>
      <c r="BK1057" s="233"/>
      <c r="BL1057" s="233"/>
      <c r="BM1057" s="233"/>
      <c r="BN1057" s="233"/>
      <c r="BO1057" s="233"/>
      <c r="BP1057" s="233"/>
      <c r="BQ1057" s="233"/>
      <c r="BR1057" s="233"/>
      <c r="BS1057" s="228"/>
      <c r="BT1057" s="228"/>
      <c r="BU1057" s="228"/>
      <c r="BV1057" s="228"/>
      <c r="BW1057" s="228"/>
      <c r="BX1057" s="228"/>
      <c r="BY1057" s="228"/>
      <c r="BZ1057" s="228"/>
      <c r="CA1057" s="228"/>
      <c r="CB1057" s="228"/>
      <c r="CC1057" s="228"/>
      <c r="CD1057" s="228"/>
      <c r="CE1057" s="228"/>
      <c r="CF1057" s="228"/>
      <c r="CG1057" s="228"/>
      <c r="CH1057" s="228"/>
      <c r="CI1057" s="228"/>
      <c r="CJ1057" s="228"/>
      <c r="CK1057" s="228"/>
      <c r="CL1057" s="228"/>
      <c r="CM1057" s="228"/>
      <c r="CN1057" s="228"/>
    </row>
    <row r="1058" spans="4:92" ht="14.25" customHeight="1" x14ac:dyDescent="0.35">
      <c r="D1058" s="230" t="s">
        <v>1128</v>
      </c>
      <c r="E1058" s="231"/>
      <c r="F1058" s="231"/>
      <c r="G1058" s="231"/>
      <c r="H1058" s="231"/>
      <c r="I1058" s="231"/>
      <c r="J1058" s="231"/>
      <c r="K1058" s="231"/>
      <c r="L1058" s="231"/>
      <c r="M1058" s="231"/>
      <c r="N1058" s="231"/>
      <c r="O1058" s="231"/>
      <c r="P1058" s="231"/>
      <c r="Q1058" s="231"/>
      <c r="R1058" s="232"/>
      <c r="S1058" s="230">
        <v>1.39</v>
      </c>
      <c r="T1058" s="231"/>
      <c r="U1058" s="231"/>
      <c r="V1058" s="231"/>
      <c r="W1058" s="232"/>
      <c r="X1058" s="230" t="s">
        <v>1210</v>
      </c>
      <c r="Y1058" s="231"/>
      <c r="Z1058" s="231"/>
      <c r="AA1058" s="231"/>
      <c r="AB1058" s="232"/>
      <c r="AC1058" s="230"/>
      <c r="AD1058" s="231"/>
      <c r="AE1058" s="231"/>
      <c r="AF1058" s="231"/>
      <c r="AG1058" s="231"/>
      <c r="AH1058" s="232"/>
      <c r="AI1058" s="230">
        <v>100</v>
      </c>
      <c r="AJ1058" s="231"/>
      <c r="AK1058" s="231"/>
      <c r="AL1058" s="231"/>
      <c r="AM1058" s="231"/>
      <c r="AN1058" s="232"/>
      <c r="AO1058" s="230"/>
      <c r="AP1058" s="231"/>
      <c r="AQ1058" s="231"/>
      <c r="AR1058" s="231"/>
      <c r="AS1058" s="231"/>
      <c r="AT1058" s="232"/>
      <c r="AV1058" s="233"/>
      <c r="AW1058" s="233"/>
      <c r="AX1058" s="233"/>
      <c r="AY1058" s="233"/>
      <c r="AZ1058" s="233"/>
      <c r="BA1058" s="233"/>
      <c r="BB1058" s="233"/>
      <c r="BC1058" s="233"/>
      <c r="BD1058" s="233"/>
      <c r="BE1058" s="233"/>
      <c r="BF1058" s="233"/>
      <c r="BG1058" s="233"/>
      <c r="BH1058" s="233"/>
      <c r="BI1058" s="233"/>
      <c r="BJ1058" s="233"/>
      <c r="BK1058" s="233"/>
      <c r="BL1058" s="233"/>
      <c r="BM1058" s="233"/>
      <c r="BN1058" s="233"/>
      <c r="BO1058" s="233"/>
      <c r="BP1058" s="233"/>
      <c r="BQ1058" s="233"/>
      <c r="BR1058" s="233"/>
      <c r="BS1058" s="228"/>
      <c r="BT1058" s="228"/>
      <c r="BU1058" s="228"/>
      <c r="BV1058" s="228"/>
      <c r="BW1058" s="228"/>
      <c r="BX1058" s="228"/>
      <c r="BY1058" s="228"/>
      <c r="BZ1058" s="228"/>
      <c r="CA1058" s="228"/>
      <c r="CB1058" s="228"/>
      <c r="CC1058" s="228"/>
      <c r="CD1058" s="228"/>
      <c r="CE1058" s="228"/>
      <c r="CF1058" s="228"/>
      <c r="CG1058" s="228"/>
      <c r="CH1058" s="228"/>
      <c r="CI1058" s="228"/>
      <c r="CJ1058" s="228"/>
      <c r="CK1058" s="228"/>
      <c r="CL1058" s="228"/>
      <c r="CM1058" s="228"/>
      <c r="CN1058" s="228"/>
    </row>
    <row r="1059" spans="4:92" ht="14.25" customHeight="1" x14ac:dyDescent="0.35">
      <c r="D1059" s="230" t="s">
        <v>1129</v>
      </c>
      <c r="E1059" s="231"/>
      <c r="F1059" s="231"/>
      <c r="G1059" s="231"/>
      <c r="H1059" s="231"/>
      <c r="I1059" s="231"/>
      <c r="J1059" s="231"/>
      <c r="K1059" s="231"/>
      <c r="L1059" s="231"/>
      <c r="M1059" s="231"/>
      <c r="N1059" s="231"/>
      <c r="O1059" s="231"/>
      <c r="P1059" s="231"/>
      <c r="Q1059" s="231"/>
      <c r="R1059" s="232"/>
      <c r="S1059" s="230">
        <v>1</v>
      </c>
      <c r="T1059" s="231"/>
      <c r="U1059" s="231"/>
      <c r="V1059" s="231"/>
      <c r="W1059" s="232"/>
      <c r="X1059" s="230" t="s">
        <v>1210</v>
      </c>
      <c r="Y1059" s="231"/>
      <c r="Z1059" s="231"/>
      <c r="AA1059" s="231"/>
      <c r="AB1059" s="232"/>
      <c r="AC1059" s="230">
        <v>20</v>
      </c>
      <c r="AD1059" s="231"/>
      <c r="AE1059" s="231"/>
      <c r="AF1059" s="231"/>
      <c r="AG1059" s="231"/>
      <c r="AH1059" s="232"/>
      <c r="AI1059" s="230">
        <v>80</v>
      </c>
      <c r="AJ1059" s="231"/>
      <c r="AK1059" s="231"/>
      <c r="AL1059" s="231"/>
      <c r="AM1059" s="231"/>
      <c r="AN1059" s="232"/>
      <c r="AO1059" s="230"/>
      <c r="AP1059" s="231"/>
      <c r="AQ1059" s="231"/>
      <c r="AR1059" s="231"/>
      <c r="AS1059" s="231"/>
      <c r="AT1059" s="232"/>
      <c r="AV1059" s="233"/>
      <c r="AW1059" s="233"/>
      <c r="AX1059" s="233"/>
      <c r="AY1059" s="233"/>
      <c r="AZ1059" s="233"/>
      <c r="BA1059" s="233"/>
      <c r="BB1059" s="233"/>
      <c r="BC1059" s="233"/>
      <c r="BD1059" s="233"/>
      <c r="BE1059" s="233"/>
      <c r="BF1059" s="233"/>
      <c r="BG1059" s="233"/>
      <c r="BH1059" s="233"/>
      <c r="BI1059" s="233"/>
      <c r="BJ1059" s="233"/>
      <c r="BK1059" s="233"/>
      <c r="BL1059" s="233"/>
      <c r="BM1059" s="233"/>
      <c r="BN1059" s="233"/>
      <c r="BO1059" s="233"/>
      <c r="BP1059" s="233"/>
      <c r="BQ1059" s="233"/>
      <c r="BR1059" s="233"/>
      <c r="BS1059" s="228"/>
      <c r="BT1059" s="228"/>
      <c r="BU1059" s="228"/>
      <c r="BV1059" s="228"/>
      <c r="BW1059" s="228"/>
      <c r="BX1059" s="228"/>
      <c r="BY1059" s="228"/>
      <c r="BZ1059" s="228"/>
      <c r="CA1059" s="228"/>
      <c r="CB1059" s="228"/>
      <c r="CC1059" s="228"/>
      <c r="CD1059" s="228"/>
      <c r="CE1059" s="228"/>
      <c r="CF1059" s="228"/>
      <c r="CG1059" s="228"/>
      <c r="CH1059" s="228"/>
      <c r="CI1059" s="228"/>
      <c r="CJ1059" s="228"/>
      <c r="CK1059" s="228"/>
      <c r="CL1059" s="228"/>
      <c r="CM1059" s="228"/>
      <c r="CN1059" s="228"/>
    </row>
    <row r="1060" spans="4:92" ht="14.25" customHeight="1" x14ac:dyDescent="0.35">
      <c r="D1060" s="230" t="s">
        <v>1130</v>
      </c>
      <c r="E1060" s="231"/>
      <c r="F1060" s="231"/>
      <c r="G1060" s="231"/>
      <c r="H1060" s="231"/>
      <c r="I1060" s="231"/>
      <c r="J1060" s="231"/>
      <c r="K1060" s="231"/>
      <c r="L1060" s="231"/>
      <c r="M1060" s="231"/>
      <c r="N1060" s="231"/>
      <c r="O1060" s="231"/>
      <c r="P1060" s="231"/>
      <c r="Q1060" s="231"/>
      <c r="R1060" s="232"/>
      <c r="S1060" s="230">
        <v>2.31</v>
      </c>
      <c r="T1060" s="231"/>
      <c r="U1060" s="231"/>
      <c r="V1060" s="231"/>
      <c r="W1060" s="232"/>
      <c r="X1060" s="230" t="s">
        <v>1210</v>
      </c>
      <c r="Y1060" s="231"/>
      <c r="Z1060" s="231"/>
      <c r="AA1060" s="231"/>
      <c r="AB1060" s="232"/>
      <c r="AC1060" s="230"/>
      <c r="AD1060" s="231"/>
      <c r="AE1060" s="231"/>
      <c r="AF1060" s="231"/>
      <c r="AG1060" s="231"/>
      <c r="AH1060" s="232"/>
      <c r="AI1060" s="230">
        <v>100</v>
      </c>
      <c r="AJ1060" s="231"/>
      <c r="AK1060" s="231"/>
      <c r="AL1060" s="231"/>
      <c r="AM1060" s="231"/>
      <c r="AN1060" s="232"/>
      <c r="AO1060" s="230"/>
      <c r="AP1060" s="231"/>
      <c r="AQ1060" s="231"/>
      <c r="AR1060" s="231"/>
      <c r="AS1060" s="231"/>
      <c r="AT1060" s="232"/>
      <c r="AV1060" s="233"/>
      <c r="AW1060" s="233"/>
      <c r="AX1060" s="233"/>
      <c r="AY1060" s="233"/>
      <c r="AZ1060" s="233"/>
      <c r="BA1060" s="233"/>
      <c r="BB1060" s="233"/>
      <c r="BC1060" s="233"/>
      <c r="BD1060" s="233"/>
      <c r="BE1060" s="233"/>
      <c r="BF1060" s="233"/>
      <c r="BG1060" s="233"/>
      <c r="BH1060" s="233"/>
      <c r="BI1060" s="233"/>
      <c r="BJ1060" s="233"/>
      <c r="BK1060" s="233"/>
      <c r="BL1060" s="233"/>
      <c r="BM1060" s="233"/>
      <c r="BN1060" s="233"/>
      <c r="BO1060" s="233"/>
      <c r="BP1060" s="233"/>
      <c r="BQ1060" s="233"/>
      <c r="BR1060" s="233"/>
      <c r="BS1060" s="228"/>
      <c r="BT1060" s="228"/>
      <c r="BU1060" s="228"/>
      <c r="BV1060" s="228"/>
      <c r="BW1060" s="228"/>
      <c r="BX1060" s="228"/>
      <c r="BY1060" s="228"/>
      <c r="BZ1060" s="228"/>
      <c r="CA1060" s="228"/>
      <c r="CB1060" s="228"/>
      <c r="CC1060" s="228"/>
      <c r="CD1060" s="228"/>
      <c r="CE1060" s="228"/>
      <c r="CF1060" s="228"/>
      <c r="CG1060" s="228"/>
      <c r="CH1060" s="228"/>
      <c r="CI1060" s="228"/>
      <c r="CJ1060" s="228"/>
      <c r="CK1060" s="228"/>
      <c r="CL1060" s="228"/>
      <c r="CM1060" s="228"/>
      <c r="CN1060" s="228"/>
    </row>
    <row r="1061" spans="4:92" ht="14.25" customHeight="1" x14ac:dyDescent="0.35">
      <c r="D1061" s="230" t="s">
        <v>1131</v>
      </c>
      <c r="E1061" s="231"/>
      <c r="F1061" s="231"/>
      <c r="G1061" s="231"/>
      <c r="H1061" s="231"/>
      <c r="I1061" s="231"/>
      <c r="J1061" s="231"/>
      <c r="K1061" s="231"/>
      <c r="L1061" s="231"/>
      <c r="M1061" s="231"/>
      <c r="N1061" s="231"/>
      <c r="O1061" s="231"/>
      <c r="P1061" s="231"/>
      <c r="Q1061" s="231"/>
      <c r="R1061" s="232"/>
      <c r="S1061" s="230">
        <v>1</v>
      </c>
      <c r="T1061" s="231"/>
      <c r="U1061" s="231"/>
      <c r="V1061" s="231"/>
      <c r="W1061" s="232"/>
      <c r="X1061" s="230" t="s">
        <v>1210</v>
      </c>
      <c r="Y1061" s="231"/>
      <c r="Z1061" s="231"/>
      <c r="AA1061" s="231"/>
      <c r="AB1061" s="232"/>
      <c r="AC1061" s="230">
        <v>20</v>
      </c>
      <c r="AD1061" s="231"/>
      <c r="AE1061" s="231"/>
      <c r="AF1061" s="231"/>
      <c r="AG1061" s="231"/>
      <c r="AH1061" s="232"/>
      <c r="AI1061" s="230">
        <v>80</v>
      </c>
      <c r="AJ1061" s="231"/>
      <c r="AK1061" s="231"/>
      <c r="AL1061" s="231"/>
      <c r="AM1061" s="231"/>
      <c r="AN1061" s="232"/>
      <c r="AO1061" s="230"/>
      <c r="AP1061" s="231"/>
      <c r="AQ1061" s="231"/>
      <c r="AR1061" s="231"/>
      <c r="AS1061" s="231"/>
      <c r="AT1061" s="232"/>
      <c r="AV1061" s="233"/>
      <c r="AW1061" s="233"/>
      <c r="AX1061" s="233"/>
      <c r="AY1061" s="233"/>
      <c r="AZ1061" s="233"/>
      <c r="BA1061" s="233"/>
      <c r="BB1061" s="233"/>
      <c r="BC1061" s="233"/>
      <c r="BD1061" s="233"/>
      <c r="BE1061" s="233"/>
      <c r="BF1061" s="233"/>
      <c r="BG1061" s="233"/>
      <c r="BH1061" s="233"/>
      <c r="BI1061" s="233"/>
      <c r="BJ1061" s="233"/>
      <c r="BK1061" s="233"/>
      <c r="BL1061" s="233"/>
      <c r="BM1061" s="233"/>
      <c r="BN1061" s="233"/>
      <c r="BO1061" s="233"/>
      <c r="BP1061" s="233"/>
      <c r="BQ1061" s="233"/>
      <c r="BR1061" s="233"/>
      <c r="BS1061" s="228"/>
      <c r="BT1061" s="228"/>
      <c r="BU1061" s="228"/>
      <c r="BV1061" s="228"/>
      <c r="BW1061" s="228"/>
      <c r="BX1061" s="228"/>
      <c r="BY1061" s="228"/>
      <c r="BZ1061" s="228"/>
      <c r="CA1061" s="228"/>
      <c r="CB1061" s="228"/>
      <c r="CC1061" s="228"/>
      <c r="CD1061" s="228"/>
      <c r="CE1061" s="228"/>
      <c r="CF1061" s="228"/>
      <c r="CG1061" s="228"/>
      <c r="CH1061" s="228"/>
      <c r="CI1061" s="228"/>
      <c r="CJ1061" s="228"/>
      <c r="CK1061" s="228"/>
      <c r="CL1061" s="228"/>
      <c r="CM1061" s="228"/>
      <c r="CN1061" s="228"/>
    </row>
    <row r="1062" spans="4:92" ht="14.25" customHeight="1" x14ac:dyDescent="0.35">
      <c r="D1062" s="230" t="s">
        <v>1132</v>
      </c>
      <c r="E1062" s="231"/>
      <c r="F1062" s="231"/>
      <c r="G1062" s="231"/>
      <c r="H1062" s="231"/>
      <c r="I1062" s="231"/>
      <c r="J1062" s="231"/>
      <c r="K1062" s="231"/>
      <c r="L1062" s="231"/>
      <c r="M1062" s="231"/>
      <c r="N1062" s="231"/>
      <c r="O1062" s="231"/>
      <c r="P1062" s="231"/>
      <c r="Q1062" s="231"/>
      <c r="R1062" s="232"/>
      <c r="S1062" s="230">
        <v>1.84</v>
      </c>
      <c r="T1062" s="231"/>
      <c r="U1062" s="231"/>
      <c r="V1062" s="231"/>
      <c r="W1062" s="232"/>
      <c r="X1062" s="230" t="s">
        <v>1210</v>
      </c>
      <c r="Y1062" s="231"/>
      <c r="Z1062" s="231"/>
      <c r="AA1062" s="231"/>
      <c r="AB1062" s="232"/>
      <c r="AC1062" s="230">
        <v>10</v>
      </c>
      <c r="AD1062" s="231"/>
      <c r="AE1062" s="231"/>
      <c r="AF1062" s="231"/>
      <c r="AG1062" s="231"/>
      <c r="AH1062" s="232"/>
      <c r="AI1062" s="230">
        <v>90</v>
      </c>
      <c r="AJ1062" s="231"/>
      <c r="AK1062" s="231"/>
      <c r="AL1062" s="231"/>
      <c r="AM1062" s="231"/>
      <c r="AN1062" s="232"/>
      <c r="AO1062" s="230"/>
      <c r="AP1062" s="231"/>
      <c r="AQ1062" s="231"/>
      <c r="AR1062" s="231"/>
      <c r="AS1062" s="231"/>
      <c r="AT1062" s="232"/>
      <c r="AV1062" s="233"/>
      <c r="AW1062" s="233"/>
      <c r="AX1062" s="233"/>
      <c r="AY1062" s="233"/>
      <c r="AZ1062" s="233"/>
      <c r="BA1062" s="233"/>
      <c r="BB1062" s="233"/>
      <c r="BC1062" s="233"/>
      <c r="BD1062" s="233"/>
      <c r="BE1062" s="233"/>
      <c r="BF1062" s="233"/>
      <c r="BG1062" s="233"/>
      <c r="BH1062" s="233"/>
      <c r="BI1062" s="233"/>
      <c r="BJ1062" s="233"/>
      <c r="BK1062" s="233"/>
      <c r="BL1062" s="233"/>
      <c r="BM1062" s="233"/>
      <c r="BN1062" s="233"/>
      <c r="BO1062" s="233"/>
      <c r="BP1062" s="233"/>
      <c r="BQ1062" s="233"/>
      <c r="BR1062" s="233"/>
      <c r="BS1062" s="228"/>
      <c r="BT1062" s="228"/>
      <c r="BU1062" s="228"/>
      <c r="BV1062" s="228"/>
      <c r="BW1062" s="228"/>
      <c r="BX1062" s="228"/>
      <c r="BY1062" s="228"/>
      <c r="BZ1062" s="228"/>
      <c r="CA1062" s="228"/>
      <c r="CB1062" s="228"/>
      <c r="CC1062" s="228"/>
      <c r="CD1062" s="228"/>
      <c r="CE1062" s="228"/>
      <c r="CF1062" s="228"/>
      <c r="CG1062" s="228"/>
      <c r="CH1062" s="228"/>
      <c r="CI1062" s="228"/>
      <c r="CJ1062" s="228"/>
      <c r="CK1062" s="228"/>
      <c r="CL1062" s="228"/>
      <c r="CM1062" s="228"/>
      <c r="CN1062" s="228"/>
    </row>
    <row r="1063" spans="4:92" ht="14.25" customHeight="1" x14ac:dyDescent="0.35">
      <c r="D1063" s="230" t="s">
        <v>1133</v>
      </c>
      <c r="E1063" s="231"/>
      <c r="F1063" s="231"/>
      <c r="G1063" s="231"/>
      <c r="H1063" s="231"/>
      <c r="I1063" s="231"/>
      <c r="J1063" s="231"/>
      <c r="K1063" s="231"/>
      <c r="L1063" s="231"/>
      <c r="M1063" s="231"/>
      <c r="N1063" s="231"/>
      <c r="O1063" s="231"/>
      <c r="P1063" s="231"/>
      <c r="Q1063" s="231"/>
      <c r="R1063" s="232"/>
      <c r="S1063" s="230">
        <v>1.35</v>
      </c>
      <c r="T1063" s="231"/>
      <c r="U1063" s="231"/>
      <c r="V1063" s="231"/>
      <c r="W1063" s="232"/>
      <c r="X1063" s="230" t="s">
        <v>1210</v>
      </c>
      <c r="Y1063" s="231"/>
      <c r="Z1063" s="231"/>
      <c r="AA1063" s="231"/>
      <c r="AB1063" s="232"/>
      <c r="AC1063" s="230"/>
      <c r="AD1063" s="231"/>
      <c r="AE1063" s="231"/>
      <c r="AF1063" s="231"/>
      <c r="AG1063" s="231"/>
      <c r="AH1063" s="232"/>
      <c r="AI1063" s="230"/>
      <c r="AJ1063" s="231"/>
      <c r="AK1063" s="231"/>
      <c r="AL1063" s="231"/>
      <c r="AM1063" s="231"/>
      <c r="AN1063" s="232"/>
      <c r="AO1063" s="230"/>
      <c r="AP1063" s="231"/>
      <c r="AQ1063" s="231"/>
      <c r="AR1063" s="231"/>
      <c r="AS1063" s="231"/>
      <c r="AT1063" s="232"/>
      <c r="AV1063" s="233"/>
      <c r="AW1063" s="233"/>
      <c r="AX1063" s="233"/>
      <c r="AY1063" s="233"/>
      <c r="AZ1063" s="233"/>
      <c r="BA1063" s="233"/>
      <c r="BB1063" s="233"/>
      <c r="BC1063" s="233"/>
      <c r="BD1063" s="233"/>
      <c r="BE1063" s="233"/>
      <c r="BF1063" s="233"/>
      <c r="BG1063" s="233"/>
      <c r="BH1063" s="233"/>
      <c r="BI1063" s="233"/>
      <c r="BJ1063" s="233"/>
      <c r="BK1063" s="233"/>
      <c r="BL1063" s="233"/>
      <c r="BM1063" s="233"/>
      <c r="BN1063" s="233"/>
      <c r="BO1063" s="233"/>
      <c r="BP1063" s="233"/>
      <c r="BQ1063" s="233"/>
      <c r="BR1063" s="233"/>
      <c r="BS1063" s="228"/>
      <c r="BT1063" s="228"/>
      <c r="BU1063" s="228"/>
      <c r="BV1063" s="228"/>
      <c r="BW1063" s="228"/>
      <c r="BX1063" s="228"/>
      <c r="BY1063" s="228"/>
      <c r="BZ1063" s="228"/>
      <c r="CA1063" s="228"/>
      <c r="CB1063" s="228"/>
      <c r="CC1063" s="228"/>
      <c r="CD1063" s="228"/>
      <c r="CE1063" s="228"/>
      <c r="CF1063" s="228"/>
      <c r="CG1063" s="228"/>
      <c r="CH1063" s="228"/>
      <c r="CI1063" s="228"/>
      <c r="CJ1063" s="228"/>
      <c r="CK1063" s="228"/>
      <c r="CL1063" s="228"/>
      <c r="CM1063" s="228"/>
      <c r="CN1063" s="228"/>
    </row>
    <row r="1064" spans="4:92" ht="14.25" customHeight="1" x14ac:dyDescent="0.35">
      <c r="D1064" s="230" t="s">
        <v>1134</v>
      </c>
      <c r="E1064" s="231"/>
      <c r="F1064" s="231"/>
      <c r="G1064" s="231"/>
      <c r="H1064" s="231"/>
      <c r="I1064" s="231"/>
      <c r="J1064" s="231"/>
      <c r="K1064" s="231"/>
      <c r="L1064" s="231"/>
      <c r="M1064" s="231"/>
      <c r="N1064" s="231"/>
      <c r="O1064" s="231"/>
      <c r="P1064" s="231"/>
      <c r="Q1064" s="231"/>
      <c r="R1064" s="232"/>
      <c r="S1064" s="230">
        <v>1.76</v>
      </c>
      <c r="T1064" s="231"/>
      <c r="U1064" s="231"/>
      <c r="V1064" s="231"/>
      <c r="W1064" s="232"/>
      <c r="X1064" s="230" t="s">
        <v>1210</v>
      </c>
      <c r="Y1064" s="231"/>
      <c r="Z1064" s="231"/>
      <c r="AA1064" s="231"/>
      <c r="AB1064" s="232"/>
      <c r="AC1064" s="230">
        <v>10</v>
      </c>
      <c r="AD1064" s="231"/>
      <c r="AE1064" s="231"/>
      <c r="AF1064" s="231"/>
      <c r="AG1064" s="231"/>
      <c r="AH1064" s="232"/>
      <c r="AI1064" s="230">
        <v>90</v>
      </c>
      <c r="AJ1064" s="231"/>
      <c r="AK1064" s="231"/>
      <c r="AL1064" s="231"/>
      <c r="AM1064" s="231"/>
      <c r="AN1064" s="232"/>
      <c r="AO1064" s="230"/>
      <c r="AP1064" s="231"/>
      <c r="AQ1064" s="231"/>
      <c r="AR1064" s="231"/>
      <c r="AS1064" s="231"/>
      <c r="AT1064" s="232"/>
      <c r="AV1064" s="233"/>
      <c r="AW1064" s="233"/>
      <c r="AX1064" s="233"/>
      <c r="AY1064" s="233"/>
      <c r="AZ1064" s="233"/>
      <c r="BA1064" s="233"/>
      <c r="BB1064" s="233"/>
      <c r="BC1064" s="233"/>
      <c r="BD1064" s="233"/>
      <c r="BE1064" s="233"/>
      <c r="BF1064" s="233"/>
      <c r="BG1064" s="233"/>
      <c r="BH1064" s="233"/>
      <c r="BI1064" s="233"/>
      <c r="BJ1064" s="233"/>
      <c r="BK1064" s="233"/>
      <c r="BL1064" s="233"/>
      <c r="BM1064" s="233"/>
      <c r="BN1064" s="233"/>
      <c r="BO1064" s="233"/>
      <c r="BP1064" s="233"/>
      <c r="BQ1064" s="233"/>
      <c r="BR1064" s="233"/>
      <c r="BS1064" s="228"/>
      <c r="BT1064" s="228"/>
      <c r="BU1064" s="228"/>
      <c r="BV1064" s="228"/>
      <c r="BW1064" s="228"/>
      <c r="BX1064" s="228"/>
      <c r="BY1064" s="228"/>
      <c r="BZ1064" s="228"/>
      <c r="CA1064" s="228"/>
      <c r="CB1064" s="228"/>
      <c r="CC1064" s="228"/>
      <c r="CD1064" s="228"/>
      <c r="CE1064" s="228"/>
      <c r="CF1064" s="228"/>
      <c r="CG1064" s="228"/>
      <c r="CH1064" s="228"/>
      <c r="CI1064" s="228"/>
      <c r="CJ1064" s="228"/>
      <c r="CK1064" s="228"/>
      <c r="CL1064" s="228"/>
      <c r="CM1064" s="228"/>
      <c r="CN1064" s="228"/>
    </row>
    <row r="1065" spans="4:92" ht="14.25" customHeight="1" x14ac:dyDescent="0.35">
      <c r="D1065" s="230" t="s">
        <v>1135</v>
      </c>
      <c r="E1065" s="231"/>
      <c r="F1065" s="231"/>
      <c r="G1065" s="231"/>
      <c r="H1065" s="231"/>
      <c r="I1065" s="231"/>
      <c r="J1065" s="231"/>
      <c r="K1065" s="231"/>
      <c r="L1065" s="231"/>
      <c r="M1065" s="231"/>
      <c r="N1065" s="231"/>
      <c r="O1065" s="231"/>
      <c r="P1065" s="231"/>
      <c r="Q1065" s="231"/>
      <c r="R1065" s="232"/>
      <c r="S1065" s="230">
        <v>0.51</v>
      </c>
      <c r="T1065" s="231"/>
      <c r="U1065" s="231"/>
      <c r="V1065" s="231"/>
      <c r="W1065" s="232"/>
      <c r="X1065" s="230" t="s">
        <v>1210</v>
      </c>
      <c r="Y1065" s="231"/>
      <c r="Z1065" s="231"/>
      <c r="AA1065" s="231"/>
      <c r="AB1065" s="232"/>
      <c r="AC1065" s="230"/>
      <c r="AD1065" s="231"/>
      <c r="AE1065" s="231"/>
      <c r="AF1065" s="231"/>
      <c r="AG1065" s="231"/>
      <c r="AH1065" s="232"/>
      <c r="AI1065" s="230">
        <v>100</v>
      </c>
      <c r="AJ1065" s="231"/>
      <c r="AK1065" s="231"/>
      <c r="AL1065" s="231"/>
      <c r="AM1065" s="231"/>
      <c r="AN1065" s="232"/>
      <c r="AO1065" s="230"/>
      <c r="AP1065" s="231"/>
      <c r="AQ1065" s="231"/>
      <c r="AR1065" s="231"/>
      <c r="AS1065" s="231"/>
      <c r="AT1065" s="232"/>
      <c r="AV1065" s="233"/>
      <c r="AW1065" s="233"/>
      <c r="AX1065" s="233"/>
      <c r="AY1065" s="233"/>
      <c r="AZ1065" s="233"/>
      <c r="BA1065" s="233"/>
      <c r="BB1065" s="233"/>
      <c r="BC1065" s="233"/>
      <c r="BD1065" s="233"/>
      <c r="BE1065" s="233"/>
      <c r="BF1065" s="233"/>
      <c r="BG1065" s="233"/>
      <c r="BH1065" s="233"/>
      <c r="BI1065" s="233"/>
      <c r="BJ1065" s="233"/>
      <c r="BK1065" s="233"/>
      <c r="BL1065" s="233"/>
      <c r="BM1065" s="233"/>
      <c r="BN1065" s="233"/>
      <c r="BO1065" s="233"/>
      <c r="BP1065" s="233"/>
      <c r="BQ1065" s="233"/>
      <c r="BR1065" s="233"/>
      <c r="BS1065" s="228"/>
      <c r="BT1065" s="228"/>
      <c r="BU1065" s="228"/>
      <c r="BV1065" s="228"/>
      <c r="BW1065" s="228"/>
      <c r="BX1065" s="228"/>
      <c r="BY1065" s="228"/>
      <c r="BZ1065" s="228"/>
      <c r="CA1065" s="228"/>
      <c r="CB1065" s="228"/>
      <c r="CC1065" s="228"/>
      <c r="CD1065" s="228"/>
      <c r="CE1065" s="228"/>
      <c r="CF1065" s="228"/>
      <c r="CG1065" s="228"/>
      <c r="CH1065" s="228"/>
      <c r="CI1065" s="228"/>
      <c r="CJ1065" s="228"/>
      <c r="CK1065" s="228"/>
      <c r="CL1065" s="228"/>
      <c r="CM1065" s="228"/>
      <c r="CN1065" s="228"/>
    </row>
    <row r="1066" spans="4:92" ht="14.25" customHeight="1" x14ac:dyDescent="0.35">
      <c r="D1066" s="230" t="s">
        <v>1136</v>
      </c>
      <c r="E1066" s="231"/>
      <c r="F1066" s="231"/>
      <c r="G1066" s="231"/>
      <c r="H1066" s="231"/>
      <c r="I1066" s="231"/>
      <c r="J1066" s="231"/>
      <c r="K1066" s="231"/>
      <c r="L1066" s="231"/>
      <c r="M1066" s="231"/>
      <c r="N1066" s="231"/>
      <c r="O1066" s="231"/>
      <c r="P1066" s="231"/>
      <c r="Q1066" s="231"/>
      <c r="R1066" s="232"/>
      <c r="S1066" s="230">
        <v>0.3</v>
      </c>
      <c r="T1066" s="231"/>
      <c r="U1066" s="231"/>
      <c r="V1066" s="231"/>
      <c r="W1066" s="232"/>
      <c r="X1066" s="230" t="s">
        <v>1210</v>
      </c>
      <c r="Y1066" s="231"/>
      <c r="Z1066" s="231"/>
      <c r="AA1066" s="231"/>
      <c r="AB1066" s="232"/>
      <c r="AC1066" s="230"/>
      <c r="AD1066" s="231"/>
      <c r="AE1066" s="231"/>
      <c r="AF1066" s="231"/>
      <c r="AG1066" s="231"/>
      <c r="AH1066" s="232"/>
      <c r="AI1066" s="230">
        <v>100</v>
      </c>
      <c r="AJ1066" s="231"/>
      <c r="AK1066" s="231"/>
      <c r="AL1066" s="231"/>
      <c r="AM1066" s="231"/>
      <c r="AN1066" s="232"/>
      <c r="AO1066" s="230"/>
      <c r="AP1066" s="231"/>
      <c r="AQ1066" s="231"/>
      <c r="AR1066" s="231"/>
      <c r="AS1066" s="231"/>
      <c r="AT1066" s="232"/>
      <c r="AV1066" s="233"/>
      <c r="AW1066" s="233"/>
      <c r="AX1066" s="233"/>
      <c r="AY1066" s="233"/>
      <c r="AZ1066" s="233"/>
      <c r="BA1066" s="233"/>
      <c r="BB1066" s="233"/>
      <c r="BC1066" s="233"/>
      <c r="BD1066" s="233"/>
      <c r="BE1066" s="233"/>
      <c r="BF1066" s="233"/>
      <c r="BG1066" s="233"/>
      <c r="BH1066" s="233"/>
      <c r="BI1066" s="233"/>
      <c r="BJ1066" s="233"/>
      <c r="BK1066" s="233"/>
      <c r="BL1066" s="233"/>
      <c r="BM1066" s="233"/>
      <c r="BN1066" s="233"/>
      <c r="BO1066" s="233"/>
      <c r="BP1066" s="233"/>
      <c r="BQ1066" s="233"/>
      <c r="BR1066" s="233"/>
      <c r="BS1066" s="228"/>
      <c r="BT1066" s="228"/>
      <c r="BU1066" s="228"/>
      <c r="BV1066" s="228"/>
      <c r="BW1066" s="228"/>
      <c r="BX1066" s="228"/>
      <c r="BY1066" s="228"/>
      <c r="BZ1066" s="228"/>
      <c r="CA1066" s="228"/>
      <c r="CB1066" s="228"/>
      <c r="CC1066" s="228"/>
      <c r="CD1066" s="228"/>
      <c r="CE1066" s="228"/>
      <c r="CF1066" s="228"/>
      <c r="CG1066" s="228"/>
      <c r="CH1066" s="228"/>
      <c r="CI1066" s="228"/>
      <c r="CJ1066" s="228"/>
      <c r="CK1066" s="228"/>
      <c r="CL1066" s="228"/>
      <c r="CM1066" s="228"/>
      <c r="CN1066" s="228"/>
    </row>
    <row r="1067" spans="4:92" ht="14.25" customHeight="1" x14ac:dyDescent="0.35">
      <c r="D1067" s="230" t="s">
        <v>1137</v>
      </c>
      <c r="E1067" s="231"/>
      <c r="F1067" s="231"/>
      <c r="G1067" s="231"/>
      <c r="H1067" s="231"/>
      <c r="I1067" s="231"/>
      <c r="J1067" s="231"/>
      <c r="K1067" s="231"/>
      <c r="L1067" s="231"/>
      <c r="M1067" s="231"/>
      <c r="N1067" s="231"/>
      <c r="O1067" s="231"/>
      <c r="P1067" s="231"/>
      <c r="Q1067" s="231"/>
      <c r="R1067" s="232"/>
      <c r="S1067" s="230">
        <v>3.16</v>
      </c>
      <c r="T1067" s="231"/>
      <c r="U1067" s="231"/>
      <c r="V1067" s="231"/>
      <c r="W1067" s="232"/>
      <c r="X1067" s="230" t="s">
        <v>1210</v>
      </c>
      <c r="Y1067" s="231"/>
      <c r="Z1067" s="231"/>
      <c r="AA1067" s="231"/>
      <c r="AB1067" s="232"/>
      <c r="AC1067" s="230"/>
      <c r="AD1067" s="231"/>
      <c r="AE1067" s="231"/>
      <c r="AF1067" s="231"/>
      <c r="AG1067" s="231"/>
      <c r="AH1067" s="232"/>
      <c r="AI1067" s="230">
        <v>100</v>
      </c>
      <c r="AJ1067" s="231"/>
      <c r="AK1067" s="231"/>
      <c r="AL1067" s="231"/>
      <c r="AM1067" s="231"/>
      <c r="AN1067" s="232"/>
      <c r="AO1067" s="230"/>
      <c r="AP1067" s="231"/>
      <c r="AQ1067" s="231"/>
      <c r="AR1067" s="231"/>
      <c r="AS1067" s="231"/>
      <c r="AT1067" s="232"/>
      <c r="AV1067" s="233"/>
      <c r="AW1067" s="233"/>
      <c r="AX1067" s="233"/>
      <c r="AY1067" s="233"/>
      <c r="AZ1067" s="233"/>
      <c r="BA1067" s="233"/>
      <c r="BB1067" s="233"/>
      <c r="BC1067" s="233"/>
      <c r="BD1067" s="233"/>
      <c r="BE1067" s="233"/>
      <c r="BF1067" s="233"/>
      <c r="BG1067" s="233"/>
      <c r="BH1067" s="233"/>
      <c r="BI1067" s="233"/>
      <c r="BJ1067" s="233"/>
      <c r="BK1067" s="233"/>
      <c r="BL1067" s="233"/>
      <c r="BM1067" s="233"/>
      <c r="BN1067" s="233"/>
      <c r="BO1067" s="233"/>
      <c r="BP1067" s="233"/>
      <c r="BQ1067" s="233"/>
      <c r="BR1067" s="233"/>
      <c r="BS1067" s="228"/>
      <c r="BT1067" s="228"/>
      <c r="BU1067" s="228"/>
      <c r="BV1067" s="228"/>
      <c r="BW1067" s="228"/>
      <c r="BX1067" s="228"/>
      <c r="BY1067" s="228"/>
      <c r="BZ1067" s="228"/>
      <c r="CA1067" s="228"/>
      <c r="CB1067" s="228"/>
      <c r="CC1067" s="228"/>
      <c r="CD1067" s="228"/>
      <c r="CE1067" s="228"/>
      <c r="CF1067" s="228"/>
      <c r="CG1067" s="228"/>
      <c r="CH1067" s="228"/>
      <c r="CI1067" s="228"/>
      <c r="CJ1067" s="228"/>
      <c r="CK1067" s="228"/>
      <c r="CL1067" s="228"/>
      <c r="CM1067" s="228"/>
      <c r="CN1067" s="228"/>
    </row>
    <row r="1068" spans="4:92" ht="14.25" customHeight="1" x14ac:dyDescent="0.35">
      <c r="D1068" s="230" t="s">
        <v>1138</v>
      </c>
      <c r="E1068" s="231"/>
      <c r="F1068" s="231"/>
      <c r="G1068" s="231"/>
      <c r="H1068" s="231"/>
      <c r="I1068" s="231"/>
      <c r="J1068" s="231"/>
      <c r="K1068" s="231"/>
      <c r="L1068" s="231"/>
      <c r="M1068" s="231"/>
      <c r="N1068" s="231"/>
      <c r="O1068" s="231"/>
      <c r="P1068" s="231"/>
      <c r="Q1068" s="231"/>
      <c r="R1068" s="232"/>
      <c r="S1068" s="230">
        <v>1.27</v>
      </c>
      <c r="T1068" s="231"/>
      <c r="U1068" s="231"/>
      <c r="V1068" s="231"/>
      <c r="W1068" s="232"/>
      <c r="X1068" s="230" t="s">
        <v>1210</v>
      </c>
      <c r="Y1068" s="231"/>
      <c r="Z1068" s="231"/>
      <c r="AA1068" s="231"/>
      <c r="AB1068" s="232"/>
      <c r="AC1068" s="230">
        <v>80</v>
      </c>
      <c r="AD1068" s="231"/>
      <c r="AE1068" s="231"/>
      <c r="AF1068" s="231"/>
      <c r="AG1068" s="231"/>
      <c r="AH1068" s="232"/>
      <c r="AI1068" s="230">
        <v>20</v>
      </c>
      <c r="AJ1068" s="231"/>
      <c r="AK1068" s="231"/>
      <c r="AL1068" s="231"/>
      <c r="AM1068" s="231"/>
      <c r="AN1068" s="232"/>
      <c r="AO1068" s="230"/>
      <c r="AP1068" s="231"/>
      <c r="AQ1068" s="231"/>
      <c r="AR1068" s="231"/>
      <c r="AS1068" s="231"/>
      <c r="AT1068" s="232"/>
      <c r="AV1068" s="233"/>
      <c r="AW1068" s="233"/>
      <c r="AX1068" s="233"/>
      <c r="AY1068" s="233"/>
      <c r="AZ1068" s="233"/>
      <c r="BA1068" s="233"/>
      <c r="BB1068" s="233"/>
      <c r="BC1068" s="233"/>
      <c r="BD1068" s="233"/>
      <c r="BE1068" s="233"/>
      <c r="BF1068" s="233"/>
      <c r="BG1068" s="233"/>
      <c r="BH1068" s="233"/>
      <c r="BI1068" s="233"/>
      <c r="BJ1068" s="233"/>
      <c r="BK1068" s="233"/>
      <c r="BL1068" s="233"/>
      <c r="BM1068" s="233"/>
      <c r="BN1068" s="233"/>
      <c r="BO1068" s="233"/>
      <c r="BP1068" s="233"/>
      <c r="BQ1068" s="233"/>
      <c r="BR1068" s="233"/>
      <c r="BS1068" s="228"/>
      <c r="BT1068" s="228"/>
      <c r="BU1068" s="228"/>
      <c r="BV1068" s="228"/>
      <c r="BW1068" s="228"/>
      <c r="BX1068" s="228"/>
      <c r="BY1068" s="228"/>
      <c r="BZ1068" s="228"/>
      <c r="CA1068" s="228"/>
      <c r="CB1068" s="228"/>
      <c r="CC1068" s="228"/>
      <c r="CD1068" s="228"/>
      <c r="CE1068" s="228"/>
      <c r="CF1068" s="228"/>
      <c r="CG1068" s="228"/>
      <c r="CH1068" s="228"/>
      <c r="CI1068" s="228"/>
      <c r="CJ1068" s="228"/>
      <c r="CK1068" s="228"/>
      <c r="CL1068" s="228"/>
      <c r="CM1068" s="228"/>
      <c r="CN1068" s="228"/>
    </row>
    <row r="1069" spans="4:92" ht="14.25" customHeight="1" x14ac:dyDescent="0.35">
      <c r="D1069" s="230" t="s">
        <v>1139</v>
      </c>
      <c r="E1069" s="231"/>
      <c r="F1069" s="231"/>
      <c r="G1069" s="231"/>
      <c r="H1069" s="231"/>
      <c r="I1069" s="231"/>
      <c r="J1069" s="231"/>
      <c r="K1069" s="231"/>
      <c r="L1069" s="231"/>
      <c r="M1069" s="231"/>
      <c r="N1069" s="231"/>
      <c r="O1069" s="231"/>
      <c r="P1069" s="231"/>
      <c r="Q1069" s="231"/>
      <c r="R1069" s="232"/>
      <c r="S1069" s="230">
        <v>4.32</v>
      </c>
      <c r="T1069" s="231"/>
      <c r="U1069" s="231"/>
      <c r="V1069" s="231"/>
      <c r="W1069" s="232"/>
      <c r="X1069" s="230" t="s">
        <v>1210</v>
      </c>
      <c r="Y1069" s="231"/>
      <c r="Z1069" s="231"/>
      <c r="AA1069" s="231"/>
      <c r="AB1069" s="232"/>
      <c r="AC1069" s="230"/>
      <c r="AD1069" s="231"/>
      <c r="AE1069" s="231"/>
      <c r="AF1069" s="231"/>
      <c r="AG1069" s="231"/>
      <c r="AH1069" s="232"/>
      <c r="AI1069" s="230">
        <v>100</v>
      </c>
      <c r="AJ1069" s="231"/>
      <c r="AK1069" s="231"/>
      <c r="AL1069" s="231"/>
      <c r="AM1069" s="231"/>
      <c r="AN1069" s="232"/>
      <c r="AO1069" s="230"/>
      <c r="AP1069" s="231"/>
      <c r="AQ1069" s="231"/>
      <c r="AR1069" s="231"/>
      <c r="AS1069" s="231"/>
      <c r="AT1069" s="232"/>
      <c r="AV1069" s="233"/>
      <c r="AW1069" s="233"/>
      <c r="AX1069" s="233"/>
      <c r="AY1069" s="233"/>
      <c r="AZ1069" s="233"/>
      <c r="BA1069" s="233"/>
      <c r="BB1069" s="233"/>
      <c r="BC1069" s="233"/>
      <c r="BD1069" s="233"/>
      <c r="BE1069" s="233"/>
      <c r="BF1069" s="233"/>
      <c r="BG1069" s="233"/>
      <c r="BH1069" s="233"/>
      <c r="BI1069" s="233"/>
      <c r="BJ1069" s="233"/>
      <c r="BK1069" s="233"/>
      <c r="BL1069" s="233"/>
      <c r="BM1069" s="233"/>
      <c r="BN1069" s="233"/>
      <c r="BO1069" s="233"/>
      <c r="BP1069" s="233"/>
      <c r="BQ1069" s="233"/>
      <c r="BR1069" s="233"/>
      <c r="BS1069" s="228"/>
      <c r="BT1069" s="228"/>
      <c r="BU1069" s="228"/>
      <c r="BV1069" s="228"/>
      <c r="BW1069" s="228"/>
      <c r="BX1069" s="228"/>
      <c r="BY1069" s="228"/>
      <c r="BZ1069" s="228"/>
      <c r="CA1069" s="228"/>
      <c r="CB1069" s="228"/>
      <c r="CC1069" s="228"/>
      <c r="CD1069" s="228"/>
      <c r="CE1069" s="228"/>
      <c r="CF1069" s="228"/>
      <c r="CG1069" s="228"/>
      <c r="CH1069" s="228"/>
      <c r="CI1069" s="228"/>
      <c r="CJ1069" s="228"/>
      <c r="CK1069" s="228"/>
      <c r="CL1069" s="228"/>
      <c r="CM1069" s="228"/>
      <c r="CN1069" s="228"/>
    </row>
    <row r="1070" spans="4:92" ht="14.25" customHeight="1" x14ac:dyDescent="0.35">
      <c r="D1070" s="230" t="s">
        <v>1140</v>
      </c>
      <c r="E1070" s="231"/>
      <c r="F1070" s="231"/>
      <c r="G1070" s="231"/>
      <c r="H1070" s="231"/>
      <c r="I1070" s="231"/>
      <c r="J1070" s="231"/>
      <c r="K1070" s="231"/>
      <c r="L1070" s="231"/>
      <c r="M1070" s="231"/>
      <c r="N1070" s="231"/>
      <c r="O1070" s="231"/>
      <c r="P1070" s="231"/>
      <c r="Q1070" s="231"/>
      <c r="R1070" s="232"/>
      <c r="S1070" s="230">
        <v>1.35</v>
      </c>
      <c r="T1070" s="231"/>
      <c r="U1070" s="231"/>
      <c r="V1070" s="231"/>
      <c r="W1070" s="232"/>
      <c r="X1070" s="230" t="s">
        <v>1210</v>
      </c>
      <c r="Y1070" s="231"/>
      <c r="Z1070" s="231"/>
      <c r="AA1070" s="231"/>
      <c r="AB1070" s="232"/>
      <c r="AC1070" s="230"/>
      <c r="AD1070" s="231"/>
      <c r="AE1070" s="231"/>
      <c r="AF1070" s="231"/>
      <c r="AG1070" s="231"/>
      <c r="AH1070" s="232"/>
      <c r="AI1070" s="230">
        <v>100</v>
      </c>
      <c r="AJ1070" s="231"/>
      <c r="AK1070" s="231"/>
      <c r="AL1070" s="231"/>
      <c r="AM1070" s="231"/>
      <c r="AN1070" s="232"/>
      <c r="AO1070" s="230"/>
      <c r="AP1070" s="231"/>
      <c r="AQ1070" s="231"/>
      <c r="AR1070" s="231"/>
      <c r="AS1070" s="231"/>
      <c r="AT1070" s="232"/>
      <c r="AV1070" s="233"/>
      <c r="AW1070" s="233"/>
      <c r="AX1070" s="233"/>
      <c r="AY1070" s="233"/>
      <c r="AZ1070" s="233"/>
      <c r="BA1070" s="233"/>
      <c r="BB1070" s="233"/>
      <c r="BC1070" s="233"/>
      <c r="BD1070" s="233"/>
      <c r="BE1070" s="233"/>
      <c r="BF1070" s="233"/>
      <c r="BG1070" s="233"/>
      <c r="BH1070" s="233"/>
      <c r="BI1070" s="233"/>
      <c r="BJ1070" s="233"/>
      <c r="BK1070" s="233"/>
      <c r="BL1070" s="233"/>
      <c r="BM1070" s="233"/>
      <c r="BN1070" s="233"/>
      <c r="BO1070" s="233"/>
      <c r="BP1070" s="233"/>
      <c r="BQ1070" s="233"/>
      <c r="BR1070" s="233"/>
      <c r="BS1070" s="228"/>
      <c r="BT1070" s="228"/>
      <c r="BU1070" s="228"/>
      <c r="BV1070" s="228"/>
      <c r="BW1070" s="228"/>
      <c r="BX1070" s="228"/>
      <c r="BY1070" s="228"/>
      <c r="BZ1070" s="228"/>
      <c r="CA1070" s="228"/>
      <c r="CB1070" s="228"/>
      <c r="CC1070" s="228"/>
      <c r="CD1070" s="228"/>
      <c r="CE1070" s="228"/>
      <c r="CF1070" s="228"/>
      <c r="CG1070" s="228"/>
      <c r="CH1070" s="228"/>
      <c r="CI1070" s="228"/>
      <c r="CJ1070" s="228"/>
      <c r="CK1070" s="228"/>
      <c r="CL1070" s="228"/>
      <c r="CM1070" s="228"/>
      <c r="CN1070" s="228"/>
    </row>
    <row r="1071" spans="4:92" ht="14.25" customHeight="1" x14ac:dyDescent="0.35">
      <c r="D1071" s="230" t="s">
        <v>1141</v>
      </c>
      <c r="E1071" s="231"/>
      <c r="F1071" s="231"/>
      <c r="G1071" s="231"/>
      <c r="H1071" s="231"/>
      <c r="I1071" s="231"/>
      <c r="J1071" s="231"/>
      <c r="K1071" s="231"/>
      <c r="L1071" s="231"/>
      <c r="M1071" s="231"/>
      <c r="N1071" s="231"/>
      <c r="O1071" s="231"/>
      <c r="P1071" s="231"/>
      <c r="Q1071" s="231"/>
      <c r="R1071" s="232"/>
      <c r="S1071" s="230">
        <v>2.15</v>
      </c>
      <c r="T1071" s="231"/>
      <c r="U1071" s="231"/>
      <c r="V1071" s="231"/>
      <c r="W1071" s="232"/>
      <c r="X1071" s="230" t="s">
        <v>1210</v>
      </c>
      <c r="Y1071" s="231"/>
      <c r="Z1071" s="231"/>
      <c r="AA1071" s="231"/>
      <c r="AB1071" s="232"/>
      <c r="AC1071" s="230"/>
      <c r="AD1071" s="231"/>
      <c r="AE1071" s="231"/>
      <c r="AF1071" s="231"/>
      <c r="AG1071" s="231"/>
      <c r="AH1071" s="232"/>
      <c r="AI1071" s="230">
        <v>100</v>
      </c>
      <c r="AJ1071" s="231"/>
      <c r="AK1071" s="231"/>
      <c r="AL1071" s="231"/>
      <c r="AM1071" s="231"/>
      <c r="AN1071" s="232"/>
      <c r="AO1071" s="230"/>
      <c r="AP1071" s="231"/>
      <c r="AQ1071" s="231"/>
      <c r="AR1071" s="231"/>
      <c r="AS1071" s="231"/>
      <c r="AT1071" s="232"/>
      <c r="AV1071" s="233"/>
      <c r="AW1071" s="233"/>
      <c r="AX1071" s="233"/>
      <c r="AY1071" s="233"/>
      <c r="AZ1071" s="233"/>
      <c r="BA1071" s="233"/>
      <c r="BB1071" s="233"/>
      <c r="BC1071" s="233"/>
      <c r="BD1071" s="233"/>
      <c r="BE1071" s="233"/>
      <c r="BF1071" s="233"/>
      <c r="BG1071" s="233"/>
      <c r="BH1071" s="233"/>
      <c r="BI1071" s="233"/>
      <c r="BJ1071" s="233"/>
      <c r="BK1071" s="233"/>
      <c r="BL1071" s="233"/>
      <c r="BM1071" s="233"/>
      <c r="BN1071" s="233"/>
      <c r="BO1071" s="233"/>
      <c r="BP1071" s="233"/>
      <c r="BQ1071" s="233"/>
      <c r="BR1071" s="233"/>
      <c r="BS1071" s="228"/>
      <c r="BT1071" s="228"/>
      <c r="BU1071" s="228"/>
      <c r="BV1071" s="228"/>
      <c r="BW1071" s="228"/>
      <c r="BX1071" s="228"/>
      <c r="BY1071" s="228"/>
      <c r="BZ1071" s="228"/>
      <c r="CA1071" s="228"/>
      <c r="CB1071" s="228"/>
      <c r="CC1071" s="228"/>
      <c r="CD1071" s="228"/>
      <c r="CE1071" s="228"/>
      <c r="CF1071" s="228"/>
      <c r="CG1071" s="228"/>
      <c r="CH1071" s="228"/>
      <c r="CI1071" s="228"/>
      <c r="CJ1071" s="228"/>
      <c r="CK1071" s="228"/>
      <c r="CL1071" s="228"/>
      <c r="CM1071" s="228"/>
      <c r="CN1071" s="228"/>
    </row>
    <row r="1072" spans="4:92" ht="14.25" customHeight="1" x14ac:dyDescent="0.35">
      <c r="D1072" s="230" t="s">
        <v>1207</v>
      </c>
      <c r="E1072" s="231"/>
      <c r="F1072" s="231"/>
      <c r="G1072" s="231"/>
      <c r="H1072" s="231"/>
      <c r="I1072" s="231"/>
      <c r="J1072" s="231"/>
      <c r="K1072" s="231"/>
      <c r="L1072" s="231"/>
      <c r="M1072" s="231"/>
      <c r="N1072" s="231"/>
      <c r="O1072" s="231"/>
      <c r="P1072" s="231"/>
      <c r="Q1072" s="231"/>
      <c r="R1072" s="232"/>
      <c r="S1072" s="230">
        <v>15.54</v>
      </c>
      <c r="T1072" s="231"/>
      <c r="U1072" s="231"/>
      <c r="V1072" s="231"/>
      <c r="W1072" s="232"/>
      <c r="X1072" s="230" t="s">
        <v>1210</v>
      </c>
      <c r="Y1072" s="231"/>
      <c r="Z1072" s="231"/>
      <c r="AA1072" s="231"/>
      <c r="AB1072" s="232"/>
      <c r="AC1072" s="230">
        <v>30</v>
      </c>
      <c r="AD1072" s="231"/>
      <c r="AE1072" s="231"/>
      <c r="AF1072" s="231"/>
      <c r="AG1072" s="231"/>
      <c r="AH1072" s="232"/>
      <c r="AI1072" s="230">
        <v>70</v>
      </c>
      <c r="AJ1072" s="231"/>
      <c r="AK1072" s="231"/>
      <c r="AL1072" s="231"/>
      <c r="AM1072" s="231"/>
      <c r="AN1072" s="232"/>
      <c r="AO1072" s="230"/>
      <c r="AP1072" s="231"/>
      <c r="AQ1072" s="231"/>
      <c r="AR1072" s="231"/>
      <c r="AS1072" s="231"/>
      <c r="AT1072" s="232"/>
      <c r="AV1072" s="233"/>
      <c r="AW1072" s="233"/>
      <c r="AX1072" s="233"/>
      <c r="AY1072" s="233"/>
      <c r="AZ1072" s="233"/>
      <c r="BA1072" s="233"/>
      <c r="BB1072" s="233"/>
      <c r="BC1072" s="233"/>
      <c r="BD1072" s="233"/>
      <c r="BE1072" s="233"/>
      <c r="BF1072" s="233"/>
      <c r="BG1072" s="233"/>
      <c r="BH1072" s="233"/>
      <c r="BI1072" s="233"/>
      <c r="BJ1072" s="233"/>
      <c r="BK1072" s="233"/>
      <c r="BL1072" s="233"/>
      <c r="BM1072" s="233"/>
      <c r="BN1072" s="233"/>
      <c r="BO1072" s="233"/>
      <c r="BP1072" s="233"/>
      <c r="BQ1072" s="233"/>
      <c r="BR1072" s="233"/>
      <c r="BS1072" s="228"/>
      <c r="BT1072" s="228"/>
      <c r="BU1072" s="228"/>
      <c r="BV1072" s="228"/>
      <c r="BW1072" s="228"/>
      <c r="BX1072" s="228"/>
      <c r="BY1072" s="228"/>
      <c r="BZ1072" s="228"/>
      <c r="CA1072" s="228"/>
      <c r="CB1072" s="228"/>
      <c r="CC1072" s="228"/>
      <c r="CD1072" s="228"/>
      <c r="CE1072" s="228"/>
      <c r="CF1072" s="228"/>
      <c r="CG1072" s="228"/>
      <c r="CH1072" s="228"/>
      <c r="CI1072" s="228"/>
      <c r="CJ1072" s="228"/>
      <c r="CK1072" s="228"/>
      <c r="CL1072" s="228"/>
      <c r="CM1072" s="228"/>
      <c r="CN1072" s="228"/>
    </row>
    <row r="1073" spans="4:92" ht="14.25" customHeight="1" x14ac:dyDescent="0.35">
      <c r="D1073" s="230" t="s">
        <v>1142</v>
      </c>
      <c r="E1073" s="231"/>
      <c r="F1073" s="231"/>
      <c r="G1073" s="231"/>
      <c r="H1073" s="231"/>
      <c r="I1073" s="231"/>
      <c r="J1073" s="231"/>
      <c r="K1073" s="231"/>
      <c r="L1073" s="231"/>
      <c r="M1073" s="231"/>
      <c r="N1073" s="231"/>
      <c r="O1073" s="231"/>
      <c r="P1073" s="231"/>
      <c r="Q1073" s="231"/>
      <c r="R1073" s="232"/>
      <c r="S1073" s="230">
        <v>3.85</v>
      </c>
      <c r="T1073" s="231"/>
      <c r="U1073" s="231"/>
      <c r="V1073" s="231"/>
      <c r="W1073" s="232"/>
      <c r="X1073" s="230" t="s">
        <v>1210</v>
      </c>
      <c r="Y1073" s="231"/>
      <c r="Z1073" s="231"/>
      <c r="AA1073" s="231"/>
      <c r="AB1073" s="232"/>
      <c r="AC1073" s="230"/>
      <c r="AD1073" s="231"/>
      <c r="AE1073" s="231"/>
      <c r="AF1073" s="231"/>
      <c r="AG1073" s="231"/>
      <c r="AH1073" s="232"/>
      <c r="AI1073" s="230">
        <v>100</v>
      </c>
      <c r="AJ1073" s="231"/>
      <c r="AK1073" s="231"/>
      <c r="AL1073" s="231"/>
      <c r="AM1073" s="231"/>
      <c r="AN1073" s="232"/>
      <c r="AO1073" s="230"/>
      <c r="AP1073" s="231"/>
      <c r="AQ1073" s="231"/>
      <c r="AR1073" s="231"/>
      <c r="AS1073" s="231"/>
      <c r="AT1073" s="232"/>
      <c r="AV1073" s="233"/>
      <c r="AW1073" s="233"/>
      <c r="AX1073" s="233"/>
      <c r="AY1073" s="233"/>
      <c r="AZ1073" s="233"/>
      <c r="BA1073" s="233"/>
      <c r="BB1073" s="233"/>
      <c r="BC1073" s="233"/>
      <c r="BD1073" s="233"/>
      <c r="BE1073" s="233"/>
      <c r="BF1073" s="233"/>
      <c r="BG1073" s="233"/>
      <c r="BH1073" s="233"/>
      <c r="BI1073" s="233"/>
      <c r="BJ1073" s="233"/>
      <c r="BK1073" s="233"/>
      <c r="BL1073" s="233"/>
      <c r="BM1073" s="233"/>
      <c r="BN1073" s="233"/>
      <c r="BO1073" s="233"/>
      <c r="BP1073" s="233"/>
      <c r="BQ1073" s="233"/>
      <c r="BR1073" s="233"/>
      <c r="BS1073" s="228"/>
      <c r="BT1073" s="228"/>
      <c r="BU1073" s="228"/>
      <c r="BV1073" s="228"/>
      <c r="BW1073" s="228"/>
      <c r="BX1073" s="228"/>
      <c r="BY1073" s="228"/>
      <c r="BZ1073" s="228"/>
      <c r="CA1073" s="228"/>
      <c r="CB1073" s="228"/>
      <c r="CC1073" s="228"/>
      <c r="CD1073" s="228"/>
      <c r="CE1073" s="228"/>
      <c r="CF1073" s="228"/>
      <c r="CG1073" s="228"/>
      <c r="CH1073" s="228"/>
      <c r="CI1073" s="228"/>
      <c r="CJ1073" s="228"/>
      <c r="CK1073" s="228"/>
      <c r="CL1073" s="228"/>
      <c r="CM1073" s="228"/>
      <c r="CN1073" s="228"/>
    </row>
    <row r="1074" spans="4:92" ht="14.25" customHeight="1" x14ac:dyDescent="0.35">
      <c r="D1074" s="230" t="s">
        <v>1143</v>
      </c>
      <c r="E1074" s="231"/>
      <c r="F1074" s="231"/>
      <c r="G1074" s="231"/>
      <c r="H1074" s="231"/>
      <c r="I1074" s="231"/>
      <c r="J1074" s="231"/>
      <c r="K1074" s="231"/>
      <c r="L1074" s="231"/>
      <c r="M1074" s="231"/>
      <c r="N1074" s="231"/>
      <c r="O1074" s="231"/>
      <c r="P1074" s="231"/>
      <c r="Q1074" s="231"/>
      <c r="R1074" s="232"/>
      <c r="S1074" s="230">
        <v>0.36</v>
      </c>
      <c r="T1074" s="231"/>
      <c r="U1074" s="231"/>
      <c r="V1074" s="231"/>
      <c r="W1074" s="232"/>
      <c r="X1074" s="230" t="s">
        <v>1210</v>
      </c>
      <c r="Y1074" s="231"/>
      <c r="Z1074" s="231"/>
      <c r="AA1074" s="231"/>
      <c r="AB1074" s="232"/>
      <c r="AC1074" s="230">
        <v>30</v>
      </c>
      <c r="AD1074" s="231"/>
      <c r="AE1074" s="231"/>
      <c r="AF1074" s="231"/>
      <c r="AG1074" s="231"/>
      <c r="AH1074" s="232"/>
      <c r="AI1074" s="230">
        <v>70</v>
      </c>
      <c r="AJ1074" s="231"/>
      <c r="AK1074" s="231"/>
      <c r="AL1074" s="231"/>
      <c r="AM1074" s="231"/>
      <c r="AN1074" s="232"/>
      <c r="AO1074" s="230"/>
      <c r="AP1074" s="231"/>
      <c r="AQ1074" s="231"/>
      <c r="AR1074" s="231"/>
      <c r="AS1074" s="231"/>
      <c r="AT1074" s="232"/>
      <c r="AV1074" s="233"/>
      <c r="AW1074" s="233"/>
      <c r="AX1074" s="233"/>
      <c r="AY1074" s="233"/>
      <c r="AZ1074" s="233"/>
      <c r="BA1074" s="233"/>
      <c r="BB1074" s="233"/>
      <c r="BC1074" s="233"/>
      <c r="BD1074" s="233"/>
      <c r="BE1074" s="233"/>
      <c r="BF1074" s="233"/>
      <c r="BG1074" s="233"/>
      <c r="BH1074" s="233"/>
      <c r="BI1074" s="233"/>
      <c r="BJ1074" s="233"/>
      <c r="BK1074" s="233"/>
      <c r="BL1074" s="233"/>
      <c r="BM1074" s="233"/>
      <c r="BN1074" s="233"/>
      <c r="BO1074" s="233"/>
      <c r="BP1074" s="233"/>
      <c r="BQ1074" s="233"/>
      <c r="BR1074" s="233"/>
      <c r="BS1074" s="228"/>
      <c r="BT1074" s="228"/>
      <c r="BU1074" s="228"/>
      <c r="BV1074" s="228"/>
      <c r="BW1074" s="228"/>
      <c r="BX1074" s="228"/>
      <c r="BY1074" s="228"/>
      <c r="BZ1074" s="228"/>
      <c r="CA1074" s="228"/>
      <c r="CB1074" s="228"/>
      <c r="CC1074" s="228"/>
      <c r="CD1074" s="228"/>
      <c r="CE1074" s="228"/>
      <c r="CF1074" s="228"/>
      <c r="CG1074" s="228"/>
      <c r="CH1074" s="228"/>
      <c r="CI1074" s="228"/>
      <c r="CJ1074" s="228"/>
      <c r="CK1074" s="228"/>
      <c r="CL1074" s="228"/>
      <c r="CM1074" s="228"/>
      <c r="CN1074" s="228"/>
    </row>
    <row r="1075" spans="4:92" ht="14.25" customHeight="1" x14ac:dyDescent="0.35">
      <c r="D1075" s="230" t="s">
        <v>1144</v>
      </c>
      <c r="E1075" s="231"/>
      <c r="F1075" s="231"/>
      <c r="G1075" s="231"/>
      <c r="H1075" s="231"/>
      <c r="I1075" s="231"/>
      <c r="J1075" s="231"/>
      <c r="K1075" s="231"/>
      <c r="L1075" s="231"/>
      <c r="M1075" s="231"/>
      <c r="N1075" s="231"/>
      <c r="O1075" s="231"/>
      <c r="P1075" s="231"/>
      <c r="Q1075" s="231"/>
      <c r="R1075" s="232"/>
      <c r="S1075" s="230">
        <v>5.19</v>
      </c>
      <c r="T1075" s="231"/>
      <c r="U1075" s="231"/>
      <c r="V1075" s="231"/>
      <c r="W1075" s="232"/>
      <c r="X1075" s="230" t="s">
        <v>1210</v>
      </c>
      <c r="Y1075" s="231"/>
      <c r="Z1075" s="231"/>
      <c r="AA1075" s="231"/>
      <c r="AB1075" s="232"/>
      <c r="AC1075" s="230"/>
      <c r="AD1075" s="231"/>
      <c r="AE1075" s="231"/>
      <c r="AF1075" s="231"/>
      <c r="AG1075" s="231"/>
      <c r="AH1075" s="232"/>
      <c r="AI1075" s="230">
        <v>100</v>
      </c>
      <c r="AJ1075" s="231"/>
      <c r="AK1075" s="231"/>
      <c r="AL1075" s="231"/>
      <c r="AM1075" s="231"/>
      <c r="AN1075" s="232"/>
      <c r="AO1075" s="230"/>
      <c r="AP1075" s="231"/>
      <c r="AQ1075" s="231"/>
      <c r="AR1075" s="231"/>
      <c r="AS1075" s="231"/>
      <c r="AT1075" s="232"/>
      <c r="AV1075" s="233"/>
      <c r="AW1075" s="233"/>
      <c r="AX1075" s="233"/>
      <c r="AY1075" s="233"/>
      <c r="AZ1075" s="233"/>
      <c r="BA1075" s="233"/>
      <c r="BB1075" s="233"/>
      <c r="BC1075" s="233"/>
      <c r="BD1075" s="233"/>
      <c r="BE1075" s="233"/>
      <c r="BF1075" s="233"/>
      <c r="BG1075" s="233"/>
      <c r="BH1075" s="233"/>
      <c r="BI1075" s="233"/>
      <c r="BJ1075" s="233"/>
      <c r="BK1075" s="233"/>
      <c r="BL1075" s="233"/>
      <c r="BM1075" s="233"/>
      <c r="BN1075" s="233"/>
      <c r="BO1075" s="233"/>
      <c r="BP1075" s="233"/>
      <c r="BQ1075" s="233"/>
      <c r="BR1075" s="233"/>
      <c r="BS1075" s="228"/>
      <c r="BT1075" s="228"/>
      <c r="BU1075" s="228"/>
      <c r="BV1075" s="228"/>
      <c r="BW1075" s="228"/>
      <c r="BX1075" s="228"/>
      <c r="BY1075" s="228"/>
      <c r="BZ1075" s="228"/>
      <c r="CA1075" s="228"/>
      <c r="CB1075" s="228"/>
      <c r="CC1075" s="228"/>
      <c r="CD1075" s="228"/>
      <c r="CE1075" s="228"/>
      <c r="CF1075" s="228"/>
      <c r="CG1075" s="228"/>
      <c r="CH1075" s="228"/>
      <c r="CI1075" s="228"/>
      <c r="CJ1075" s="228"/>
      <c r="CK1075" s="228"/>
      <c r="CL1075" s="228"/>
      <c r="CM1075" s="228"/>
      <c r="CN1075" s="228"/>
    </row>
    <row r="1076" spans="4:92" ht="14.25" customHeight="1" x14ac:dyDescent="0.35">
      <c r="D1076" s="230" t="s">
        <v>1145</v>
      </c>
      <c r="E1076" s="231"/>
      <c r="F1076" s="231"/>
      <c r="G1076" s="231"/>
      <c r="H1076" s="231"/>
      <c r="I1076" s="231"/>
      <c r="J1076" s="231"/>
      <c r="K1076" s="231"/>
      <c r="L1076" s="231"/>
      <c r="M1076" s="231"/>
      <c r="N1076" s="231"/>
      <c r="O1076" s="231"/>
      <c r="P1076" s="231"/>
      <c r="Q1076" s="231"/>
      <c r="R1076" s="232"/>
      <c r="S1076" s="230">
        <v>0.27</v>
      </c>
      <c r="T1076" s="231"/>
      <c r="U1076" s="231"/>
      <c r="V1076" s="231"/>
      <c r="W1076" s="232"/>
      <c r="X1076" s="230" t="s">
        <v>1210</v>
      </c>
      <c r="Y1076" s="231"/>
      <c r="Z1076" s="231"/>
      <c r="AA1076" s="231"/>
      <c r="AB1076" s="232"/>
      <c r="AC1076" s="230">
        <v>20</v>
      </c>
      <c r="AD1076" s="231"/>
      <c r="AE1076" s="231"/>
      <c r="AF1076" s="231"/>
      <c r="AG1076" s="231"/>
      <c r="AH1076" s="232"/>
      <c r="AI1076" s="230">
        <v>80</v>
      </c>
      <c r="AJ1076" s="231"/>
      <c r="AK1076" s="231"/>
      <c r="AL1076" s="231"/>
      <c r="AM1076" s="231"/>
      <c r="AN1076" s="232"/>
      <c r="AO1076" s="230"/>
      <c r="AP1076" s="231"/>
      <c r="AQ1076" s="231"/>
      <c r="AR1076" s="231"/>
      <c r="AS1076" s="231"/>
      <c r="AT1076" s="232"/>
      <c r="AV1076" s="233"/>
      <c r="AW1076" s="233"/>
      <c r="AX1076" s="233"/>
      <c r="AY1076" s="233"/>
      <c r="AZ1076" s="233"/>
      <c r="BA1076" s="233"/>
      <c r="BB1076" s="233"/>
      <c r="BC1076" s="233"/>
      <c r="BD1076" s="233"/>
      <c r="BE1076" s="233"/>
      <c r="BF1076" s="233"/>
      <c r="BG1076" s="233"/>
      <c r="BH1076" s="233"/>
      <c r="BI1076" s="233"/>
      <c r="BJ1076" s="233"/>
      <c r="BK1076" s="233"/>
      <c r="BL1076" s="233"/>
      <c r="BM1076" s="233"/>
      <c r="BN1076" s="233"/>
      <c r="BO1076" s="233"/>
      <c r="BP1076" s="233"/>
      <c r="BQ1076" s="233"/>
      <c r="BR1076" s="233"/>
      <c r="BS1076" s="228"/>
      <c r="BT1076" s="228"/>
      <c r="BU1076" s="228"/>
      <c r="BV1076" s="228"/>
      <c r="BW1076" s="228"/>
      <c r="BX1076" s="228"/>
      <c r="BY1076" s="228"/>
      <c r="BZ1076" s="228"/>
      <c r="CA1076" s="228"/>
      <c r="CB1076" s="228"/>
      <c r="CC1076" s="228"/>
      <c r="CD1076" s="228"/>
      <c r="CE1076" s="228"/>
      <c r="CF1076" s="228"/>
      <c r="CG1076" s="228"/>
      <c r="CH1076" s="228"/>
      <c r="CI1076" s="228"/>
      <c r="CJ1076" s="228"/>
      <c r="CK1076" s="228"/>
      <c r="CL1076" s="228"/>
      <c r="CM1076" s="228"/>
      <c r="CN1076" s="228"/>
    </row>
    <row r="1077" spans="4:92" ht="14.25" customHeight="1" x14ac:dyDescent="0.35">
      <c r="D1077" s="230" t="s">
        <v>1146</v>
      </c>
      <c r="E1077" s="231"/>
      <c r="F1077" s="231"/>
      <c r="G1077" s="231"/>
      <c r="H1077" s="231"/>
      <c r="I1077" s="231"/>
      <c r="J1077" s="231"/>
      <c r="K1077" s="231"/>
      <c r="L1077" s="231"/>
      <c r="M1077" s="231"/>
      <c r="N1077" s="231"/>
      <c r="O1077" s="231"/>
      <c r="P1077" s="231"/>
      <c r="Q1077" s="231"/>
      <c r="R1077" s="232"/>
      <c r="S1077" s="230">
        <v>0.41</v>
      </c>
      <c r="T1077" s="231"/>
      <c r="U1077" s="231"/>
      <c r="V1077" s="231"/>
      <c r="W1077" s="232"/>
      <c r="X1077" s="230" t="s">
        <v>1210</v>
      </c>
      <c r="Y1077" s="231"/>
      <c r="Z1077" s="231"/>
      <c r="AA1077" s="231"/>
      <c r="AB1077" s="232"/>
      <c r="AC1077" s="230"/>
      <c r="AD1077" s="231"/>
      <c r="AE1077" s="231"/>
      <c r="AF1077" s="231"/>
      <c r="AG1077" s="231"/>
      <c r="AH1077" s="232"/>
      <c r="AI1077" s="230">
        <v>100</v>
      </c>
      <c r="AJ1077" s="231"/>
      <c r="AK1077" s="231"/>
      <c r="AL1077" s="231"/>
      <c r="AM1077" s="231"/>
      <c r="AN1077" s="232"/>
      <c r="AO1077" s="230"/>
      <c r="AP1077" s="231"/>
      <c r="AQ1077" s="231"/>
      <c r="AR1077" s="231"/>
      <c r="AS1077" s="231"/>
      <c r="AT1077" s="232"/>
      <c r="AV1077" s="233"/>
      <c r="AW1077" s="233"/>
      <c r="AX1077" s="233"/>
      <c r="AY1077" s="233"/>
      <c r="AZ1077" s="233"/>
      <c r="BA1077" s="233"/>
      <c r="BB1077" s="233"/>
      <c r="BC1077" s="233"/>
      <c r="BD1077" s="233"/>
      <c r="BE1077" s="233"/>
      <c r="BF1077" s="233"/>
      <c r="BG1077" s="233"/>
      <c r="BH1077" s="233"/>
      <c r="BI1077" s="233"/>
      <c r="BJ1077" s="233"/>
      <c r="BK1077" s="233"/>
      <c r="BL1077" s="233"/>
      <c r="BM1077" s="233"/>
      <c r="BN1077" s="233"/>
      <c r="BO1077" s="233"/>
      <c r="BP1077" s="233"/>
      <c r="BQ1077" s="233"/>
      <c r="BR1077" s="233"/>
      <c r="BS1077" s="228"/>
      <c r="BT1077" s="228"/>
      <c r="BU1077" s="228"/>
      <c r="BV1077" s="228"/>
      <c r="BW1077" s="228"/>
      <c r="BX1077" s="228"/>
      <c r="BY1077" s="228"/>
      <c r="BZ1077" s="228"/>
      <c r="CA1077" s="228"/>
      <c r="CB1077" s="228"/>
      <c r="CC1077" s="228"/>
      <c r="CD1077" s="228"/>
      <c r="CE1077" s="228"/>
      <c r="CF1077" s="228"/>
      <c r="CG1077" s="228"/>
      <c r="CH1077" s="228"/>
      <c r="CI1077" s="228"/>
      <c r="CJ1077" s="228"/>
      <c r="CK1077" s="228"/>
      <c r="CL1077" s="228"/>
      <c r="CM1077" s="228"/>
      <c r="CN1077" s="228"/>
    </row>
    <row r="1078" spans="4:92" ht="14.25" customHeight="1" x14ac:dyDescent="0.35">
      <c r="D1078" s="230" t="s">
        <v>1147</v>
      </c>
      <c r="E1078" s="231"/>
      <c r="F1078" s="231"/>
      <c r="G1078" s="231"/>
      <c r="H1078" s="231"/>
      <c r="I1078" s="231"/>
      <c r="J1078" s="231"/>
      <c r="K1078" s="231"/>
      <c r="L1078" s="231"/>
      <c r="M1078" s="231"/>
      <c r="N1078" s="231"/>
      <c r="O1078" s="231"/>
      <c r="P1078" s="231"/>
      <c r="Q1078" s="231"/>
      <c r="R1078" s="232"/>
      <c r="S1078" s="230">
        <v>0.2</v>
      </c>
      <c r="T1078" s="231"/>
      <c r="U1078" s="231"/>
      <c r="V1078" s="231"/>
      <c r="W1078" s="232"/>
      <c r="X1078" s="230" t="s">
        <v>1210</v>
      </c>
      <c r="Y1078" s="231"/>
      <c r="Z1078" s="231"/>
      <c r="AA1078" s="231"/>
      <c r="AB1078" s="232"/>
      <c r="AC1078" s="230">
        <v>10</v>
      </c>
      <c r="AD1078" s="231"/>
      <c r="AE1078" s="231"/>
      <c r="AF1078" s="231"/>
      <c r="AG1078" s="231"/>
      <c r="AH1078" s="232"/>
      <c r="AI1078" s="230">
        <v>90</v>
      </c>
      <c r="AJ1078" s="231"/>
      <c r="AK1078" s="231"/>
      <c r="AL1078" s="231"/>
      <c r="AM1078" s="231"/>
      <c r="AN1078" s="232"/>
      <c r="AO1078" s="230"/>
      <c r="AP1078" s="231"/>
      <c r="AQ1078" s="231"/>
      <c r="AR1078" s="231"/>
      <c r="AS1078" s="231"/>
      <c r="AT1078" s="232"/>
      <c r="AV1078" s="233"/>
      <c r="AW1078" s="233"/>
      <c r="AX1078" s="233"/>
      <c r="AY1078" s="233"/>
      <c r="AZ1078" s="233"/>
      <c r="BA1078" s="233"/>
      <c r="BB1078" s="233"/>
      <c r="BC1078" s="233"/>
      <c r="BD1078" s="233"/>
      <c r="BE1078" s="233"/>
      <c r="BF1078" s="233"/>
      <c r="BG1078" s="233"/>
      <c r="BH1078" s="233"/>
      <c r="BI1078" s="233"/>
      <c r="BJ1078" s="233"/>
      <c r="BK1078" s="233"/>
      <c r="BL1078" s="233"/>
      <c r="BM1078" s="233"/>
      <c r="BN1078" s="233"/>
      <c r="BO1078" s="233"/>
      <c r="BP1078" s="233"/>
      <c r="BQ1078" s="233"/>
      <c r="BR1078" s="233"/>
      <c r="BS1078" s="228"/>
      <c r="BT1078" s="228"/>
      <c r="BU1078" s="228"/>
      <c r="BV1078" s="228"/>
      <c r="BW1078" s="228"/>
      <c r="BX1078" s="228"/>
      <c r="BY1078" s="228"/>
      <c r="BZ1078" s="228"/>
      <c r="CA1078" s="228"/>
      <c r="CB1078" s="228"/>
      <c r="CC1078" s="228"/>
      <c r="CD1078" s="228"/>
      <c r="CE1078" s="228"/>
      <c r="CF1078" s="228"/>
      <c r="CG1078" s="228"/>
      <c r="CH1078" s="228"/>
      <c r="CI1078" s="228"/>
      <c r="CJ1078" s="228"/>
      <c r="CK1078" s="228"/>
      <c r="CL1078" s="228"/>
      <c r="CM1078" s="228"/>
      <c r="CN1078" s="228"/>
    </row>
    <row r="1079" spans="4:92" ht="14.25" customHeight="1" x14ac:dyDescent="0.35">
      <c r="D1079" s="230" t="s">
        <v>1148</v>
      </c>
      <c r="E1079" s="231"/>
      <c r="F1079" s="231"/>
      <c r="G1079" s="231"/>
      <c r="H1079" s="231"/>
      <c r="I1079" s="231"/>
      <c r="J1079" s="231"/>
      <c r="K1079" s="231"/>
      <c r="L1079" s="231"/>
      <c r="M1079" s="231"/>
      <c r="N1079" s="231"/>
      <c r="O1079" s="231"/>
      <c r="P1079" s="231"/>
      <c r="Q1079" s="231"/>
      <c r="R1079" s="232"/>
      <c r="S1079" s="230">
        <v>2.08</v>
      </c>
      <c r="T1079" s="231"/>
      <c r="U1079" s="231"/>
      <c r="V1079" s="231"/>
      <c r="W1079" s="232"/>
      <c r="X1079" s="230" t="s">
        <v>1210</v>
      </c>
      <c r="Y1079" s="231"/>
      <c r="Z1079" s="231"/>
      <c r="AA1079" s="231"/>
      <c r="AB1079" s="232"/>
      <c r="AC1079" s="230">
        <v>10</v>
      </c>
      <c r="AD1079" s="231"/>
      <c r="AE1079" s="231"/>
      <c r="AF1079" s="231"/>
      <c r="AG1079" s="231"/>
      <c r="AH1079" s="232"/>
      <c r="AI1079" s="230">
        <v>90</v>
      </c>
      <c r="AJ1079" s="231"/>
      <c r="AK1079" s="231"/>
      <c r="AL1079" s="231"/>
      <c r="AM1079" s="231"/>
      <c r="AN1079" s="232"/>
      <c r="AO1079" s="230"/>
      <c r="AP1079" s="231"/>
      <c r="AQ1079" s="231"/>
      <c r="AR1079" s="231"/>
      <c r="AS1079" s="231"/>
      <c r="AT1079" s="232"/>
      <c r="AV1079" s="233"/>
      <c r="AW1079" s="233"/>
      <c r="AX1079" s="233"/>
      <c r="AY1079" s="233"/>
      <c r="AZ1079" s="233"/>
      <c r="BA1079" s="233"/>
      <c r="BB1079" s="233"/>
      <c r="BC1079" s="233"/>
      <c r="BD1079" s="233"/>
      <c r="BE1079" s="233"/>
      <c r="BF1079" s="233"/>
      <c r="BG1079" s="233"/>
      <c r="BH1079" s="233"/>
      <c r="BI1079" s="233"/>
      <c r="BJ1079" s="233"/>
      <c r="BK1079" s="233"/>
      <c r="BL1079" s="233"/>
      <c r="BM1079" s="233"/>
      <c r="BN1079" s="233"/>
      <c r="BO1079" s="233"/>
      <c r="BP1079" s="233"/>
      <c r="BQ1079" s="233"/>
      <c r="BR1079" s="233"/>
      <c r="BS1079" s="228"/>
      <c r="BT1079" s="228"/>
      <c r="BU1079" s="228"/>
      <c r="BV1079" s="228"/>
      <c r="BW1079" s="228"/>
      <c r="BX1079" s="228"/>
      <c r="BY1079" s="228"/>
      <c r="BZ1079" s="228"/>
      <c r="CA1079" s="228"/>
      <c r="CB1079" s="228"/>
      <c r="CC1079" s="228"/>
      <c r="CD1079" s="228"/>
      <c r="CE1079" s="228"/>
      <c r="CF1079" s="228"/>
      <c r="CG1079" s="228"/>
      <c r="CH1079" s="228"/>
      <c r="CI1079" s="228"/>
      <c r="CJ1079" s="228"/>
      <c r="CK1079" s="228"/>
      <c r="CL1079" s="228"/>
      <c r="CM1079" s="228"/>
      <c r="CN1079" s="228"/>
    </row>
    <row r="1080" spans="4:92" ht="14.25" customHeight="1" x14ac:dyDescent="0.35">
      <c r="D1080" s="230" t="s">
        <v>1149</v>
      </c>
      <c r="E1080" s="231"/>
      <c r="F1080" s="231"/>
      <c r="G1080" s="231"/>
      <c r="H1080" s="231"/>
      <c r="I1080" s="231"/>
      <c r="J1080" s="231"/>
      <c r="K1080" s="231"/>
      <c r="L1080" s="231"/>
      <c r="M1080" s="231"/>
      <c r="N1080" s="231"/>
      <c r="O1080" s="231"/>
      <c r="P1080" s="231"/>
      <c r="Q1080" s="231"/>
      <c r="R1080" s="232"/>
      <c r="S1080" s="230">
        <v>0.81</v>
      </c>
      <c r="T1080" s="231"/>
      <c r="U1080" s="231"/>
      <c r="V1080" s="231"/>
      <c r="W1080" s="232"/>
      <c r="X1080" s="230" t="s">
        <v>1210</v>
      </c>
      <c r="Y1080" s="231"/>
      <c r="Z1080" s="231"/>
      <c r="AA1080" s="231"/>
      <c r="AB1080" s="232"/>
      <c r="AC1080" s="230">
        <v>30</v>
      </c>
      <c r="AD1080" s="231"/>
      <c r="AE1080" s="231"/>
      <c r="AF1080" s="231"/>
      <c r="AG1080" s="231"/>
      <c r="AH1080" s="232"/>
      <c r="AI1080" s="230">
        <v>70</v>
      </c>
      <c r="AJ1080" s="231"/>
      <c r="AK1080" s="231"/>
      <c r="AL1080" s="231"/>
      <c r="AM1080" s="231"/>
      <c r="AN1080" s="232"/>
      <c r="AO1080" s="230"/>
      <c r="AP1080" s="231"/>
      <c r="AQ1080" s="231"/>
      <c r="AR1080" s="231"/>
      <c r="AS1080" s="231"/>
      <c r="AT1080" s="232"/>
      <c r="AV1080" s="233"/>
      <c r="AW1080" s="233"/>
      <c r="AX1080" s="233"/>
      <c r="AY1080" s="233"/>
      <c r="AZ1080" s="233"/>
      <c r="BA1080" s="233"/>
      <c r="BB1080" s="233"/>
      <c r="BC1080" s="233"/>
      <c r="BD1080" s="233"/>
      <c r="BE1080" s="233"/>
      <c r="BF1080" s="233"/>
      <c r="BG1080" s="233"/>
      <c r="BH1080" s="233"/>
      <c r="BI1080" s="233"/>
      <c r="BJ1080" s="233"/>
      <c r="BK1080" s="233"/>
      <c r="BL1080" s="233"/>
      <c r="BM1080" s="233"/>
      <c r="BN1080" s="233"/>
      <c r="BO1080" s="233"/>
      <c r="BP1080" s="233"/>
      <c r="BQ1080" s="233"/>
      <c r="BR1080" s="233"/>
      <c r="BS1080" s="228"/>
      <c r="BT1080" s="228"/>
      <c r="BU1080" s="228"/>
      <c r="BV1080" s="228"/>
      <c r="BW1080" s="228"/>
      <c r="BX1080" s="228"/>
      <c r="BY1080" s="228"/>
      <c r="BZ1080" s="228"/>
      <c r="CA1080" s="228"/>
      <c r="CB1080" s="228"/>
      <c r="CC1080" s="228"/>
      <c r="CD1080" s="228"/>
      <c r="CE1080" s="228"/>
      <c r="CF1080" s="228"/>
      <c r="CG1080" s="228"/>
      <c r="CH1080" s="228"/>
      <c r="CI1080" s="228"/>
      <c r="CJ1080" s="228"/>
      <c r="CK1080" s="228"/>
      <c r="CL1080" s="228"/>
      <c r="CM1080" s="228"/>
      <c r="CN1080" s="228"/>
    </row>
    <row r="1081" spans="4:92" ht="14.25" customHeight="1" x14ac:dyDescent="0.35">
      <c r="D1081" s="230" t="s">
        <v>1150</v>
      </c>
      <c r="E1081" s="231"/>
      <c r="F1081" s="231"/>
      <c r="G1081" s="231"/>
      <c r="H1081" s="231"/>
      <c r="I1081" s="231"/>
      <c r="J1081" s="231"/>
      <c r="K1081" s="231"/>
      <c r="L1081" s="231"/>
      <c r="M1081" s="231"/>
      <c r="N1081" s="231"/>
      <c r="O1081" s="231"/>
      <c r="P1081" s="231"/>
      <c r="Q1081" s="231"/>
      <c r="R1081" s="232"/>
      <c r="S1081" s="230">
        <v>1</v>
      </c>
      <c r="T1081" s="231"/>
      <c r="U1081" s="231"/>
      <c r="V1081" s="231"/>
      <c r="W1081" s="232"/>
      <c r="X1081" s="230" t="s">
        <v>1210</v>
      </c>
      <c r="Y1081" s="231"/>
      <c r="Z1081" s="231"/>
      <c r="AA1081" s="231"/>
      <c r="AB1081" s="232"/>
      <c r="AC1081" s="230">
        <v>10</v>
      </c>
      <c r="AD1081" s="231"/>
      <c r="AE1081" s="231"/>
      <c r="AF1081" s="231"/>
      <c r="AG1081" s="231"/>
      <c r="AH1081" s="232"/>
      <c r="AI1081" s="230">
        <v>90</v>
      </c>
      <c r="AJ1081" s="231"/>
      <c r="AK1081" s="231"/>
      <c r="AL1081" s="231"/>
      <c r="AM1081" s="231"/>
      <c r="AN1081" s="232"/>
      <c r="AO1081" s="230"/>
      <c r="AP1081" s="231"/>
      <c r="AQ1081" s="231"/>
      <c r="AR1081" s="231"/>
      <c r="AS1081" s="231"/>
      <c r="AT1081" s="232"/>
      <c r="AV1081" s="233"/>
      <c r="AW1081" s="233"/>
      <c r="AX1081" s="233"/>
      <c r="AY1081" s="233"/>
      <c r="AZ1081" s="233"/>
      <c r="BA1081" s="233"/>
      <c r="BB1081" s="233"/>
      <c r="BC1081" s="233"/>
      <c r="BD1081" s="233"/>
      <c r="BE1081" s="233"/>
      <c r="BF1081" s="233"/>
      <c r="BG1081" s="233"/>
      <c r="BH1081" s="233"/>
      <c r="BI1081" s="233"/>
      <c r="BJ1081" s="233"/>
      <c r="BK1081" s="233"/>
      <c r="BL1081" s="233"/>
      <c r="BM1081" s="233"/>
      <c r="BN1081" s="233"/>
      <c r="BO1081" s="233"/>
      <c r="BP1081" s="233"/>
      <c r="BQ1081" s="233"/>
      <c r="BR1081" s="233"/>
      <c r="BS1081" s="228"/>
      <c r="BT1081" s="228"/>
      <c r="BU1081" s="228"/>
      <c r="BV1081" s="228"/>
      <c r="BW1081" s="228"/>
      <c r="BX1081" s="228"/>
      <c r="BY1081" s="228"/>
      <c r="BZ1081" s="228"/>
      <c r="CA1081" s="228"/>
      <c r="CB1081" s="228"/>
      <c r="CC1081" s="228"/>
      <c r="CD1081" s="228"/>
      <c r="CE1081" s="228"/>
      <c r="CF1081" s="228"/>
      <c r="CG1081" s="228"/>
      <c r="CH1081" s="228"/>
      <c r="CI1081" s="228"/>
      <c r="CJ1081" s="228"/>
      <c r="CK1081" s="228"/>
      <c r="CL1081" s="228"/>
      <c r="CM1081" s="228"/>
      <c r="CN1081" s="228"/>
    </row>
    <row r="1082" spans="4:92" ht="14.25" customHeight="1" x14ac:dyDescent="0.35">
      <c r="D1082" s="230" t="s">
        <v>1151</v>
      </c>
      <c r="E1082" s="231"/>
      <c r="F1082" s="231"/>
      <c r="G1082" s="231"/>
      <c r="H1082" s="231"/>
      <c r="I1082" s="231"/>
      <c r="J1082" s="231"/>
      <c r="K1082" s="231"/>
      <c r="L1082" s="231"/>
      <c r="M1082" s="231"/>
      <c r="N1082" s="231"/>
      <c r="O1082" s="231"/>
      <c r="P1082" s="231"/>
      <c r="Q1082" s="231"/>
      <c r="R1082" s="232"/>
      <c r="S1082" s="230">
        <v>2.33</v>
      </c>
      <c r="T1082" s="231"/>
      <c r="U1082" s="231"/>
      <c r="V1082" s="231"/>
      <c r="W1082" s="232"/>
      <c r="X1082" s="230" t="s">
        <v>1210</v>
      </c>
      <c r="Y1082" s="231"/>
      <c r="Z1082" s="231"/>
      <c r="AA1082" s="231"/>
      <c r="AB1082" s="232"/>
      <c r="AC1082" s="230"/>
      <c r="AD1082" s="231"/>
      <c r="AE1082" s="231"/>
      <c r="AF1082" s="231"/>
      <c r="AG1082" s="231"/>
      <c r="AH1082" s="232"/>
      <c r="AI1082" s="230">
        <v>100</v>
      </c>
      <c r="AJ1082" s="231"/>
      <c r="AK1082" s="231"/>
      <c r="AL1082" s="231"/>
      <c r="AM1082" s="231"/>
      <c r="AN1082" s="232"/>
      <c r="AO1082" s="230"/>
      <c r="AP1082" s="231"/>
      <c r="AQ1082" s="231"/>
      <c r="AR1082" s="231"/>
      <c r="AS1082" s="231"/>
      <c r="AT1082" s="232"/>
      <c r="AV1082" s="233"/>
      <c r="AW1082" s="233"/>
      <c r="AX1082" s="233"/>
      <c r="AY1082" s="233"/>
      <c r="AZ1082" s="233"/>
      <c r="BA1082" s="233"/>
      <c r="BB1082" s="233"/>
      <c r="BC1082" s="233"/>
      <c r="BD1082" s="233"/>
      <c r="BE1082" s="233"/>
      <c r="BF1082" s="233"/>
      <c r="BG1082" s="233"/>
      <c r="BH1082" s="233"/>
      <c r="BI1082" s="233"/>
      <c r="BJ1082" s="233"/>
      <c r="BK1082" s="233"/>
      <c r="BL1082" s="233"/>
      <c r="BM1082" s="233"/>
      <c r="BN1082" s="233"/>
      <c r="BO1082" s="233"/>
      <c r="BP1082" s="233"/>
      <c r="BQ1082" s="233"/>
      <c r="BR1082" s="233"/>
      <c r="BS1082" s="228"/>
      <c r="BT1082" s="228"/>
      <c r="BU1082" s="228"/>
      <c r="BV1082" s="228"/>
      <c r="BW1082" s="228"/>
      <c r="BX1082" s="228"/>
      <c r="BY1082" s="228"/>
      <c r="BZ1082" s="228"/>
      <c r="CA1082" s="228"/>
      <c r="CB1082" s="228"/>
      <c r="CC1082" s="228"/>
      <c r="CD1082" s="228"/>
      <c r="CE1082" s="228"/>
      <c r="CF1082" s="228"/>
      <c r="CG1082" s="228"/>
      <c r="CH1082" s="228"/>
      <c r="CI1082" s="228"/>
      <c r="CJ1082" s="228"/>
      <c r="CK1082" s="228"/>
      <c r="CL1082" s="228"/>
      <c r="CM1082" s="228"/>
      <c r="CN1082" s="228"/>
    </row>
    <row r="1083" spans="4:92" ht="14.25" customHeight="1" x14ac:dyDescent="0.35">
      <c r="D1083" s="230" t="s">
        <v>1152</v>
      </c>
      <c r="E1083" s="231"/>
      <c r="F1083" s="231"/>
      <c r="G1083" s="231"/>
      <c r="H1083" s="231"/>
      <c r="I1083" s="231"/>
      <c r="J1083" s="231"/>
      <c r="K1083" s="231"/>
      <c r="L1083" s="231"/>
      <c r="M1083" s="231"/>
      <c r="N1083" s="231"/>
      <c r="O1083" s="231"/>
      <c r="P1083" s="231"/>
      <c r="Q1083" s="231"/>
      <c r="R1083" s="232"/>
      <c r="S1083" s="230">
        <v>4.3499999999999996</v>
      </c>
      <c r="T1083" s="231"/>
      <c r="U1083" s="231"/>
      <c r="V1083" s="231"/>
      <c r="W1083" s="232"/>
      <c r="X1083" s="230" t="s">
        <v>1210</v>
      </c>
      <c r="Y1083" s="231"/>
      <c r="Z1083" s="231"/>
      <c r="AA1083" s="231"/>
      <c r="AB1083" s="232"/>
      <c r="AC1083" s="230"/>
      <c r="AD1083" s="231"/>
      <c r="AE1083" s="231"/>
      <c r="AF1083" s="231"/>
      <c r="AG1083" s="231"/>
      <c r="AH1083" s="232"/>
      <c r="AI1083" s="230">
        <v>100</v>
      </c>
      <c r="AJ1083" s="231"/>
      <c r="AK1083" s="231"/>
      <c r="AL1083" s="231"/>
      <c r="AM1083" s="231"/>
      <c r="AN1083" s="232"/>
      <c r="AO1083" s="230"/>
      <c r="AP1083" s="231"/>
      <c r="AQ1083" s="231"/>
      <c r="AR1083" s="231"/>
      <c r="AS1083" s="231"/>
      <c r="AT1083" s="232"/>
      <c r="AV1083" s="233"/>
      <c r="AW1083" s="233"/>
      <c r="AX1083" s="233"/>
      <c r="AY1083" s="233"/>
      <c r="AZ1083" s="233"/>
      <c r="BA1083" s="233"/>
      <c r="BB1083" s="233"/>
      <c r="BC1083" s="233"/>
      <c r="BD1083" s="233"/>
      <c r="BE1083" s="233"/>
      <c r="BF1083" s="233"/>
      <c r="BG1083" s="233"/>
      <c r="BH1083" s="233"/>
      <c r="BI1083" s="233"/>
      <c r="BJ1083" s="233"/>
      <c r="BK1083" s="233"/>
      <c r="BL1083" s="233"/>
      <c r="BM1083" s="233"/>
      <c r="BN1083" s="233"/>
      <c r="BO1083" s="233"/>
      <c r="BP1083" s="233"/>
      <c r="BQ1083" s="233"/>
      <c r="BR1083" s="233"/>
      <c r="BS1083" s="228"/>
      <c r="BT1083" s="228"/>
      <c r="BU1083" s="228"/>
      <c r="BV1083" s="228"/>
      <c r="BW1083" s="228"/>
      <c r="BX1083" s="228"/>
      <c r="BY1083" s="228"/>
      <c r="BZ1083" s="228"/>
      <c r="CA1083" s="228"/>
      <c r="CB1083" s="228"/>
      <c r="CC1083" s="228"/>
      <c r="CD1083" s="228"/>
      <c r="CE1083" s="228"/>
      <c r="CF1083" s="228"/>
      <c r="CG1083" s="228"/>
      <c r="CH1083" s="228"/>
      <c r="CI1083" s="228"/>
      <c r="CJ1083" s="228"/>
      <c r="CK1083" s="228"/>
      <c r="CL1083" s="228"/>
      <c r="CM1083" s="228"/>
      <c r="CN1083" s="228"/>
    </row>
    <row r="1084" spans="4:92" ht="14.25" customHeight="1" x14ac:dyDescent="0.35">
      <c r="D1084" s="230" t="s">
        <v>1153</v>
      </c>
      <c r="E1084" s="231"/>
      <c r="F1084" s="231"/>
      <c r="G1084" s="231"/>
      <c r="H1084" s="231"/>
      <c r="I1084" s="231"/>
      <c r="J1084" s="231"/>
      <c r="K1084" s="231"/>
      <c r="L1084" s="231"/>
      <c r="M1084" s="231"/>
      <c r="N1084" s="231"/>
      <c r="O1084" s="231"/>
      <c r="P1084" s="231"/>
      <c r="Q1084" s="231"/>
      <c r="R1084" s="232"/>
      <c r="S1084" s="230">
        <v>1.01</v>
      </c>
      <c r="T1084" s="231"/>
      <c r="U1084" s="231"/>
      <c r="V1084" s="231"/>
      <c r="W1084" s="232"/>
      <c r="X1084" s="230" t="s">
        <v>1210</v>
      </c>
      <c r="Y1084" s="231"/>
      <c r="Z1084" s="231"/>
      <c r="AA1084" s="231"/>
      <c r="AB1084" s="232"/>
      <c r="AC1084" s="230">
        <v>95</v>
      </c>
      <c r="AD1084" s="231"/>
      <c r="AE1084" s="231"/>
      <c r="AF1084" s="231"/>
      <c r="AG1084" s="231"/>
      <c r="AH1084" s="232"/>
      <c r="AI1084" s="230">
        <v>5</v>
      </c>
      <c r="AJ1084" s="231"/>
      <c r="AK1084" s="231"/>
      <c r="AL1084" s="231"/>
      <c r="AM1084" s="231"/>
      <c r="AN1084" s="232"/>
      <c r="AO1084" s="230"/>
      <c r="AP1084" s="231"/>
      <c r="AQ1084" s="231"/>
      <c r="AR1084" s="231"/>
      <c r="AS1084" s="231"/>
      <c r="AT1084" s="232"/>
      <c r="AV1084" s="233"/>
      <c r="AW1084" s="233"/>
      <c r="AX1084" s="233"/>
      <c r="AY1084" s="233"/>
      <c r="AZ1084" s="233"/>
      <c r="BA1084" s="233"/>
      <c r="BB1084" s="233"/>
      <c r="BC1084" s="233"/>
      <c r="BD1084" s="233"/>
      <c r="BE1084" s="233"/>
      <c r="BF1084" s="233"/>
      <c r="BG1084" s="233"/>
      <c r="BH1084" s="233"/>
      <c r="BI1084" s="233"/>
      <c r="BJ1084" s="233"/>
      <c r="BK1084" s="233"/>
      <c r="BL1084" s="233"/>
      <c r="BM1084" s="233"/>
      <c r="BN1084" s="233"/>
      <c r="BO1084" s="233"/>
      <c r="BP1084" s="233"/>
      <c r="BQ1084" s="233"/>
      <c r="BR1084" s="233"/>
      <c r="BS1084" s="228"/>
      <c r="BT1084" s="228"/>
      <c r="BU1084" s="228"/>
      <c r="BV1084" s="228"/>
      <c r="BW1084" s="228"/>
      <c r="BX1084" s="228"/>
      <c r="BY1084" s="228"/>
      <c r="BZ1084" s="228"/>
      <c r="CA1084" s="228"/>
      <c r="CB1084" s="228"/>
      <c r="CC1084" s="228"/>
      <c r="CD1084" s="228"/>
      <c r="CE1084" s="228"/>
      <c r="CF1084" s="228"/>
      <c r="CG1084" s="228"/>
      <c r="CH1084" s="228"/>
      <c r="CI1084" s="228"/>
      <c r="CJ1084" s="228"/>
      <c r="CK1084" s="228"/>
      <c r="CL1084" s="228"/>
      <c r="CM1084" s="228"/>
      <c r="CN1084" s="228"/>
    </row>
    <row r="1085" spans="4:92" ht="14.25" customHeight="1" x14ac:dyDescent="0.35">
      <c r="D1085" s="230" t="s">
        <v>1154</v>
      </c>
      <c r="E1085" s="231"/>
      <c r="F1085" s="231"/>
      <c r="G1085" s="231"/>
      <c r="H1085" s="231"/>
      <c r="I1085" s="231"/>
      <c r="J1085" s="231"/>
      <c r="K1085" s="231"/>
      <c r="L1085" s="231"/>
      <c r="M1085" s="231"/>
      <c r="N1085" s="231"/>
      <c r="O1085" s="231"/>
      <c r="P1085" s="231"/>
      <c r="Q1085" s="231"/>
      <c r="R1085" s="232"/>
      <c r="S1085" s="230">
        <v>5.53</v>
      </c>
      <c r="T1085" s="231"/>
      <c r="U1085" s="231"/>
      <c r="V1085" s="231"/>
      <c r="W1085" s="232"/>
      <c r="X1085" s="230" t="s">
        <v>1210</v>
      </c>
      <c r="Y1085" s="231"/>
      <c r="Z1085" s="231"/>
      <c r="AA1085" s="231"/>
      <c r="AB1085" s="232"/>
      <c r="AC1085" s="230">
        <v>30</v>
      </c>
      <c r="AD1085" s="231"/>
      <c r="AE1085" s="231"/>
      <c r="AF1085" s="231"/>
      <c r="AG1085" s="231"/>
      <c r="AH1085" s="232"/>
      <c r="AI1085" s="230">
        <v>70</v>
      </c>
      <c r="AJ1085" s="231"/>
      <c r="AK1085" s="231"/>
      <c r="AL1085" s="231"/>
      <c r="AM1085" s="231"/>
      <c r="AN1085" s="232"/>
      <c r="AO1085" s="230"/>
      <c r="AP1085" s="231"/>
      <c r="AQ1085" s="231"/>
      <c r="AR1085" s="231"/>
      <c r="AS1085" s="231"/>
      <c r="AT1085" s="232"/>
      <c r="AV1085" s="233"/>
      <c r="AW1085" s="233"/>
      <c r="AX1085" s="233"/>
      <c r="AY1085" s="233"/>
      <c r="AZ1085" s="233"/>
      <c r="BA1085" s="233"/>
      <c r="BB1085" s="233"/>
      <c r="BC1085" s="233"/>
      <c r="BD1085" s="233"/>
      <c r="BE1085" s="233"/>
      <c r="BF1085" s="233"/>
      <c r="BG1085" s="233"/>
      <c r="BH1085" s="233"/>
      <c r="BI1085" s="233"/>
      <c r="BJ1085" s="233"/>
      <c r="BK1085" s="233"/>
      <c r="BL1085" s="233"/>
      <c r="BM1085" s="233"/>
      <c r="BN1085" s="233"/>
      <c r="BO1085" s="233"/>
      <c r="BP1085" s="233"/>
      <c r="BQ1085" s="233"/>
      <c r="BR1085" s="233"/>
      <c r="BS1085" s="228"/>
      <c r="BT1085" s="228"/>
      <c r="BU1085" s="228"/>
      <c r="BV1085" s="228"/>
      <c r="BW1085" s="228"/>
      <c r="BX1085" s="228"/>
      <c r="BY1085" s="228"/>
      <c r="BZ1085" s="228"/>
      <c r="CA1085" s="228"/>
      <c r="CB1085" s="228"/>
      <c r="CC1085" s="228"/>
      <c r="CD1085" s="228"/>
      <c r="CE1085" s="228"/>
      <c r="CF1085" s="228"/>
      <c r="CG1085" s="228"/>
      <c r="CH1085" s="228"/>
      <c r="CI1085" s="228"/>
      <c r="CJ1085" s="228"/>
      <c r="CK1085" s="228"/>
      <c r="CL1085" s="228"/>
      <c r="CM1085" s="228"/>
      <c r="CN1085" s="228"/>
    </row>
    <row r="1086" spans="4:92" ht="14.25" customHeight="1" x14ac:dyDescent="0.35">
      <c r="D1086" s="230" t="s">
        <v>1155</v>
      </c>
      <c r="E1086" s="231"/>
      <c r="F1086" s="231"/>
      <c r="G1086" s="231"/>
      <c r="H1086" s="231"/>
      <c r="I1086" s="231"/>
      <c r="J1086" s="231"/>
      <c r="K1086" s="231"/>
      <c r="L1086" s="231"/>
      <c r="M1086" s="231"/>
      <c r="N1086" s="231"/>
      <c r="O1086" s="231"/>
      <c r="P1086" s="231"/>
      <c r="Q1086" s="231"/>
      <c r="R1086" s="232"/>
      <c r="S1086" s="230">
        <v>2.68</v>
      </c>
      <c r="T1086" s="231"/>
      <c r="U1086" s="231"/>
      <c r="V1086" s="231"/>
      <c r="W1086" s="232"/>
      <c r="X1086" s="230" t="s">
        <v>1210</v>
      </c>
      <c r="Y1086" s="231"/>
      <c r="Z1086" s="231"/>
      <c r="AA1086" s="231"/>
      <c r="AB1086" s="232"/>
      <c r="AC1086" s="230">
        <v>20</v>
      </c>
      <c r="AD1086" s="231"/>
      <c r="AE1086" s="231"/>
      <c r="AF1086" s="231"/>
      <c r="AG1086" s="231"/>
      <c r="AH1086" s="232"/>
      <c r="AI1086" s="230">
        <v>80</v>
      </c>
      <c r="AJ1086" s="231"/>
      <c r="AK1086" s="231"/>
      <c r="AL1086" s="231"/>
      <c r="AM1086" s="231"/>
      <c r="AN1086" s="232"/>
      <c r="AO1086" s="230"/>
      <c r="AP1086" s="231"/>
      <c r="AQ1086" s="231"/>
      <c r="AR1086" s="231"/>
      <c r="AS1086" s="231"/>
      <c r="AT1086" s="232"/>
      <c r="AV1086" s="233"/>
      <c r="AW1086" s="233"/>
      <c r="AX1086" s="233"/>
      <c r="AY1086" s="233"/>
      <c r="AZ1086" s="233"/>
      <c r="BA1086" s="233"/>
      <c r="BB1086" s="233"/>
      <c r="BC1086" s="233"/>
      <c r="BD1086" s="233"/>
      <c r="BE1086" s="233"/>
      <c r="BF1086" s="233"/>
      <c r="BG1086" s="233"/>
      <c r="BH1086" s="233"/>
      <c r="BI1086" s="233"/>
      <c r="BJ1086" s="233"/>
      <c r="BK1086" s="233"/>
      <c r="BL1086" s="233"/>
      <c r="BM1086" s="233"/>
      <c r="BN1086" s="233"/>
      <c r="BO1086" s="233"/>
      <c r="BP1086" s="233"/>
      <c r="BQ1086" s="233"/>
      <c r="BR1086" s="233"/>
      <c r="BS1086" s="228"/>
      <c r="BT1086" s="228"/>
      <c r="BU1086" s="228"/>
      <c r="BV1086" s="228"/>
      <c r="BW1086" s="228"/>
      <c r="BX1086" s="228"/>
      <c r="BY1086" s="228"/>
      <c r="BZ1086" s="228"/>
      <c r="CA1086" s="228"/>
      <c r="CB1086" s="228"/>
      <c r="CC1086" s="228"/>
      <c r="CD1086" s="228"/>
      <c r="CE1086" s="228"/>
      <c r="CF1086" s="228"/>
      <c r="CG1086" s="228"/>
      <c r="CH1086" s="228"/>
      <c r="CI1086" s="228"/>
      <c r="CJ1086" s="228"/>
      <c r="CK1086" s="228"/>
      <c r="CL1086" s="228"/>
      <c r="CM1086" s="228"/>
      <c r="CN1086" s="228"/>
    </row>
    <row r="1087" spans="4:92" ht="14.25" customHeight="1" x14ac:dyDescent="0.35">
      <c r="D1087" s="230" t="s">
        <v>1156</v>
      </c>
      <c r="E1087" s="231"/>
      <c r="F1087" s="231"/>
      <c r="G1087" s="231"/>
      <c r="H1087" s="231"/>
      <c r="I1087" s="231"/>
      <c r="J1087" s="231"/>
      <c r="K1087" s="231"/>
      <c r="L1087" s="231"/>
      <c r="M1087" s="231"/>
      <c r="N1087" s="231"/>
      <c r="O1087" s="231"/>
      <c r="P1087" s="231"/>
      <c r="Q1087" s="231"/>
      <c r="R1087" s="232"/>
      <c r="S1087" s="230">
        <v>1.1299999999999999</v>
      </c>
      <c r="T1087" s="231"/>
      <c r="U1087" s="231"/>
      <c r="V1087" s="231"/>
      <c r="W1087" s="232"/>
      <c r="X1087" s="230" t="s">
        <v>1210</v>
      </c>
      <c r="Y1087" s="231"/>
      <c r="Z1087" s="231"/>
      <c r="AA1087" s="231"/>
      <c r="AB1087" s="232"/>
      <c r="AC1087" s="230"/>
      <c r="AD1087" s="231"/>
      <c r="AE1087" s="231"/>
      <c r="AF1087" s="231"/>
      <c r="AG1087" s="231"/>
      <c r="AH1087" s="232"/>
      <c r="AI1087" s="230">
        <v>100</v>
      </c>
      <c r="AJ1087" s="231"/>
      <c r="AK1087" s="231"/>
      <c r="AL1087" s="231"/>
      <c r="AM1087" s="231"/>
      <c r="AN1087" s="232"/>
      <c r="AO1087" s="230"/>
      <c r="AP1087" s="231"/>
      <c r="AQ1087" s="231"/>
      <c r="AR1087" s="231"/>
      <c r="AS1087" s="231"/>
      <c r="AT1087" s="232"/>
      <c r="AV1087" s="233"/>
      <c r="AW1087" s="233"/>
      <c r="AX1087" s="233"/>
      <c r="AY1087" s="233"/>
      <c r="AZ1087" s="233"/>
      <c r="BA1087" s="233"/>
      <c r="BB1087" s="233"/>
      <c r="BC1087" s="233"/>
      <c r="BD1087" s="233"/>
      <c r="BE1087" s="233"/>
      <c r="BF1087" s="233"/>
      <c r="BG1087" s="233"/>
      <c r="BH1087" s="233"/>
      <c r="BI1087" s="233"/>
      <c r="BJ1087" s="233"/>
      <c r="BK1087" s="233"/>
      <c r="BL1087" s="233"/>
      <c r="BM1087" s="233"/>
      <c r="BN1087" s="233"/>
      <c r="BO1087" s="233"/>
      <c r="BP1087" s="233"/>
      <c r="BQ1087" s="233"/>
      <c r="BR1087" s="233"/>
      <c r="BS1087" s="228"/>
      <c r="BT1087" s="228"/>
      <c r="BU1087" s="228"/>
      <c r="BV1087" s="228"/>
      <c r="BW1087" s="228"/>
      <c r="BX1087" s="228"/>
      <c r="BY1087" s="228"/>
      <c r="BZ1087" s="228"/>
      <c r="CA1087" s="228"/>
      <c r="CB1087" s="228"/>
      <c r="CC1087" s="228"/>
      <c r="CD1087" s="228"/>
      <c r="CE1087" s="228"/>
      <c r="CF1087" s="228"/>
      <c r="CG1087" s="228"/>
      <c r="CH1087" s="228"/>
      <c r="CI1087" s="228"/>
      <c r="CJ1087" s="228"/>
      <c r="CK1087" s="228"/>
      <c r="CL1087" s="228"/>
      <c r="CM1087" s="228"/>
      <c r="CN1087" s="228"/>
    </row>
    <row r="1088" spans="4:92" ht="14.25" customHeight="1" x14ac:dyDescent="0.35">
      <c r="D1088" s="230" t="s">
        <v>1157</v>
      </c>
      <c r="E1088" s="231"/>
      <c r="F1088" s="231"/>
      <c r="G1088" s="231"/>
      <c r="H1088" s="231"/>
      <c r="I1088" s="231"/>
      <c r="J1088" s="231"/>
      <c r="K1088" s="231"/>
      <c r="L1088" s="231"/>
      <c r="M1088" s="231"/>
      <c r="N1088" s="231"/>
      <c r="O1088" s="231"/>
      <c r="P1088" s="231"/>
      <c r="Q1088" s="231"/>
      <c r="R1088" s="232"/>
      <c r="S1088" s="230">
        <v>8.85</v>
      </c>
      <c r="T1088" s="231"/>
      <c r="U1088" s="231"/>
      <c r="V1088" s="231"/>
      <c r="W1088" s="232"/>
      <c r="X1088" s="230" t="s">
        <v>1210</v>
      </c>
      <c r="Y1088" s="231"/>
      <c r="Z1088" s="231"/>
      <c r="AA1088" s="231"/>
      <c r="AB1088" s="232"/>
      <c r="AC1088" s="230">
        <v>70</v>
      </c>
      <c r="AD1088" s="231"/>
      <c r="AE1088" s="231"/>
      <c r="AF1088" s="231"/>
      <c r="AG1088" s="231"/>
      <c r="AH1088" s="232"/>
      <c r="AI1088" s="230">
        <v>30</v>
      </c>
      <c r="AJ1088" s="231"/>
      <c r="AK1088" s="231"/>
      <c r="AL1088" s="231"/>
      <c r="AM1088" s="231"/>
      <c r="AN1088" s="232"/>
      <c r="AO1088" s="230"/>
      <c r="AP1088" s="231"/>
      <c r="AQ1088" s="231"/>
      <c r="AR1088" s="231"/>
      <c r="AS1088" s="231"/>
      <c r="AT1088" s="232"/>
      <c r="AV1088" s="233"/>
      <c r="AW1088" s="233"/>
      <c r="AX1088" s="233"/>
      <c r="AY1088" s="233"/>
      <c r="AZ1088" s="233"/>
      <c r="BA1088" s="233"/>
      <c r="BB1088" s="233"/>
      <c r="BC1088" s="233"/>
      <c r="BD1088" s="233"/>
      <c r="BE1088" s="233"/>
      <c r="BF1088" s="233"/>
      <c r="BG1088" s="233"/>
      <c r="BH1088" s="233"/>
      <c r="BI1088" s="233"/>
      <c r="BJ1088" s="233"/>
      <c r="BK1088" s="233"/>
      <c r="BL1088" s="233"/>
      <c r="BM1088" s="233"/>
      <c r="BN1088" s="233"/>
      <c r="BO1088" s="233"/>
      <c r="BP1088" s="233"/>
      <c r="BQ1088" s="233"/>
      <c r="BR1088" s="233"/>
      <c r="BS1088" s="228"/>
      <c r="BT1088" s="228"/>
      <c r="BU1088" s="228"/>
      <c r="BV1088" s="228"/>
      <c r="BW1088" s="228"/>
      <c r="BX1088" s="228"/>
      <c r="BY1088" s="228"/>
      <c r="BZ1088" s="228"/>
      <c r="CA1088" s="228"/>
      <c r="CB1088" s="228"/>
      <c r="CC1088" s="228"/>
      <c r="CD1088" s="228"/>
      <c r="CE1088" s="228"/>
      <c r="CF1088" s="228"/>
      <c r="CG1088" s="228"/>
      <c r="CH1088" s="228"/>
      <c r="CI1088" s="228"/>
      <c r="CJ1088" s="228"/>
      <c r="CK1088" s="228"/>
      <c r="CL1088" s="228"/>
      <c r="CM1088" s="228"/>
      <c r="CN1088" s="228"/>
    </row>
    <row r="1089" spans="4:92" ht="14.25" customHeight="1" x14ac:dyDescent="0.35">
      <c r="D1089" s="230" t="s">
        <v>1158</v>
      </c>
      <c r="E1089" s="231"/>
      <c r="F1089" s="231"/>
      <c r="G1089" s="231"/>
      <c r="H1089" s="231"/>
      <c r="I1089" s="231"/>
      <c r="J1089" s="231"/>
      <c r="K1089" s="231"/>
      <c r="L1089" s="231"/>
      <c r="M1089" s="231"/>
      <c r="N1089" s="231"/>
      <c r="O1089" s="231"/>
      <c r="P1089" s="231"/>
      <c r="Q1089" s="231"/>
      <c r="R1089" s="232"/>
      <c r="S1089" s="230">
        <v>0.32</v>
      </c>
      <c r="T1089" s="231"/>
      <c r="U1089" s="231"/>
      <c r="V1089" s="231"/>
      <c r="W1089" s="232"/>
      <c r="X1089" s="230" t="s">
        <v>1210</v>
      </c>
      <c r="Y1089" s="231"/>
      <c r="Z1089" s="231"/>
      <c r="AA1089" s="231"/>
      <c r="AB1089" s="232"/>
      <c r="AC1089" s="230">
        <v>10</v>
      </c>
      <c r="AD1089" s="231"/>
      <c r="AE1089" s="231"/>
      <c r="AF1089" s="231"/>
      <c r="AG1089" s="231"/>
      <c r="AH1089" s="232"/>
      <c r="AI1089" s="230">
        <v>90</v>
      </c>
      <c r="AJ1089" s="231"/>
      <c r="AK1089" s="231"/>
      <c r="AL1089" s="231"/>
      <c r="AM1089" s="231"/>
      <c r="AN1089" s="232"/>
      <c r="AO1089" s="230"/>
      <c r="AP1089" s="231"/>
      <c r="AQ1089" s="231"/>
      <c r="AR1089" s="231"/>
      <c r="AS1089" s="231"/>
      <c r="AT1089" s="232"/>
      <c r="AV1089" s="233"/>
      <c r="AW1089" s="233"/>
      <c r="AX1089" s="233"/>
      <c r="AY1089" s="233"/>
      <c r="AZ1089" s="233"/>
      <c r="BA1089" s="233"/>
      <c r="BB1089" s="233"/>
      <c r="BC1089" s="233"/>
      <c r="BD1089" s="233"/>
      <c r="BE1089" s="233"/>
      <c r="BF1089" s="233"/>
      <c r="BG1089" s="233"/>
      <c r="BH1089" s="233"/>
      <c r="BI1089" s="233"/>
      <c r="BJ1089" s="233"/>
      <c r="BK1089" s="233"/>
      <c r="BL1089" s="233"/>
      <c r="BM1089" s="233"/>
      <c r="BN1089" s="233"/>
      <c r="BO1089" s="233"/>
      <c r="BP1089" s="233"/>
      <c r="BQ1089" s="233"/>
      <c r="BR1089" s="233"/>
      <c r="BS1089" s="228"/>
      <c r="BT1089" s="228"/>
      <c r="BU1089" s="228"/>
      <c r="BV1089" s="228"/>
      <c r="BW1089" s="228"/>
      <c r="BX1089" s="228"/>
      <c r="BY1089" s="228"/>
      <c r="BZ1089" s="228"/>
      <c r="CA1089" s="228"/>
      <c r="CB1089" s="228"/>
      <c r="CC1089" s="228"/>
      <c r="CD1089" s="228"/>
      <c r="CE1089" s="228"/>
      <c r="CF1089" s="228"/>
      <c r="CG1089" s="228"/>
      <c r="CH1089" s="228"/>
      <c r="CI1089" s="228"/>
      <c r="CJ1089" s="228"/>
      <c r="CK1089" s="228"/>
      <c r="CL1089" s="228"/>
      <c r="CM1089" s="228"/>
      <c r="CN1089" s="228"/>
    </row>
    <row r="1090" spans="4:92" ht="14.25" customHeight="1" x14ac:dyDescent="0.35">
      <c r="D1090" s="230" t="s">
        <v>1159</v>
      </c>
      <c r="E1090" s="231"/>
      <c r="F1090" s="231"/>
      <c r="G1090" s="231"/>
      <c r="H1090" s="231"/>
      <c r="I1090" s="231"/>
      <c r="J1090" s="231"/>
      <c r="K1090" s="231"/>
      <c r="L1090" s="231"/>
      <c r="M1090" s="231"/>
      <c r="N1090" s="231"/>
      <c r="O1090" s="231"/>
      <c r="P1090" s="231"/>
      <c r="Q1090" s="231"/>
      <c r="R1090" s="232"/>
      <c r="S1090" s="230">
        <v>0.22</v>
      </c>
      <c r="T1090" s="231"/>
      <c r="U1090" s="231"/>
      <c r="V1090" s="231"/>
      <c r="W1090" s="232"/>
      <c r="X1090" s="230" t="s">
        <v>1210</v>
      </c>
      <c r="Y1090" s="231"/>
      <c r="Z1090" s="231"/>
      <c r="AA1090" s="231"/>
      <c r="AB1090" s="232"/>
      <c r="AC1090" s="230">
        <v>40</v>
      </c>
      <c r="AD1090" s="231"/>
      <c r="AE1090" s="231"/>
      <c r="AF1090" s="231"/>
      <c r="AG1090" s="231"/>
      <c r="AH1090" s="232"/>
      <c r="AI1090" s="230">
        <v>60</v>
      </c>
      <c r="AJ1090" s="231"/>
      <c r="AK1090" s="231"/>
      <c r="AL1090" s="231"/>
      <c r="AM1090" s="231"/>
      <c r="AN1090" s="232"/>
      <c r="AO1090" s="230"/>
      <c r="AP1090" s="231"/>
      <c r="AQ1090" s="231"/>
      <c r="AR1090" s="231"/>
      <c r="AS1090" s="231"/>
      <c r="AT1090" s="232"/>
      <c r="AV1090" s="233"/>
      <c r="AW1090" s="233"/>
      <c r="AX1090" s="233"/>
      <c r="AY1090" s="233"/>
      <c r="AZ1090" s="233"/>
      <c r="BA1090" s="233"/>
      <c r="BB1090" s="233"/>
      <c r="BC1090" s="233"/>
      <c r="BD1090" s="233"/>
      <c r="BE1090" s="233"/>
      <c r="BF1090" s="233"/>
      <c r="BG1090" s="233"/>
      <c r="BH1090" s="233"/>
      <c r="BI1090" s="233"/>
      <c r="BJ1090" s="233"/>
      <c r="BK1090" s="233"/>
      <c r="BL1090" s="233"/>
      <c r="BM1090" s="233"/>
      <c r="BN1090" s="233"/>
      <c r="BO1090" s="233"/>
      <c r="BP1090" s="233"/>
      <c r="BQ1090" s="233"/>
      <c r="BR1090" s="233"/>
      <c r="BS1090" s="228"/>
      <c r="BT1090" s="228"/>
      <c r="BU1090" s="228"/>
      <c r="BV1090" s="228"/>
      <c r="BW1090" s="228"/>
      <c r="BX1090" s="228"/>
      <c r="BY1090" s="228"/>
      <c r="BZ1090" s="228"/>
      <c r="CA1090" s="228"/>
      <c r="CB1090" s="228"/>
      <c r="CC1090" s="228"/>
      <c r="CD1090" s="228"/>
      <c r="CE1090" s="228"/>
      <c r="CF1090" s="228"/>
      <c r="CG1090" s="228"/>
      <c r="CH1090" s="228"/>
      <c r="CI1090" s="228"/>
      <c r="CJ1090" s="228"/>
      <c r="CK1090" s="228"/>
      <c r="CL1090" s="228"/>
      <c r="CM1090" s="228"/>
      <c r="CN1090" s="228"/>
    </row>
    <row r="1091" spans="4:92" ht="14.25" customHeight="1" x14ac:dyDescent="0.35">
      <c r="D1091" s="230" t="s">
        <v>1160</v>
      </c>
      <c r="E1091" s="231"/>
      <c r="F1091" s="231"/>
      <c r="G1091" s="231"/>
      <c r="H1091" s="231"/>
      <c r="I1091" s="231"/>
      <c r="J1091" s="231"/>
      <c r="K1091" s="231"/>
      <c r="L1091" s="231"/>
      <c r="M1091" s="231"/>
      <c r="N1091" s="231"/>
      <c r="O1091" s="231"/>
      <c r="P1091" s="231"/>
      <c r="Q1091" s="231"/>
      <c r="R1091" s="232"/>
      <c r="S1091" s="230">
        <v>0.59</v>
      </c>
      <c r="T1091" s="231"/>
      <c r="U1091" s="231"/>
      <c r="V1091" s="231"/>
      <c r="W1091" s="232"/>
      <c r="X1091" s="230" t="s">
        <v>1210</v>
      </c>
      <c r="Y1091" s="231"/>
      <c r="Z1091" s="231"/>
      <c r="AA1091" s="231"/>
      <c r="AB1091" s="232"/>
      <c r="AC1091" s="230">
        <v>30</v>
      </c>
      <c r="AD1091" s="231"/>
      <c r="AE1091" s="231"/>
      <c r="AF1091" s="231"/>
      <c r="AG1091" s="231"/>
      <c r="AH1091" s="232"/>
      <c r="AI1091" s="230">
        <v>70</v>
      </c>
      <c r="AJ1091" s="231"/>
      <c r="AK1091" s="231"/>
      <c r="AL1091" s="231"/>
      <c r="AM1091" s="231"/>
      <c r="AN1091" s="232"/>
      <c r="AO1091" s="230"/>
      <c r="AP1091" s="231"/>
      <c r="AQ1091" s="231"/>
      <c r="AR1091" s="231"/>
      <c r="AS1091" s="231"/>
      <c r="AT1091" s="232"/>
      <c r="AV1091" s="233"/>
      <c r="AW1091" s="233"/>
      <c r="AX1091" s="233"/>
      <c r="AY1091" s="233"/>
      <c r="AZ1091" s="233"/>
      <c r="BA1091" s="233"/>
      <c r="BB1091" s="233"/>
      <c r="BC1091" s="233"/>
      <c r="BD1091" s="233"/>
      <c r="BE1091" s="233"/>
      <c r="BF1091" s="233"/>
      <c r="BG1091" s="233"/>
      <c r="BH1091" s="233"/>
      <c r="BI1091" s="233"/>
      <c r="BJ1091" s="233"/>
      <c r="BK1091" s="233"/>
      <c r="BL1091" s="233"/>
      <c r="BM1091" s="233"/>
      <c r="BN1091" s="233"/>
      <c r="BO1091" s="233"/>
      <c r="BP1091" s="233"/>
      <c r="BQ1091" s="233"/>
      <c r="BR1091" s="233"/>
      <c r="BS1091" s="228"/>
      <c r="BT1091" s="228"/>
      <c r="BU1091" s="228"/>
      <c r="BV1091" s="228"/>
      <c r="BW1091" s="228"/>
      <c r="BX1091" s="228"/>
      <c r="BY1091" s="228"/>
      <c r="BZ1091" s="228"/>
      <c r="CA1091" s="228"/>
      <c r="CB1091" s="228"/>
      <c r="CC1091" s="228"/>
      <c r="CD1091" s="228"/>
      <c r="CE1091" s="228"/>
      <c r="CF1091" s="228"/>
      <c r="CG1091" s="228"/>
      <c r="CH1091" s="228"/>
      <c r="CI1091" s="228"/>
      <c r="CJ1091" s="228"/>
      <c r="CK1091" s="228"/>
      <c r="CL1091" s="228"/>
      <c r="CM1091" s="228"/>
      <c r="CN1091" s="228"/>
    </row>
    <row r="1092" spans="4:92" ht="14.25" customHeight="1" x14ac:dyDescent="0.35">
      <c r="D1092" s="230" t="s">
        <v>1161</v>
      </c>
      <c r="E1092" s="231"/>
      <c r="F1092" s="231"/>
      <c r="G1092" s="231"/>
      <c r="H1092" s="231"/>
      <c r="I1092" s="231"/>
      <c r="J1092" s="231"/>
      <c r="K1092" s="231"/>
      <c r="L1092" s="231"/>
      <c r="M1092" s="231"/>
      <c r="N1092" s="231"/>
      <c r="O1092" s="231"/>
      <c r="P1092" s="231"/>
      <c r="Q1092" s="231"/>
      <c r="R1092" s="232"/>
      <c r="S1092" s="230">
        <v>0.21</v>
      </c>
      <c r="T1092" s="231"/>
      <c r="U1092" s="231"/>
      <c r="V1092" s="231"/>
      <c r="W1092" s="232"/>
      <c r="X1092" s="230" t="s">
        <v>1210</v>
      </c>
      <c r="Y1092" s="231"/>
      <c r="Z1092" s="231"/>
      <c r="AA1092" s="231"/>
      <c r="AB1092" s="232"/>
      <c r="AC1092" s="230"/>
      <c r="AD1092" s="231"/>
      <c r="AE1092" s="231"/>
      <c r="AF1092" s="231"/>
      <c r="AG1092" s="231"/>
      <c r="AH1092" s="232"/>
      <c r="AI1092" s="230">
        <v>100</v>
      </c>
      <c r="AJ1092" s="231"/>
      <c r="AK1092" s="231"/>
      <c r="AL1092" s="231"/>
      <c r="AM1092" s="231"/>
      <c r="AN1092" s="232"/>
      <c r="AO1092" s="230"/>
      <c r="AP1092" s="231"/>
      <c r="AQ1092" s="231"/>
      <c r="AR1092" s="231"/>
      <c r="AS1092" s="231"/>
      <c r="AT1092" s="232"/>
      <c r="AV1092" s="233"/>
      <c r="AW1092" s="233"/>
      <c r="AX1092" s="233"/>
      <c r="AY1092" s="233"/>
      <c r="AZ1092" s="233"/>
      <c r="BA1092" s="233"/>
      <c r="BB1092" s="233"/>
      <c r="BC1092" s="233"/>
      <c r="BD1092" s="233"/>
      <c r="BE1092" s="233"/>
      <c r="BF1092" s="233"/>
      <c r="BG1092" s="233"/>
      <c r="BH1092" s="233"/>
      <c r="BI1092" s="233"/>
      <c r="BJ1092" s="233"/>
      <c r="BK1092" s="233"/>
      <c r="BL1092" s="233"/>
      <c r="BM1092" s="233"/>
      <c r="BN1092" s="233"/>
      <c r="BO1092" s="233"/>
      <c r="BP1092" s="233"/>
      <c r="BQ1092" s="233"/>
      <c r="BR1092" s="233"/>
      <c r="BS1092" s="228"/>
      <c r="BT1092" s="228"/>
      <c r="BU1092" s="228"/>
      <c r="BV1092" s="228"/>
      <c r="BW1092" s="228"/>
      <c r="BX1092" s="228"/>
      <c r="BY1092" s="228"/>
      <c r="BZ1092" s="228"/>
      <c r="CA1092" s="228"/>
      <c r="CB1092" s="228"/>
      <c r="CC1092" s="228"/>
      <c r="CD1092" s="228"/>
      <c r="CE1092" s="228"/>
      <c r="CF1092" s="228"/>
      <c r="CG1092" s="228"/>
      <c r="CH1092" s="228"/>
      <c r="CI1092" s="228"/>
      <c r="CJ1092" s="228"/>
      <c r="CK1092" s="228"/>
      <c r="CL1092" s="228"/>
      <c r="CM1092" s="228"/>
      <c r="CN1092" s="228"/>
    </row>
    <row r="1093" spans="4:92" ht="14.25" customHeight="1" x14ac:dyDescent="0.35">
      <c r="D1093" s="230" t="s">
        <v>1162</v>
      </c>
      <c r="E1093" s="231"/>
      <c r="F1093" s="231"/>
      <c r="G1093" s="231"/>
      <c r="H1093" s="231"/>
      <c r="I1093" s="231"/>
      <c r="J1093" s="231"/>
      <c r="K1093" s="231"/>
      <c r="L1093" s="231"/>
      <c r="M1093" s="231"/>
      <c r="N1093" s="231"/>
      <c r="O1093" s="231"/>
      <c r="P1093" s="231"/>
      <c r="Q1093" s="231"/>
      <c r="R1093" s="232"/>
      <c r="S1093" s="230">
        <v>0.53</v>
      </c>
      <c r="T1093" s="231"/>
      <c r="U1093" s="231"/>
      <c r="V1093" s="231"/>
      <c r="W1093" s="232"/>
      <c r="X1093" s="230" t="s">
        <v>1210</v>
      </c>
      <c r="Y1093" s="231"/>
      <c r="Z1093" s="231"/>
      <c r="AA1093" s="231"/>
      <c r="AB1093" s="232"/>
      <c r="AC1093" s="230">
        <v>30</v>
      </c>
      <c r="AD1093" s="231"/>
      <c r="AE1093" s="231"/>
      <c r="AF1093" s="231"/>
      <c r="AG1093" s="231"/>
      <c r="AH1093" s="232"/>
      <c r="AI1093" s="230">
        <v>70</v>
      </c>
      <c r="AJ1093" s="231"/>
      <c r="AK1093" s="231"/>
      <c r="AL1093" s="231"/>
      <c r="AM1093" s="231"/>
      <c r="AN1093" s="232"/>
      <c r="AO1093" s="230"/>
      <c r="AP1093" s="231"/>
      <c r="AQ1093" s="231"/>
      <c r="AR1093" s="231"/>
      <c r="AS1093" s="231"/>
      <c r="AT1093" s="232"/>
      <c r="AV1093" s="233"/>
      <c r="AW1093" s="233"/>
      <c r="AX1093" s="233"/>
      <c r="AY1093" s="233"/>
      <c r="AZ1093" s="233"/>
      <c r="BA1093" s="233"/>
      <c r="BB1093" s="233"/>
      <c r="BC1093" s="233"/>
      <c r="BD1093" s="233"/>
      <c r="BE1093" s="233"/>
      <c r="BF1093" s="233"/>
      <c r="BG1093" s="233"/>
      <c r="BH1093" s="233"/>
      <c r="BI1093" s="233"/>
      <c r="BJ1093" s="233"/>
      <c r="BK1093" s="233"/>
      <c r="BL1093" s="233"/>
      <c r="BM1093" s="233"/>
      <c r="BN1093" s="233"/>
      <c r="BO1093" s="233"/>
      <c r="BP1093" s="233"/>
      <c r="BQ1093" s="233"/>
      <c r="BR1093" s="233"/>
      <c r="BS1093" s="228"/>
      <c r="BT1093" s="228"/>
      <c r="BU1093" s="228"/>
      <c r="BV1093" s="228"/>
      <c r="BW1093" s="228"/>
      <c r="BX1093" s="228"/>
      <c r="BY1093" s="228"/>
      <c r="BZ1093" s="228"/>
      <c r="CA1093" s="228"/>
      <c r="CB1093" s="228"/>
      <c r="CC1093" s="228"/>
      <c r="CD1093" s="228"/>
      <c r="CE1093" s="228"/>
      <c r="CF1093" s="228"/>
      <c r="CG1093" s="228"/>
      <c r="CH1093" s="228"/>
      <c r="CI1093" s="228"/>
      <c r="CJ1093" s="228"/>
      <c r="CK1093" s="228"/>
      <c r="CL1093" s="228"/>
      <c r="CM1093" s="228"/>
      <c r="CN1093" s="228"/>
    </row>
    <row r="1094" spans="4:92" ht="14.25" customHeight="1" x14ac:dyDescent="0.35">
      <c r="D1094" s="230" t="s">
        <v>1163</v>
      </c>
      <c r="E1094" s="231"/>
      <c r="F1094" s="231"/>
      <c r="G1094" s="231"/>
      <c r="H1094" s="231"/>
      <c r="I1094" s="231"/>
      <c r="J1094" s="231"/>
      <c r="K1094" s="231"/>
      <c r="L1094" s="231"/>
      <c r="M1094" s="231"/>
      <c r="N1094" s="231"/>
      <c r="O1094" s="231"/>
      <c r="P1094" s="231"/>
      <c r="Q1094" s="231"/>
      <c r="R1094" s="232"/>
      <c r="S1094" s="230">
        <v>0.31</v>
      </c>
      <c r="T1094" s="231"/>
      <c r="U1094" s="231"/>
      <c r="V1094" s="231"/>
      <c r="W1094" s="232"/>
      <c r="X1094" s="230" t="s">
        <v>1210</v>
      </c>
      <c r="Y1094" s="231"/>
      <c r="Z1094" s="231"/>
      <c r="AA1094" s="231"/>
      <c r="AB1094" s="232"/>
      <c r="AC1094" s="230">
        <v>20</v>
      </c>
      <c r="AD1094" s="231"/>
      <c r="AE1094" s="231"/>
      <c r="AF1094" s="231"/>
      <c r="AG1094" s="231"/>
      <c r="AH1094" s="232"/>
      <c r="AI1094" s="230">
        <v>80</v>
      </c>
      <c r="AJ1094" s="231"/>
      <c r="AK1094" s="231"/>
      <c r="AL1094" s="231"/>
      <c r="AM1094" s="231"/>
      <c r="AN1094" s="232"/>
      <c r="AO1094" s="230"/>
      <c r="AP1094" s="231"/>
      <c r="AQ1094" s="231"/>
      <c r="AR1094" s="231"/>
      <c r="AS1094" s="231"/>
      <c r="AT1094" s="232"/>
      <c r="AV1094" s="233"/>
      <c r="AW1094" s="233"/>
      <c r="AX1094" s="233"/>
      <c r="AY1094" s="233"/>
      <c r="AZ1094" s="233"/>
      <c r="BA1094" s="233"/>
      <c r="BB1094" s="233"/>
      <c r="BC1094" s="233"/>
      <c r="BD1094" s="233"/>
      <c r="BE1094" s="233"/>
      <c r="BF1094" s="233"/>
      <c r="BG1094" s="233"/>
      <c r="BH1094" s="233"/>
      <c r="BI1094" s="233"/>
      <c r="BJ1094" s="233"/>
      <c r="BK1094" s="233"/>
      <c r="BL1094" s="233"/>
      <c r="BM1094" s="233"/>
      <c r="BN1094" s="233"/>
      <c r="BO1094" s="233"/>
      <c r="BP1094" s="233"/>
      <c r="BQ1094" s="233"/>
      <c r="BR1094" s="233"/>
      <c r="BS1094" s="228"/>
      <c r="BT1094" s="228"/>
      <c r="BU1094" s="228"/>
      <c r="BV1094" s="228"/>
      <c r="BW1094" s="228"/>
      <c r="BX1094" s="228"/>
      <c r="BY1094" s="228"/>
      <c r="BZ1094" s="228"/>
      <c r="CA1094" s="228"/>
      <c r="CB1094" s="228"/>
      <c r="CC1094" s="228"/>
      <c r="CD1094" s="228"/>
      <c r="CE1094" s="228"/>
      <c r="CF1094" s="228"/>
      <c r="CG1094" s="228"/>
      <c r="CH1094" s="228"/>
      <c r="CI1094" s="228"/>
      <c r="CJ1094" s="228"/>
      <c r="CK1094" s="228"/>
      <c r="CL1094" s="228"/>
      <c r="CM1094" s="228"/>
      <c r="CN1094" s="228"/>
    </row>
    <row r="1095" spans="4:92" ht="14.25" customHeight="1" x14ac:dyDescent="0.35">
      <c r="D1095" s="230" t="s">
        <v>1164</v>
      </c>
      <c r="E1095" s="231"/>
      <c r="F1095" s="231"/>
      <c r="G1095" s="231"/>
      <c r="H1095" s="231"/>
      <c r="I1095" s="231"/>
      <c r="J1095" s="231"/>
      <c r="K1095" s="231"/>
      <c r="L1095" s="231"/>
      <c r="M1095" s="231"/>
      <c r="N1095" s="231"/>
      <c r="O1095" s="231"/>
      <c r="P1095" s="231"/>
      <c r="Q1095" s="231"/>
      <c r="R1095" s="232"/>
      <c r="S1095" s="230">
        <v>0.57999999999999996</v>
      </c>
      <c r="T1095" s="231"/>
      <c r="U1095" s="231"/>
      <c r="V1095" s="231"/>
      <c r="W1095" s="232"/>
      <c r="X1095" s="230" t="s">
        <v>1210</v>
      </c>
      <c r="Y1095" s="231"/>
      <c r="Z1095" s="231"/>
      <c r="AA1095" s="231"/>
      <c r="AB1095" s="232"/>
      <c r="AC1095" s="230">
        <v>30</v>
      </c>
      <c r="AD1095" s="231"/>
      <c r="AE1095" s="231"/>
      <c r="AF1095" s="231"/>
      <c r="AG1095" s="231"/>
      <c r="AH1095" s="232"/>
      <c r="AI1095" s="230">
        <v>70</v>
      </c>
      <c r="AJ1095" s="231"/>
      <c r="AK1095" s="231"/>
      <c r="AL1095" s="231"/>
      <c r="AM1095" s="231"/>
      <c r="AN1095" s="232"/>
      <c r="AO1095" s="230"/>
      <c r="AP1095" s="231"/>
      <c r="AQ1095" s="231"/>
      <c r="AR1095" s="231"/>
      <c r="AS1095" s="231"/>
      <c r="AT1095" s="232"/>
      <c r="AV1095" s="233"/>
      <c r="AW1095" s="233"/>
      <c r="AX1095" s="233"/>
      <c r="AY1095" s="233"/>
      <c r="AZ1095" s="233"/>
      <c r="BA1095" s="233"/>
      <c r="BB1095" s="233"/>
      <c r="BC1095" s="233"/>
      <c r="BD1095" s="233"/>
      <c r="BE1095" s="233"/>
      <c r="BF1095" s="233"/>
      <c r="BG1095" s="233"/>
      <c r="BH1095" s="233"/>
      <c r="BI1095" s="233"/>
      <c r="BJ1095" s="233"/>
      <c r="BK1095" s="233"/>
      <c r="BL1095" s="233"/>
      <c r="BM1095" s="233"/>
      <c r="BN1095" s="233"/>
      <c r="BO1095" s="233"/>
      <c r="BP1095" s="233"/>
      <c r="BQ1095" s="233"/>
      <c r="BR1095" s="233"/>
      <c r="BS1095" s="228"/>
      <c r="BT1095" s="228"/>
      <c r="BU1095" s="228"/>
      <c r="BV1095" s="228"/>
      <c r="BW1095" s="228"/>
      <c r="BX1095" s="228"/>
      <c r="BY1095" s="228"/>
      <c r="BZ1095" s="228"/>
      <c r="CA1095" s="228"/>
      <c r="CB1095" s="228"/>
      <c r="CC1095" s="228"/>
      <c r="CD1095" s="228"/>
      <c r="CE1095" s="228"/>
      <c r="CF1095" s="228"/>
      <c r="CG1095" s="228"/>
      <c r="CH1095" s="228"/>
      <c r="CI1095" s="228"/>
      <c r="CJ1095" s="228"/>
      <c r="CK1095" s="228"/>
      <c r="CL1095" s="228"/>
      <c r="CM1095" s="228"/>
      <c r="CN1095" s="228"/>
    </row>
    <row r="1096" spans="4:92" ht="14.25" customHeight="1" x14ac:dyDescent="0.35">
      <c r="D1096" s="230" t="s">
        <v>1165</v>
      </c>
      <c r="E1096" s="231"/>
      <c r="F1096" s="231"/>
      <c r="G1096" s="231"/>
      <c r="H1096" s="231"/>
      <c r="I1096" s="231"/>
      <c r="J1096" s="231"/>
      <c r="K1096" s="231"/>
      <c r="L1096" s="231"/>
      <c r="M1096" s="231"/>
      <c r="N1096" s="231"/>
      <c r="O1096" s="231"/>
      <c r="P1096" s="231"/>
      <c r="Q1096" s="231"/>
      <c r="R1096" s="232"/>
      <c r="S1096" s="230">
        <v>0.5</v>
      </c>
      <c r="T1096" s="231"/>
      <c r="U1096" s="231"/>
      <c r="V1096" s="231"/>
      <c r="W1096" s="232"/>
      <c r="X1096" s="230" t="s">
        <v>1210</v>
      </c>
      <c r="Y1096" s="231"/>
      <c r="Z1096" s="231"/>
      <c r="AA1096" s="231"/>
      <c r="AB1096" s="232"/>
      <c r="AC1096" s="230">
        <v>20</v>
      </c>
      <c r="AD1096" s="231"/>
      <c r="AE1096" s="231"/>
      <c r="AF1096" s="231"/>
      <c r="AG1096" s="231"/>
      <c r="AH1096" s="232"/>
      <c r="AI1096" s="230">
        <v>80</v>
      </c>
      <c r="AJ1096" s="231"/>
      <c r="AK1096" s="231"/>
      <c r="AL1096" s="231"/>
      <c r="AM1096" s="231"/>
      <c r="AN1096" s="232"/>
      <c r="AO1096" s="230"/>
      <c r="AP1096" s="231"/>
      <c r="AQ1096" s="231"/>
      <c r="AR1096" s="231"/>
      <c r="AS1096" s="231"/>
      <c r="AT1096" s="232"/>
      <c r="AV1096" s="233"/>
      <c r="AW1096" s="233"/>
      <c r="AX1096" s="233"/>
      <c r="AY1096" s="233"/>
      <c r="AZ1096" s="233"/>
      <c r="BA1096" s="233"/>
      <c r="BB1096" s="233"/>
      <c r="BC1096" s="233"/>
      <c r="BD1096" s="233"/>
      <c r="BE1096" s="233"/>
      <c r="BF1096" s="233"/>
      <c r="BG1096" s="233"/>
      <c r="BH1096" s="233"/>
      <c r="BI1096" s="233"/>
      <c r="BJ1096" s="233"/>
      <c r="BK1096" s="233"/>
      <c r="BL1096" s="233"/>
      <c r="BM1096" s="233"/>
      <c r="BN1096" s="233"/>
      <c r="BO1096" s="233"/>
      <c r="BP1096" s="233"/>
      <c r="BQ1096" s="233"/>
      <c r="BR1096" s="233"/>
      <c r="BS1096" s="228"/>
      <c r="BT1096" s="228"/>
      <c r="BU1096" s="228"/>
      <c r="BV1096" s="228"/>
      <c r="BW1096" s="228"/>
      <c r="BX1096" s="228"/>
      <c r="BY1096" s="228"/>
      <c r="BZ1096" s="228"/>
      <c r="CA1096" s="228"/>
      <c r="CB1096" s="228"/>
      <c r="CC1096" s="228"/>
      <c r="CD1096" s="228"/>
      <c r="CE1096" s="228"/>
      <c r="CF1096" s="228"/>
      <c r="CG1096" s="228"/>
      <c r="CH1096" s="228"/>
      <c r="CI1096" s="228"/>
      <c r="CJ1096" s="228"/>
      <c r="CK1096" s="228"/>
      <c r="CL1096" s="228"/>
      <c r="CM1096" s="228"/>
      <c r="CN1096" s="228"/>
    </row>
    <row r="1097" spans="4:92" ht="14.25" customHeight="1" x14ac:dyDescent="0.35">
      <c r="D1097" s="230" t="s">
        <v>1166</v>
      </c>
      <c r="E1097" s="231"/>
      <c r="F1097" s="231"/>
      <c r="G1097" s="231"/>
      <c r="H1097" s="231"/>
      <c r="I1097" s="231"/>
      <c r="J1097" s="231"/>
      <c r="K1097" s="231"/>
      <c r="L1097" s="231"/>
      <c r="M1097" s="231"/>
      <c r="N1097" s="231"/>
      <c r="O1097" s="231"/>
      <c r="P1097" s="231"/>
      <c r="Q1097" s="231"/>
      <c r="R1097" s="232"/>
      <c r="S1097" s="230">
        <v>12.65</v>
      </c>
      <c r="T1097" s="231"/>
      <c r="U1097" s="231"/>
      <c r="V1097" s="231"/>
      <c r="W1097" s="232"/>
      <c r="X1097" s="230" t="s">
        <v>1210</v>
      </c>
      <c r="Y1097" s="231"/>
      <c r="Z1097" s="231"/>
      <c r="AA1097" s="231"/>
      <c r="AB1097" s="232"/>
      <c r="AC1097" s="230">
        <v>10</v>
      </c>
      <c r="AD1097" s="231"/>
      <c r="AE1097" s="231"/>
      <c r="AF1097" s="231"/>
      <c r="AG1097" s="231"/>
      <c r="AH1097" s="232"/>
      <c r="AI1097" s="230">
        <v>90</v>
      </c>
      <c r="AJ1097" s="231"/>
      <c r="AK1097" s="231"/>
      <c r="AL1097" s="231"/>
      <c r="AM1097" s="231"/>
      <c r="AN1097" s="232"/>
      <c r="AO1097" s="230"/>
      <c r="AP1097" s="231"/>
      <c r="AQ1097" s="231"/>
      <c r="AR1097" s="231"/>
      <c r="AS1097" s="231"/>
      <c r="AT1097" s="232"/>
      <c r="AV1097" s="233"/>
      <c r="AW1097" s="233"/>
      <c r="AX1097" s="233"/>
      <c r="AY1097" s="233"/>
      <c r="AZ1097" s="233"/>
      <c r="BA1097" s="233"/>
      <c r="BB1097" s="233"/>
      <c r="BC1097" s="233"/>
      <c r="BD1097" s="233"/>
      <c r="BE1097" s="233"/>
      <c r="BF1097" s="233"/>
      <c r="BG1097" s="233"/>
      <c r="BH1097" s="233"/>
      <c r="BI1097" s="233"/>
      <c r="BJ1097" s="233"/>
      <c r="BK1097" s="233"/>
      <c r="BL1097" s="233"/>
      <c r="BM1097" s="233"/>
      <c r="BN1097" s="233"/>
      <c r="BO1097" s="233"/>
      <c r="BP1097" s="233"/>
      <c r="BQ1097" s="233"/>
      <c r="BR1097" s="233"/>
      <c r="BS1097" s="228"/>
      <c r="BT1097" s="228"/>
      <c r="BU1097" s="228"/>
      <c r="BV1097" s="228"/>
      <c r="BW1097" s="228"/>
      <c r="BX1097" s="228"/>
      <c r="BY1097" s="228"/>
      <c r="BZ1097" s="228"/>
      <c r="CA1097" s="228"/>
      <c r="CB1097" s="228"/>
      <c r="CC1097" s="228"/>
      <c r="CD1097" s="228"/>
      <c r="CE1097" s="228"/>
      <c r="CF1097" s="228"/>
      <c r="CG1097" s="228"/>
      <c r="CH1097" s="228"/>
      <c r="CI1097" s="228"/>
      <c r="CJ1097" s="228"/>
      <c r="CK1097" s="228"/>
      <c r="CL1097" s="228"/>
      <c r="CM1097" s="228"/>
      <c r="CN1097" s="228"/>
    </row>
    <row r="1098" spans="4:92" ht="14.25" customHeight="1" x14ac:dyDescent="0.35">
      <c r="D1098" s="230" t="s">
        <v>1167</v>
      </c>
      <c r="E1098" s="231"/>
      <c r="F1098" s="231"/>
      <c r="G1098" s="231"/>
      <c r="H1098" s="231"/>
      <c r="I1098" s="231"/>
      <c r="J1098" s="231"/>
      <c r="K1098" s="231"/>
      <c r="L1098" s="231"/>
      <c r="M1098" s="231"/>
      <c r="N1098" s="231"/>
      <c r="O1098" s="231"/>
      <c r="P1098" s="231"/>
      <c r="Q1098" s="231"/>
      <c r="R1098" s="232"/>
      <c r="S1098" s="230">
        <v>1.51</v>
      </c>
      <c r="T1098" s="231"/>
      <c r="U1098" s="231"/>
      <c r="V1098" s="231"/>
      <c r="W1098" s="232"/>
      <c r="X1098" s="230" t="s">
        <v>1210</v>
      </c>
      <c r="Y1098" s="231"/>
      <c r="Z1098" s="231"/>
      <c r="AA1098" s="231"/>
      <c r="AB1098" s="232"/>
      <c r="AC1098" s="230"/>
      <c r="AD1098" s="231"/>
      <c r="AE1098" s="231"/>
      <c r="AF1098" s="231"/>
      <c r="AG1098" s="231"/>
      <c r="AH1098" s="232"/>
      <c r="AI1098" s="230">
        <v>100</v>
      </c>
      <c r="AJ1098" s="231"/>
      <c r="AK1098" s="231"/>
      <c r="AL1098" s="231"/>
      <c r="AM1098" s="231"/>
      <c r="AN1098" s="232"/>
      <c r="AO1098" s="230"/>
      <c r="AP1098" s="231"/>
      <c r="AQ1098" s="231"/>
      <c r="AR1098" s="231"/>
      <c r="AS1098" s="231"/>
      <c r="AT1098" s="232"/>
      <c r="AV1098" s="233"/>
      <c r="AW1098" s="233"/>
      <c r="AX1098" s="233"/>
      <c r="AY1098" s="233"/>
      <c r="AZ1098" s="233"/>
      <c r="BA1098" s="233"/>
      <c r="BB1098" s="233"/>
      <c r="BC1098" s="233"/>
      <c r="BD1098" s="233"/>
      <c r="BE1098" s="233"/>
      <c r="BF1098" s="233"/>
      <c r="BG1098" s="233"/>
      <c r="BH1098" s="233"/>
      <c r="BI1098" s="233"/>
      <c r="BJ1098" s="233"/>
      <c r="BK1098" s="233"/>
      <c r="BL1098" s="233"/>
      <c r="BM1098" s="233"/>
      <c r="BN1098" s="233"/>
      <c r="BO1098" s="233"/>
      <c r="BP1098" s="233"/>
      <c r="BQ1098" s="233"/>
      <c r="BR1098" s="233"/>
      <c r="BS1098" s="228"/>
      <c r="BT1098" s="228"/>
      <c r="BU1098" s="228"/>
      <c r="BV1098" s="228"/>
      <c r="BW1098" s="228"/>
      <c r="BX1098" s="228"/>
      <c r="BY1098" s="228"/>
      <c r="BZ1098" s="228"/>
      <c r="CA1098" s="228"/>
      <c r="CB1098" s="228"/>
      <c r="CC1098" s="228"/>
      <c r="CD1098" s="228"/>
      <c r="CE1098" s="228"/>
      <c r="CF1098" s="228"/>
      <c r="CG1098" s="228"/>
      <c r="CH1098" s="228"/>
      <c r="CI1098" s="228"/>
      <c r="CJ1098" s="228"/>
      <c r="CK1098" s="228"/>
      <c r="CL1098" s="228"/>
      <c r="CM1098" s="228"/>
      <c r="CN1098" s="228"/>
    </row>
    <row r="1099" spans="4:92" ht="14.25" customHeight="1" x14ac:dyDescent="0.35">
      <c r="D1099" s="230" t="s">
        <v>1168</v>
      </c>
      <c r="E1099" s="231"/>
      <c r="F1099" s="231"/>
      <c r="G1099" s="231"/>
      <c r="H1099" s="231"/>
      <c r="I1099" s="231"/>
      <c r="J1099" s="231"/>
      <c r="K1099" s="231"/>
      <c r="L1099" s="231"/>
      <c r="M1099" s="231"/>
      <c r="N1099" s="231"/>
      <c r="O1099" s="231"/>
      <c r="P1099" s="231"/>
      <c r="Q1099" s="231"/>
      <c r="R1099" s="232"/>
      <c r="S1099" s="230">
        <v>1.25</v>
      </c>
      <c r="T1099" s="231"/>
      <c r="U1099" s="231"/>
      <c r="V1099" s="231"/>
      <c r="W1099" s="232"/>
      <c r="X1099" s="230" t="s">
        <v>1210</v>
      </c>
      <c r="Y1099" s="231"/>
      <c r="Z1099" s="231"/>
      <c r="AA1099" s="231"/>
      <c r="AB1099" s="232"/>
      <c r="AC1099" s="230"/>
      <c r="AD1099" s="231"/>
      <c r="AE1099" s="231"/>
      <c r="AF1099" s="231"/>
      <c r="AG1099" s="231"/>
      <c r="AH1099" s="232"/>
      <c r="AI1099" s="230">
        <v>100</v>
      </c>
      <c r="AJ1099" s="231"/>
      <c r="AK1099" s="231"/>
      <c r="AL1099" s="231"/>
      <c r="AM1099" s="231"/>
      <c r="AN1099" s="232"/>
      <c r="AO1099" s="230"/>
      <c r="AP1099" s="231"/>
      <c r="AQ1099" s="231"/>
      <c r="AR1099" s="231"/>
      <c r="AS1099" s="231"/>
      <c r="AT1099" s="232"/>
      <c r="AV1099" s="233"/>
      <c r="AW1099" s="233"/>
      <c r="AX1099" s="233"/>
      <c r="AY1099" s="233"/>
      <c r="AZ1099" s="233"/>
      <c r="BA1099" s="233"/>
      <c r="BB1099" s="233"/>
      <c r="BC1099" s="233"/>
      <c r="BD1099" s="233"/>
      <c r="BE1099" s="233"/>
      <c r="BF1099" s="233"/>
      <c r="BG1099" s="233"/>
      <c r="BH1099" s="233"/>
      <c r="BI1099" s="233"/>
      <c r="BJ1099" s="233"/>
      <c r="BK1099" s="233"/>
      <c r="BL1099" s="233"/>
      <c r="BM1099" s="233"/>
      <c r="BN1099" s="233"/>
      <c r="BO1099" s="233"/>
      <c r="BP1099" s="233"/>
      <c r="BQ1099" s="233"/>
      <c r="BR1099" s="233"/>
      <c r="BS1099" s="228"/>
      <c r="BT1099" s="228"/>
      <c r="BU1099" s="228"/>
      <c r="BV1099" s="228"/>
      <c r="BW1099" s="228"/>
      <c r="BX1099" s="228"/>
      <c r="BY1099" s="228"/>
      <c r="BZ1099" s="228"/>
      <c r="CA1099" s="228"/>
      <c r="CB1099" s="228"/>
      <c r="CC1099" s="228"/>
      <c r="CD1099" s="228"/>
      <c r="CE1099" s="228"/>
      <c r="CF1099" s="228"/>
      <c r="CG1099" s="228"/>
      <c r="CH1099" s="228"/>
      <c r="CI1099" s="228"/>
      <c r="CJ1099" s="228"/>
      <c r="CK1099" s="228"/>
      <c r="CL1099" s="228"/>
      <c r="CM1099" s="228"/>
      <c r="CN1099" s="228"/>
    </row>
    <row r="1100" spans="4:92" ht="14.25" customHeight="1" x14ac:dyDescent="0.35">
      <c r="D1100" s="230" t="s">
        <v>1169</v>
      </c>
      <c r="E1100" s="231"/>
      <c r="F1100" s="231"/>
      <c r="G1100" s="231"/>
      <c r="H1100" s="231"/>
      <c r="I1100" s="231"/>
      <c r="J1100" s="231"/>
      <c r="K1100" s="231"/>
      <c r="L1100" s="231"/>
      <c r="M1100" s="231"/>
      <c r="N1100" s="231"/>
      <c r="O1100" s="231"/>
      <c r="P1100" s="231"/>
      <c r="Q1100" s="231"/>
      <c r="R1100" s="232"/>
      <c r="S1100" s="230">
        <v>2.95</v>
      </c>
      <c r="T1100" s="231"/>
      <c r="U1100" s="231"/>
      <c r="V1100" s="231"/>
      <c r="W1100" s="232"/>
      <c r="X1100" s="230" t="s">
        <v>1210</v>
      </c>
      <c r="Y1100" s="231"/>
      <c r="Z1100" s="231"/>
      <c r="AA1100" s="231"/>
      <c r="AB1100" s="232"/>
      <c r="AC1100" s="230">
        <v>30</v>
      </c>
      <c r="AD1100" s="231"/>
      <c r="AE1100" s="231"/>
      <c r="AF1100" s="231"/>
      <c r="AG1100" s="231"/>
      <c r="AH1100" s="232"/>
      <c r="AI1100" s="230">
        <v>70</v>
      </c>
      <c r="AJ1100" s="231"/>
      <c r="AK1100" s="231"/>
      <c r="AL1100" s="231"/>
      <c r="AM1100" s="231"/>
      <c r="AN1100" s="232"/>
      <c r="AO1100" s="230"/>
      <c r="AP1100" s="231"/>
      <c r="AQ1100" s="231"/>
      <c r="AR1100" s="231"/>
      <c r="AS1100" s="231"/>
      <c r="AT1100" s="232"/>
      <c r="AV1100" s="233"/>
      <c r="AW1100" s="233"/>
      <c r="AX1100" s="233"/>
      <c r="AY1100" s="233"/>
      <c r="AZ1100" s="233"/>
      <c r="BA1100" s="233"/>
      <c r="BB1100" s="233"/>
      <c r="BC1100" s="233"/>
      <c r="BD1100" s="233"/>
      <c r="BE1100" s="233"/>
      <c r="BF1100" s="233"/>
      <c r="BG1100" s="233"/>
      <c r="BH1100" s="233"/>
      <c r="BI1100" s="233"/>
      <c r="BJ1100" s="233"/>
      <c r="BK1100" s="233"/>
      <c r="BL1100" s="233"/>
      <c r="BM1100" s="233"/>
      <c r="BN1100" s="233"/>
      <c r="BO1100" s="233"/>
      <c r="BP1100" s="233"/>
      <c r="BQ1100" s="233"/>
      <c r="BR1100" s="233"/>
      <c r="BS1100" s="228"/>
      <c r="BT1100" s="228"/>
      <c r="BU1100" s="228"/>
      <c r="BV1100" s="228"/>
      <c r="BW1100" s="228"/>
      <c r="BX1100" s="228"/>
      <c r="BY1100" s="228"/>
      <c r="BZ1100" s="228"/>
      <c r="CA1100" s="228"/>
      <c r="CB1100" s="228"/>
      <c r="CC1100" s="228"/>
      <c r="CD1100" s="228"/>
      <c r="CE1100" s="228"/>
      <c r="CF1100" s="228"/>
      <c r="CG1100" s="228"/>
      <c r="CH1100" s="228"/>
      <c r="CI1100" s="228"/>
      <c r="CJ1100" s="228"/>
      <c r="CK1100" s="228"/>
      <c r="CL1100" s="228"/>
      <c r="CM1100" s="228"/>
      <c r="CN1100" s="228"/>
    </row>
    <row r="1101" spans="4:92" ht="14.25" customHeight="1" x14ac:dyDescent="0.35">
      <c r="D1101" s="230" t="s">
        <v>1170</v>
      </c>
      <c r="E1101" s="231"/>
      <c r="F1101" s="231"/>
      <c r="G1101" s="231"/>
      <c r="H1101" s="231"/>
      <c r="I1101" s="231"/>
      <c r="J1101" s="231"/>
      <c r="K1101" s="231"/>
      <c r="L1101" s="231"/>
      <c r="M1101" s="231"/>
      <c r="N1101" s="231"/>
      <c r="O1101" s="231"/>
      <c r="P1101" s="231"/>
      <c r="Q1101" s="231"/>
      <c r="R1101" s="232"/>
      <c r="S1101" s="230">
        <v>0.82</v>
      </c>
      <c r="T1101" s="231"/>
      <c r="U1101" s="231"/>
      <c r="V1101" s="231"/>
      <c r="W1101" s="232"/>
      <c r="X1101" s="230" t="s">
        <v>1210</v>
      </c>
      <c r="Y1101" s="231"/>
      <c r="Z1101" s="231"/>
      <c r="AA1101" s="231"/>
      <c r="AB1101" s="232"/>
      <c r="AC1101" s="230">
        <v>30</v>
      </c>
      <c r="AD1101" s="231"/>
      <c r="AE1101" s="231"/>
      <c r="AF1101" s="231"/>
      <c r="AG1101" s="231"/>
      <c r="AH1101" s="232"/>
      <c r="AI1101" s="230">
        <v>70</v>
      </c>
      <c r="AJ1101" s="231"/>
      <c r="AK1101" s="231"/>
      <c r="AL1101" s="231"/>
      <c r="AM1101" s="231"/>
      <c r="AN1101" s="232"/>
      <c r="AO1101" s="230"/>
      <c r="AP1101" s="231"/>
      <c r="AQ1101" s="231"/>
      <c r="AR1101" s="231"/>
      <c r="AS1101" s="231"/>
      <c r="AT1101" s="232"/>
      <c r="AV1101" s="233"/>
      <c r="AW1101" s="233"/>
      <c r="AX1101" s="233"/>
      <c r="AY1101" s="233"/>
      <c r="AZ1101" s="233"/>
      <c r="BA1101" s="233"/>
      <c r="BB1101" s="233"/>
      <c r="BC1101" s="233"/>
      <c r="BD1101" s="233"/>
      <c r="BE1101" s="233"/>
      <c r="BF1101" s="233"/>
      <c r="BG1101" s="233"/>
      <c r="BH1101" s="233"/>
      <c r="BI1101" s="233"/>
      <c r="BJ1101" s="233"/>
      <c r="BK1101" s="233"/>
      <c r="BL1101" s="233"/>
      <c r="BM1101" s="233"/>
      <c r="BN1101" s="233"/>
      <c r="BO1101" s="233"/>
      <c r="BP1101" s="233"/>
      <c r="BQ1101" s="233"/>
      <c r="BR1101" s="233"/>
      <c r="BS1101" s="228"/>
      <c r="BT1101" s="228"/>
      <c r="BU1101" s="228"/>
      <c r="BV1101" s="228"/>
      <c r="BW1101" s="228"/>
      <c r="BX1101" s="228"/>
      <c r="BY1101" s="228"/>
      <c r="BZ1101" s="228"/>
      <c r="CA1101" s="228"/>
      <c r="CB1101" s="228"/>
      <c r="CC1101" s="228"/>
      <c r="CD1101" s="228"/>
      <c r="CE1101" s="228"/>
      <c r="CF1101" s="228"/>
      <c r="CG1101" s="228"/>
      <c r="CH1101" s="228"/>
      <c r="CI1101" s="228"/>
      <c r="CJ1101" s="228"/>
      <c r="CK1101" s="228"/>
      <c r="CL1101" s="228"/>
      <c r="CM1101" s="228"/>
      <c r="CN1101" s="228"/>
    </row>
    <row r="1102" spans="4:92" ht="14.25" customHeight="1" x14ac:dyDescent="0.35">
      <c r="D1102" s="230" t="s">
        <v>1171</v>
      </c>
      <c r="E1102" s="231"/>
      <c r="F1102" s="231"/>
      <c r="G1102" s="231"/>
      <c r="H1102" s="231"/>
      <c r="I1102" s="231"/>
      <c r="J1102" s="231"/>
      <c r="K1102" s="231"/>
      <c r="L1102" s="231"/>
      <c r="M1102" s="231"/>
      <c r="N1102" s="231"/>
      <c r="O1102" s="231"/>
      <c r="P1102" s="231"/>
      <c r="Q1102" s="231"/>
      <c r="R1102" s="232"/>
      <c r="S1102" s="230">
        <v>1.35</v>
      </c>
      <c r="T1102" s="231"/>
      <c r="U1102" s="231"/>
      <c r="V1102" s="231"/>
      <c r="W1102" s="232"/>
      <c r="X1102" s="230" t="s">
        <v>1210</v>
      </c>
      <c r="Y1102" s="231"/>
      <c r="Z1102" s="231"/>
      <c r="AA1102" s="231"/>
      <c r="AB1102" s="232"/>
      <c r="AC1102" s="230">
        <v>80</v>
      </c>
      <c r="AD1102" s="231"/>
      <c r="AE1102" s="231"/>
      <c r="AF1102" s="231"/>
      <c r="AG1102" s="231"/>
      <c r="AH1102" s="232"/>
      <c r="AI1102" s="230">
        <v>20</v>
      </c>
      <c r="AJ1102" s="231"/>
      <c r="AK1102" s="231"/>
      <c r="AL1102" s="231"/>
      <c r="AM1102" s="231"/>
      <c r="AN1102" s="232"/>
      <c r="AO1102" s="230"/>
      <c r="AP1102" s="231"/>
      <c r="AQ1102" s="231"/>
      <c r="AR1102" s="231"/>
      <c r="AS1102" s="231"/>
      <c r="AT1102" s="232"/>
      <c r="AV1102" s="233"/>
      <c r="AW1102" s="233"/>
      <c r="AX1102" s="233"/>
      <c r="AY1102" s="233"/>
      <c r="AZ1102" s="233"/>
      <c r="BA1102" s="233"/>
      <c r="BB1102" s="233"/>
      <c r="BC1102" s="233"/>
      <c r="BD1102" s="233"/>
      <c r="BE1102" s="233"/>
      <c r="BF1102" s="233"/>
      <c r="BG1102" s="233"/>
      <c r="BH1102" s="233"/>
      <c r="BI1102" s="233"/>
      <c r="BJ1102" s="233"/>
      <c r="BK1102" s="233"/>
      <c r="BL1102" s="233"/>
      <c r="BM1102" s="233"/>
      <c r="BN1102" s="233"/>
      <c r="BO1102" s="233"/>
      <c r="BP1102" s="233"/>
      <c r="BQ1102" s="233"/>
      <c r="BR1102" s="233"/>
      <c r="BS1102" s="228"/>
      <c r="BT1102" s="228"/>
      <c r="BU1102" s="228"/>
      <c r="BV1102" s="228"/>
      <c r="BW1102" s="228"/>
      <c r="BX1102" s="228"/>
      <c r="BY1102" s="228"/>
      <c r="BZ1102" s="228"/>
      <c r="CA1102" s="228"/>
      <c r="CB1102" s="228"/>
      <c r="CC1102" s="228"/>
      <c r="CD1102" s="228"/>
      <c r="CE1102" s="228"/>
      <c r="CF1102" s="228"/>
      <c r="CG1102" s="228"/>
      <c r="CH1102" s="228"/>
      <c r="CI1102" s="228"/>
      <c r="CJ1102" s="228"/>
      <c r="CK1102" s="228"/>
      <c r="CL1102" s="228"/>
      <c r="CM1102" s="228"/>
      <c r="CN1102" s="228"/>
    </row>
    <row r="1103" spans="4:92" ht="14.25" customHeight="1" x14ac:dyDescent="0.35">
      <c r="D1103" s="230" t="s">
        <v>1172</v>
      </c>
      <c r="E1103" s="231"/>
      <c r="F1103" s="231"/>
      <c r="G1103" s="231"/>
      <c r="H1103" s="231"/>
      <c r="I1103" s="231"/>
      <c r="J1103" s="231"/>
      <c r="K1103" s="231"/>
      <c r="L1103" s="231"/>
      <c r="M1103" s="231"/>
      <c r="N1103" s="231"/>
      <c r="O1103" s="231"/>
      <c r="P1103" s="231"/>
      <c r="Q1103" s="231"/>
      <c r="R1103" s="232"/>
      <c r="S1103" s="230">
        <v>0.4</v>
      </c>
      <c r="T1103" s="231"/>
      <c r="U1103" s="231"/>
      <c r="V1103" s="231"/>
      <c r="W1103" s="232"/>
      <c r="X1103" s="230" t="s">
        <v>1210</v>
      </c>
      <c r="Y1103" s="231"/>
      <c r="Z1103" s="231"/>
      <c r="AA1103" s="231"/>
      <c r="AB1103" s="232"/>
      <c r="AC1103" s="230"/>
      <c r="AD1103" s="231"/>
      <c r="AE1103" s="231"/>
      <c r="AF1103" s="231"/>
      <c r="AG1103" s="231"/>
      <c r="AH1103" s="232"/>
      <c r="AI1103" s="230"/>
      <c r="AJ1103" s="231"/>
      <c r="AK1103" s="231"/>
      <c r="AL1103" s="231"/>
      <c r="AM1103" s="231"/>
      <c r="AN1103" s="232"/>
      <c r="AO1103" s="230"/>
      <c r="AP1103" s="231"/>
      <c r="AQ1103" s="231"/>
      <c r="AR1103" s="231"/>
      <c r="AS1103" s="231"/>
      <c r="AT1103" s="232"/>
      <c r="AV1103" s="233"/>
      <c r="AW1103" s="233"/>
      <c r="AX1103" s="233"/>
      <c r="AY1103" s="233"/>
      <c r="AZ1103" s="233"/>
      <c r="BA1103" s="233"/>
      <c r="BB1103" s="233"/>
      <c r="BC1103" s="233"/>
      <c r="BD1103" s="233"/>
      <c r="BE1103" s="233"/>
      <c r="BF1103" s="233"/>
      <c r="BG1103" s="233"/>
      <c r="BH1103" s="233"/>
      <c r="BI1103" s="233"/>
      <c r="BJ1103" s="233"/>
      <c r="BK1103" s="233"/>
      <c r="BL1103" s="233"/>
      <c r="BM1103" s="233"/>
      <c r="BN1103" s="233"/>
      <c r="BO1103" s="233"/>
      <c r="BP1103" s="233"/>
      <c r="BQ1103" s="233"/>
      <c r="BR1103" s="233"/>
      <c r="BS1103" s="228"/>
      <c r="BT1103" s="228"/>
      <c r="BU1103" s="228"/>
      <c r="BV1103" s="228"/>
      <c r="BW1103" s="228"/>
      <c r="BX1103" s="228"/>
      <c r="BY1103" s="228"/>
      <c r="BZ1103" s="228"/>
      <c r="CA1103" s="228"/>
      <c r="CB1103" s="228"/>
      <c r="CC1103" s="228"/>
      <c r="CD1103" s="228"/>
      <c r="CE1103" s="228"/>
      <c r="CF1103" s="228"/>
      <c r="CG1103" s="228"/>
      <c r="CH1103" s="228"/>
      <c r="CI1103" s="228"/>
      <c r="CJ1103" s="228"/>
      <c r="CK1103" s="228"/>
      <c r="CL1103" s="228"/>
      <c r="CM1103" s="228"/>
      <c r="CN1103" s="228"/>
    </row>
    <row r="1104" spans="4:92" ht="14.25" customHeight="1" x14ac:dyDescent="0.35">
      <c r="D1104" s="230" t="s">
        <v>1173</v>
      </c>
      <c r="E1104" s="231"/>
      <c r="F1104" s="231"/>
      <c r="G1104" s="231"/>
      <c r="H1104" s="231"/>
      <c r="I1104" s="231"/>
      <c r="J1104" s="231"/>
      <c r="K1104" s="231"/>
      <c r="L1104" s="231"/>
      <c r="M1104" s="231"/>
      <c r="N1104" s="231"/>
      <c r="O1104" s="231"/>
      <c r="P1104" s="231"/>
      <c r="Q1104" s="231"/>
      <c r="R1104" s="232"/>
      <c r="S1104" s="230">
        <v>0.71</v>
      </c>
      <c r="T1104" s="231"/>
      <c r="U1104" s="231"/>
      <c r="V1104" s="231"/>
      <c r="W1104" s="232"/>
      <c r="X1104" s="230" t="s">
        <v>1210</v>
      </c>
      <c r="Y1104" s="231"/>
      <c r="Z1104" s="231"/>
      <c r="AA1104" s="231"/>
      <c r="AB1104" s="232"/>
      <c r="AC1104" s="230">
        <v>30</v>
      </c>
      <c r="AD1104" s="231"/>
      <c r="AE1104" s="231"/>
      <c r="AF1104" s="231"/>
      <c r="AG1104" s="231"/>
      <c r="AH1104" s="232"/>
      <c r="AI1104" s="230">
        <v>70</v>
      </c>
      <c r="AJ1104" s="231"/>
      <c r="AK1104" s="231"/>
      <c r="AL1104" s="231"/>
      <c r="AM1104" s="231"/>
      <c r="AN1104" s="232"/>
      <c r="AO1104" s="230"/>
      <c r="AP1104" s="231"/>
      <c r="AQ1104" s="231"/>
      <c r="AR1104" s="231"/>
      <c r="AS1104" s="231"/>
      <c r="AT1104" s="232"/>
      <c r="AV1104" s="233"/>
      <c r="AW1104" s="233"/>
      <c r="AX1104" s="233"/>
      <c r="AY1104" s="233"/>
      <c r="AZ1104" s="233"/>
      <c r="BA1104" s="233"/>
      <c r="BB1104" s="233"/>
      <c r="BC1104" s="233"/>
      <c r="BD1104" s="233"/>
      <c r="BE1104" s="233"/>
      <c r="BF1104" s="233"/>
      <c r="BG1104" s="233"/>
      <c r="BH1104" s="233"/>
      <c r="BI1104" s="233"/>
      <c r="BJ1104" s="233"/>
      <c r="BK1104" s="233"/>
      <c r="BL1104" s="233"/>
      <c r="BM1104" s="233"/>
      <c r="BN1104" s="233"/>
      <c r="BO1104" s="233"/>
      <c r="BP1104" s="233"/>
      <c r="BQ1104" s="233"/>
      <c r="BR1104" s="233"/>
      <c r="BS1104" s="228"/>
      <c r="BT1104" s="228"/>
      <c r="BU1104" s="228"/>
      <c r="BV1104" s="228"/>
      <c r="BW1104" s="228"/>
      <c r="BX1104" s="228"/>
      <c r="BY1104" s="228"/>
      <c r="BZ1104" s="228"/>
      <c r="CA1104" s="228"/>
      <c r="CB1104" s="228"/>
      <c r="CC1104" s="228"/>
      <c r="CD1104" s="228"/>
      <c r="CE1104" s="228"/>
      <c r="CF1104" s="228"/>
      <c r="CG1104" s="228"/>
      <c r="CH1104" s="228"/>
      <c r="CI1104" s="228"/>
      <c r="CJ1104" s="228"/>
      <c r="CK1104" s="228"/>
      <c r="CL1104" s="228"/>
      <c r="CM1104" s="228"/>
      <c r="CN1104" s="228"/>
    </row>
    <row r="1105" spans="4:92" ht="14.25" customHeight="1" x14ac:dyDescent="0.35">
      <c r="D1105" s="230" t="s">
        <v>1174</v>
      </c>
      <c r="E1105" s="231"/>
      <c r="F1105" s="231"/>
      <c r="G1105" s="231"/>
      <c r="H1105" s="231"/>
      <c r="I1105" s="231"/>
      <c r="J1105" s="231"/>
      <c r="K1105" s="231"/>
      <c r="L1105" s="231"/>
      <c r="M1105" s="231"/>
      <c r="N1105" s="231"/>
      <c r="O1105" s="231"/>
      <c r="P1105" s="231"/>
      <c r="Q1105" s="231"/>
      <c r="R1105" s="232"/>
      <c r="S1105" s="230">
        <v>0.71</v>
      </c>
      <c r="T1105" s="231"/>
      <c r="U1105" s="231"/>
      <c r="V1105" s="231"/>
      <c r="W1105" s="232"/>
      <c r="X1105" s="230" t="s">
        <v>1210</v>
      </c>
      <c r="Y1105" s="231"/>
      <c r="Z1105" s="231"/>
      <c r="AA1105" s="231"/>
      <c r="AB1105" s="232"/>
      <c r="AC1105" s="230">
        <v>40</v>
      </c>
      <c r="AD1105" s="231"/>
      <c r="AE1105" s="231"/>
      <c r="AF1105" s="231"/>
      <c r="AG1105" s="231"/>
      <c r="AH1105" s="232"/>
      <c r="AI1105" s="230">
        <v>60</v>
      </c>
      <c r="AJ1105" s="231"/>
      <c r="AK1105" s="231"/>
      <c r="AL1105" s="231"/>
      <c r="AM1105" s="231"/>
      <c r="AN1105" s="232"/>
      <c r="AO1105" s="230"/>
      <c r="AP1105" s="231"/>
      <c r="AQ1105" s="231"/>
      <c r="AR1105" s="231"/>
      <c r="AS1105" s="231"/>
      <c r="AT1105" s="232"/>
      <c r="AV1105" s="233"/>
      <c r="AW1105" s="233"/>
      <c r="AX1105" s="233"/>
      <c r="AY1105" s="233"/>
      <c r="AZ1105" s="233"/>
      <c r="BA1105" s="233"/>
      <c r="BB1105" s="233"/>
      <c r="BC1105" s="233"/>
      <c r="BD1105" s="233"/>
      <c r="BE1105" s="233"/>
      <c r="BF1105" s="233"/>
      <c r="BG1105" s="233"/>
      <c r="BH1105" s="233"/>
      <c r="BI1105" s="233"/>
      <c r="BJ1105" s="233"/>
      <c r="BK1105" s="233"/>
      <c r="BL1105" s="233"/>
      <c r="BM1105" s="233"/>
      <c r="BN1105" s="233"/>
      <c r="BO1105" s="233"/>
      <c r="BP1105" s="233"/>
      <c r="BQ1105" s="233"/>
      <c r="BR1105" s="233"/>
      <c r="BS1105" s="228"/>
      <c r="BT1105" s="228"/>
      <c r="BU1105" s="228"/>
      <c r="BV1105" s="228"/>
      <c r="BW1105" s="228"/>
      <c r="BX1105" s="228"/>
      <c r="BY1105" s="228"/>
      <c r="BZ1105" s="228"/>
      <c r="CA1105" s="228"/>
      <c r="CB1105" s="228"/>
      <c r="CC1105" s="228"/>
      <c r="CD1105" s="228"/>
      <c r="CE1105" s="228"/>
      <c r="CF1105" s="228"/>
      <c r="CG1105" s="228"/>
      <c r="CH1105" s="228"/>
      <c r="CI1105" s="228"/>
      <c r="CJ1105" s="228"/>
      <c r="CK1105" s="228"/>
      <c r="CL1105" s="228"/>
      <c r="CM1105" s="228"/>
      <c r="CN1105" s="228"/>
    </row>
    <row r="1106" spans="4:92" ht="14.25" customHeight="1" x14ac:dyDescent="0.35">
      <c r="D1106" s="230" t="s">
        <v>1175</v>
      </c>
      <c r="E1106" s="231"/>
      <c r="F1106" s="231"/>
      <c r="G1106" s="231"/>
      <c r="H1106" s="231"/>
      <c r="I1106" s="231"/>
      <c r="J1106" s="231"/>
      <c r="K1106" s="231"/>
      <c r="L1106" s="231"/>
      <c r="M1106" s="231"/>
      <c r="N1106" s="231"/>
      <c r="O1106" s="231"/>
      <c r="P1106" s="231"/>
      <c r="Q1106" s="231"/>
      <c r="R1106" s="232"/>
      <c r="S1106" s="230">
        <v>0.48</v>
      </c>
      <c r="T1106" s="231"/>
      <c r="U1106" s="231"/>
      <c r="V1106" s="231"/>
      <c r="W1106" s="232"/>
      <c r="X1106" s="230" t="s">
        <v>1210</v>
      </c>
      <c r="Y1106" s="231"/>
      <c r="Z1106" s="231"/>
      <c r="AA1106" s="231"/>
      <c r="AB1106" s="232"/>
      <c r="AC1106" s="230"/>
      <c r="AD1106" s="231"/>
      <c r="AE1106" s="231"/>
      <c r="AF1106" s="231"/>
      <c r="AG1106" s="231"/>
      <c r="AH1106" s="232"/>
      <c r="AI1106" s="230">
        <v>100</v>
      </c>
      <c r="AJ1106" s="231"/>
      <c r="AK1106" s="231"/>
      <c r="AL1106" s="231"/>
      <c r="AM1106" s="231"/>
      <c r="AN1106" s="232"/>
      <c r="AO1106" s="230"/>
      <c r="AP1106" s="231"/>
      <c r="AQ1106" s="231"/>
      <c r="AR1106" s="231"/>
      <c r="AS1106" s="231"/>
      <c r="AT1106" s="232"/>
      <c r="AV1106" s="233"/>
      <c r="AW1106" s="233"/>
      <c r="AX1106" s="233"/>
      <c r="AY1106" s="233"/>
      <c r="AZ1106" s="233"/>
      <c r="BA1106" s="233"/>
      <c r="BB1106" s="233"/>
      <c r="BC1106" s="233"/>
      <c r="BD1106" s="233"/>
      <c r="BE1106" s="233"/>
      <c r="BF1106" s="233"/>
      <c r="BG1106" s="233"/>
      <c r="BH1106" s="233"/>
      <c r="BI1106" s="233"/>
      <c r="BJ1106" s="233"/>
      <c r="BK1106" s="233"/>
      <c r="BL1106" s="233"/>
      <c r="BM1106" s="233"/>
      <c r="BN1106" s="233"/>
      <c r="BO1106" s="233"/>
      <c r="BP1106" s="233"/>
      <c r="BQ1106" s="233"/>
      <c r="BR1106" s="233"/>
      <c r="BS1106" s="228"/>
      <c r="BT1106" s="228"/>
      <c r="BU1106" s="228"/>
      <c r="BV1106" s="228"/>
      <c r="BW1106" s="228"/>
      <c r="BX1106" s="228"/>
      <c r="BY1106" s="228"/>
      <c r="BZ1106" s="228"/>
      <c r="CA1106" s="228"/>
      <c r="CB1106" s="228"/>
      <c r="CC1106" s="228"/>
      <c r="CD1106" s="228"/>
      <c r="CE1106" s="228"/>
      <c r="CF1106" s="228"/>
      <c r="CG1106" s="228"/>
      <c r="CH1106" s="228"/>
      <c r="CI1106" s="228"/>
      <c r="CJ1106" s="228"/>
      <c r="CK1106" s="228"/>
      <c r="CL1106" s="228"/>
      <c r="CM1106" s="228"/>
      <c r="CN1106" s="228"/>
    </row>
    <row r="1107" spans="4:92" ht="14.25" customHeight="1" x14ac:dyDescent="0.35">
      <c r="D1107" s="230" t="s">
        <v>1176</v>
      </c>
      <c r="E1107" s="231"/>
      <c r="F1107" s="231"/>
      <c r="G1107" s="231"/>
      <c r="H1107" s="231"/>
      <c r="I1107" s="231"/>
      <c r="J1107" s="231"/>
      <c r="K1107" s="231"/>
      <c r="L1107" s="231"/>
      <c r="M1107" s="231"/>
      <c r="N1107" s="231"/>
      <c r="O1107" s="231"/>
      <c r="P1107" s="231"/>
      <c r="Q1107" s="231"/>
      <c r="R1107" s="232"/>
      <c r="S1107" s="230">
        <v>0.69</v>
      </c>
      <c r="T1107" s="231"/>
      <c r="U1107" s="231"/>
      <c r="V1107" s="231"/>
      <c r="W1107" s="232"/>
      <c r="X1107" s="230" t="s">
        <v>1210</v>
      </c>
      <c r="Y1107" s="231"/>
      <c r="Z1107" s="231"/>
      <c r="AA1107" s="231"/>
      <c r="AB1107" s="232"/>
      <c r="AC1107" s="230"/>
      <c r="AD1107" s="231"/>
      <c r="AE1107" s="231"/>
      <c r="AF1107" s="231"/>
      <c r="AG1107" s="231"/>
      <c r="AH1107" s="232"/>
      <c r="AI1107" s="230">
        <v>100</v>
      </c>
      <c r="AJ1107" s="231"/>
      <c r="AK1107" s="231"/>
      <c r="AL1107" s="231"/>
      <c r="AM1107" s="231"/>
      <c r="AN1107" s="232"/>
      <c r="AO1107" s="230"/>
      <c r="AP1107" s="231"/>
      <c r="AQ1107" s="231"/>
      <c r="AR1107" s="231"/>
      <c r="AS1107" s="231"/>
      <c r="AT1107" s="232"/>
      <c r="AV1107" s="233"/>
      <c r="AW1107" s="233"/>
      <c r="AX1107" s="233"/>
      <c r="AY1107" s="233"/>
      <c r="AZ1107" s="233"/>
      <c r="BA1107" s="233"/>
      <c r="BB1107" s="233"/>
      <c r="BC1107" s="233"/>
      <c r="BD1107" s="233"/>
      <c r="BE1107" s="233"/>
      <c r="BF1107" s="233"/>
      <c r="BG1107" s="233"/>
      <c r="BH1107" s="233"/>
      <c r="BI1107" s="233"/>
      <c r="BJ1107" s="233"/>
      <c r="BK1107" s="233"/>
      <c r="BL1107" s="233"/>
      <c r="BM1107" s="233"/>
      <c r="BN1107" s="233"/>
      <c r="BO1107" s="233"/>
      <c r="BP1107" s="233"/>
      <c r="BQ1107" s="233"/>
      <c r="BR1107" s="233"/>
      <c r="BS1107" s="228"/>
      <c r="BT1107" s="228"/>
      <c r="BU1107" s="228"/>
      <c r="BV1107" s="228"/>
      <c r="BW1107" s="228"/>
      <c r="BX1107" s="228"/>
      <c r="BY1107" s="228"/>
      <c r="BZ1107" s="228"/>
      <c r="CA1107" s="228"/>
      <c r="CB1107" s="228"/>
      <c r="CC1107" s="228"/>
      <c r="CD1107" s="228"/>
      <c r="CE1107" s="228"/>
      <c r="CF1107" s="228"/>
      <c r="CG1107" s="228"/>
      <c r="CH1107" s="228"/>
      <c r="CI1107" s="228"/>
      <c r="CJ1107" s="228"/>
      <c r="CK1107" s="228"/>
      <c r="CL1107" s="228"/>
      <c r="CM1107" s="228"/>
      <c r="CN1107" s="228"/>
    </row>
    <row r="1108" spans="4:92" ht="14.25" customHeight="1" x14ac:dyDescent="0.35">
      <c r="D1108" s="230" t="s">
        <v>1177</v>
      </c>
      <c r="E1108" s="231"/>
      <c r="F1108" s="231"/>
      <c r="G1108" s="231"/>
      <c r="H1108" s="231"/>
      <c r="I1108" s="231"/>
      <c r="J1108" s="231"/>
      <c r="K1108" s="231"/>
      <c r="L1108" s="231"/>
      <c r="M1108" s="231"/>
      <c r="N1108" s="231"/>
      <c r="O1108" s="231"/>
      <c r="P1108" s="231"/>
      <c r="Q1108" s="231"/>
      <c r="R1108" s="232"/>
      <c r="S1108" s="230">
        <v>0.56999999999999995</v>
      </c>
      <c r="T1108" s="231"/>
      <c r="U1108" s="231"/>
      <c r="V1108" s="231"/>
      <c r="W1108" s="232"/>
      <c r="X1108" s="230" t="s">
        <v>1210</v>
      </c>
      <c r="Y1108" s="231"/>
      <c r="Z1108" s="231"/>
      <c r="AA1108" s="231"/>
      <c r="AB1108" s="232"/>
      <c r="AC1108" s="230">
        <v>10</v>
      </c>
      <c r="AD1108" s="231"/>
      <c r="AE1108" s="231"/>
      <c r="AF1108" s="231"/>
      <c r="AG1108" s="231"/>
      <c r="AH1108" s="232"/>
      <c r="AI1108" s="230">
        <v>90</v>
      </c>
      <c r="AJ1108" s="231"/>
      <c r="AK1108" s="231"/>
      <c r="AL1108" s="231"/>
      <c r="AM1108" s="231"/>
      <c r="AN1108" s="232"/>
      <c r="AO1108" s="230"/>
      <c r="AP1108" s="231"/>
      <c r="AQ1108" s="231"/>
      <c r="AR1108" s="231"/>
      <c r="AS1108" s="231"/>
      <c r="AT1108" s="232"/>
      <c r="AV1108" s="233"/>
      <c r="AW1108" s="233"/>
      <c r="AX1108" s="233"/>
      <c r="AY1108" s="233"/>
      <c r="AZ1108" s="233"/>
      <c r="BA1108" s="233"/>
      <c r="BB1108" s="233"/>
      <c r="BC1108" s="233"/>
      <c r="BD1108" s="233"/>
      <c r="BE1108" s="233"/>
      <c r="BF1108" s="233"/>
      <c r="BG1108" s="233"/>
      <c r="BH1108" s="233"/>
      <c r="BI1108" s="233"/>
      <c r="BJ1108" s="233"/>
      <c r="BK1108" s="233"/>
      <c r="BL1108" s="233"/>
      <c r="BM1108" s="233"/>
      <c r="BN1108" s="233"/>
      <c r="BO1108" s="233"/>
      <c r="BP1108" s="233"/>
      <c r="BQ1108" s="233"/>
      <c r="BR1108" s="233"/>
      <c r="BS1108" s="228"/>
      <c r="BT1108" s="228"/>
      <c r="BU1108" s="228"/>
      <c r="BV1108" s="228"/>
      <c r="BW1108" s="228"/>
      <c r="BX1108" s="228"/>
      <c r="BY1108" s="228"/>
      <c r="BZ1108" s="228"/>
      <c r="CA1108" s="228"/>
      <c r="CB1108" s="228"/>
      <c r="CC1108" s="228"/>
      <c r="CD1108" s="228"/>
      <c r="CE1108" s="228"/>
      <c r="CF1108" s="228"/>
      <c r="CG1108" s="228"/>
      <c r="CH1108" s="228"/>
      <c r="CI1108" s="228"/>
      <c r="CJ1108" s="228"/>
      <c r="CK1108" s="228"/>
      <c r="CL1108" s="228"/>
      <c r="CM1108" s="228"/>
      <c r="CN1108" s="228"/>
    </row>
    <row r="1109" spans="4:92" ht="14.25" customHeight="1" x14ac:dyDescent="0.35">
      <c r="D1109" s="230" t="s">
        <v>1178</v>
      </c>
      <c r="E1109" s="231"/>
      <c r="F1109" s="231"/>
      <c r="G1109" s="231"/>
      <c r="H1109" s="231"/>
      <c r="I1109" s="231"/>
      <c r="J1109" s="231"/>
      <c r="K1109" s="231"/>
      <c r="L1109" s="231"/>
      <c r="M1109" s="231"/>
      <c r="N1109" s="231"/>
      <c r="O1109" s="231"/>
      <c r="P1109" s="231"/>
      <c r="Q1109" s="231"/>
      <c r="R1109" s="232"/>
      <c r="S1109" s="230">
        <v>1.28</v>
      </c>
      <c r="T1109" s="231"/>
      <c r="U1109" s="231"/>
      <c r="V1109" s="231"/>
      <c r="W1109" s="232"/>
      <c r="X1109" s="230" t="s">
        <v>1210</v>
      </c>
      <c r="Y1109" s="231"/>
      <c r="Z1109" s="231"/>
      <c r="AA1109" s="231"/>
      <c r="AB1109" s="232"/>
      <c r="AC1109" s="230">
        <v>10</v>
      </c>
      <c r="AD1109" s="231"/>
      <c r="AE1109" s="231"/>
      <c r="AF1109" s="231"/>
      <c r="AG1109" s="231"/>
      <c r="AH1109" s="232"/>
      <c r="AI1109" s="230">
        <v>90</v>
      </c>
      <c r="AJ1109" s="231"/>
      <c r="AK1109" s="231"/>
      <c r="AL1109" s="231"/>
      <c r="AM1109" s="231"/>
      <c r="AN1109" s="232"/>
      <c r="AO1109" s="230"/>
      <c r="AP1109" s="231"/>
      <c r="AQ1109" s="231"/>
      <c r="AR1109" s="231"/>
      <c r="AS1109" s="231"/>
      <c r="AT1109" s="232"/>
      <c r="AV1109" s="233"/>
      <c r="AW1109" s="233"/>
      <c r="AX1109" s="233"/>
      <c r="AY1109" s="233"/>
      <c r="AZ1109" s="233"/>
      <c r="BA1109" s="233"/>
      <c r="BB1109" s="233"/>
      <c r="BC1109" s="233"/>
      <c r="BD1109" s="233"/>
      <c r="BE1109" s="233"/>
      <c r="BF1109" s="233"/>
      <c r="BG1109" s="233"/>
      <c r="BH1109" s="233"/>
      <c r="BI1109" s="233"/>
      <c r="BJ1109" s="233"/>
      <c r="BK1109" s="233"/>
      <c r="BL1109" s="233"/>
      <c r="BM1109" s="233"/>
      <c r="BN1109" s="233"/>
      <c r="BO1109" s="233"/>
      <c r="BP1109" s="233"/>
      <c r="BQ1109" s="233"/>
      <c r="BR1109" s="233"/>
      <c r="BS1109" s="228"/>
      <c r="BT1109" s="228"/>
      <c r="BU1109" s="228"/>
      <c r="BV1109" s="228"/>
      <c r="BW1109" s="228"/>
      <c r="BX1109" s="228"/>
      <c r="BY1109" s="228"/>
      <c r="BZ1109" s="228"/>
      <c r="CA1109" s="228"/>
      <c r="CB1109" s="228"/>
      <c r="CC1109" s="228"/>
      <c r="CD1109" s="228"/>
      <c r="CE1109" s="228"/>
      <c r="CF1109" s="228"/>
      <c r="CG1109" s="228"/>
      <c r="CH1109" s="228"/>
      <c r="CI1109" s="228"/>
      <c r="CJ1109" s="228"/>
      <c r="CK1109" s="228"/>
      <c r="CL1109" s="228"/>
      <c r="CM1109" s="228"/>
      <c r="CN1109" s="228"/>
    </row>
    <row r="1110" spans="4:92" ht="14.25" customHeight="1" x14ac:dyDescent="0.35">
      <c r="D1110" s="230" t="s">
        <v>1179</v>
      </c>
      <c r="E1110" s="231"/>
      <c r="F1110" s="231"/>
      <c r="G1110" s="231"/>
      <c r="H1110" s="231"/>
      <c r="I1110" s="231"/>
      <c r="J1110" s="231"/>
      <c r="K1110" s="231"/>
      <c r="L1110" s="231"/>
      <c r="M1110" s="231"/>
      <c r="N1110" s="231"/>
      <c r="O1110" s="231"/>
      <c r="P1110" s="231"/>
      <c r="Q1110" s="231"/>
      <c r="R1110" s="232"/>
      <c r="S1110" s="230">
        <v>0.77</v>
      </c>
      <c r="T1110" s="231"/>
      <c r="U1110" s="231"/>
      <c r="V1110" s="231"/>
      <c r="W1110" s="232"/>
      <c r="X1110" s="230" t="s">
        <v>1210</v>
      </c>
      <c r="Y1110" s="231"/>
      <c r="Z1110" s="231"/>
      <c r="AA1110" s="231"/>
      <c r="AB1110" s="232"/>
      <c r="AC1110" s="230">
        <v>20</v>
      </c>
      <c r="AD1110" s="231"/>
      <c r="AE1110" s="231"/>
      <c r="AF1110" s="231"/>
      <c r="AG1110" s="231"/>
      <c r="AH1110" s="232"/>
      <c r="AI1110" s="230">
        <v>80</v>
      </c>
      <c r="AJ1110" s="231"/>
      <c r="AK1110" s="231"/>
      <c r="AL1110" s="231"/>
      <c r="AM1110" s="231"/>
      <c r="AN1110" s="232"/>
      <c r="AO1110" s="230"/>
      <c r="AP1110" s="231"/>
      <c r="AQ1110" s="231"/>
      <c r="AR1110" s="231"/>
      <c r="AS1110" s="231"/>
      <c r="AT1110" s="232"/>
      <c r="AV1110" s="233"/>
      <c r="AW1110" s="233"/>
      <c r="AX1110" s="233"/>
      <c r="AY1110" s="233"/>
      <c r="AZ1110" s="233"/>
      <c r="BA1110" s="233"/>
      <c r="BB1110" s="233"/>
      <c r="BC1110" s="233"/>
      <c r="BD1110" s="233"/>
      <c r="BE1110" s="233"/>
      <c r="BF1110" s="233"/>
      <c r="BG1110" s="233"/>
      <c r="BH1110" s="233"/>
      <c r="BI1110" s="233"/>
      <c r="BJ1110" s="233"/>
      <c r="BK1110" s="233"/>
      <c r="BL1110" s="233"/>
      <c r="BM1110" s="233"/>
      <c r="BN1110" s="233"/>
      <c r="BO1110" s="233"/>
      <c r="BP1110" s="233"/>
      <c r="BQ1110" s="233"/>
      <c r="BR1110" s="233"/>
      <c r="BS1110" s="228"/>
      <c r="BT1110" s="228"/>
      <c r="BU1110" s="228"/>
      <c r="BV1110" s="228"/>
      <c r="BW1110" s="228"/>
      <c r="BX1110" s="228"/>
      <c r="BY1110" s="228"/>
      <c r="BZ1110" s="228"/>
      <c r="CA1110" s="228"/>
      <c r="CB1110" s="228"/>
      <c r="CC1110" s="228"/>
      <c r="CD1110" s="228"/>
      <c r="CE1110" s="228"/>
      <c r="CF1110" s="228"/>
      <c r="CG1110" s="228"/>
      <c r="CH1110" s="228"/>
      <c r="CI1110" s="228"/>
      <c r="CJ1110" s="228"/>
      <c r="CK1110" s="228"/>
      <c r="CL1110" s="228"/>
      <c r="CM1110" s="228"/>
      <c r="CN1110" s="228"/>
    </row>
    <row r="1111" spans="4:92" ht="14.25" customHeight="1" x14ac:dyDescent="0.35">
      <c r="D1111" s="230" t="s">
        <v>1180</v>
      </c>
      <c r="E1111" s="231"/>
      <c r="F1111" s="231"/>
      <c r="G1111" s="231"/>
      <c r="H1111" s="231"/>
      <c r="I1111" s="231"/>
      <c r="J1111" s="231"/>
      <c r="K1111" s="231"/>
      <c r="L1111" s="231"/>
      <c r="M1111" s="231"/>
      <c r="N1111" s="231"/>
      <c r="O1111" s="231"/>
      <c r="P1111" s="231"/>
      <c r="Q1111" s="231"/>
      <c r="R1111" s="232"/>
      <c r="S1111" s="230">
        <v>0.57999999999999996</v>
      </c>
      <c r="T1111" s="231"/>
      <c r="U1111" s="231"/>
      <c r="V1111" s="231"/>
      <c r="W1111" s="232"/>
      <c r="X1111" s="230" t="s">
        <v>1210</v>
      </c>
      <c r="Y1111" s="231"/>
      <c r="Z1111" s="231"/>
      <c r="AA1111" s="231"/>
      <c r="AB1111" s="232"/>
      <c r="AC1111" s="230"/>
      <c r="AD1111" s="231"/>
      <c r="AE1111" s="231"/>
      <c r="AF1111" s="231"/>
      <c r="AG1111" s="231"/>
      <c r="AH1111" s="232"/>
      <c r="AI1111" s="230">
        <v>100</v>
      </c>
      <c r="AJ1111" s="231"/>
      <c r="AK1111" s="231"/>
      <c r="AL1111" s="231"/>
      <c r="AM1111" s="231"/>
      <c r="AN1111" s="232"/>
      <c r="AO1111" s="230"/>
      <c r="AP1111" s="231"/>
      <c r="AQ1111" s="231"/>
      <c r="AR1111" s="231"/>
      <c r="AS1111" s="231"/>
      <c r="AT1111" s="232"/>
      <c r="AV1111" s="233"/>
      <c r="AW1111" s="233"/>
      <c r="AX1111" s="233"/>
      <c r="AY1111" s="233"/>
      <c r="AZ1111" s="233"/>
      <c r="BA1111" s="233"/>
      <c r="BB1111" s="233"/>
      <c r="BC1111" s="233"/>
      <c r="BD1111" s="233"/>
      <c r="BE1111" s="233"/>
      <c r="BF1111" s="233"/>
      <c r="BG1111" s="233"/>
      <c r="BH1111" s="233"/>
      <c r="BI1111" s="233"/>
      <c r="BJ1111" s="233"/>
      <c r="BK1111" s="233"/>
      <c r="BL1111" s="233"/>
      <c r="BM1111" s="233"/>
      <c r="BN1111" s="233"/>
      <c r="BO1111" s="233"/>
      <c r="BP1111" s="233"/>
      <c r="BQ1111" s="233"/>
      <c r="BR1111" s="233"/>
      <c r="BS1111" s="228"/>
      <c r="BT1111" s="228"/>
      <c r="BU1111" s="228"/>
      <c r="BV1111" s="228"/>
      <c r="BW1111" s="228"/>
      <c r="BX1111" s="228"/>
      <c r="BY1111" s="228"/>
      <c r="BZ1111" s="228"/>
      <c r="CA1111" s="228"/>
      <c r="CB1111" s="228"/>
      <c r="CC1111" s="228"/>
      <c r="CD1111" s="228"/>
      <c r="CE1111" s="228"/>
      <c r="CF1111" s="228"/>
      <c r="CG1111" s="228"/>
      <c r="CH1111" s="228"/>
      <c r="CI1111" s="228"/>
      <c r="CJ1111" s="228"/>
      <c r="CK1111" s="228"/>
      <c r="CL1111" s="228"/>
      <c r="CM1111" s="228"/>
      <c r="CN1111" s="228"/>
    </row>
    <row r="1112" spans="4:92" ht="14.25" customHeight="1" x14ac:dyDescent="0.35">
      <c r="D1112" s="230" t="s">
        <v>1181</v>
      </c>
      <c r="E1112" s="231"/>
      <c r="F1112" s="231"/>
      <c r="G1112" s="231"/>
      <c r="H1112" s="231"/>
      <c r="I1112" s="231"/>
      <c r="J1112" s="231"/>
      <c r="K1112" s="231"/>
      <c r="L1112" s="231"/>
      <c r="M1112" s="231"/>
      <c r="N1112" s="231"/>
      <c r="O1112" s="231"/>
      <c r="P1112" s="231"/>
      <c r="Q1112" s="231"/>
      <c r="R1112" s="232"/>
      <c r="S1112" s="230">
        <v>1.99</v>
      </c>
      <c r="T1112" s="231"/>
      <c r="U1112" s="231"/>
      <c r="V1112" s="231"/>
      <c r="W1112" s="232"/>
      <c r="X1112" s="230" t="s">
        <v>1210</v>
      </c>
      <c r="Y1112" s="231"/>
      <c r="Z1112" s="231"/>
      <c r="AA1112" s="231"/>
      <c r="AB1112" s="232"/>
      <c r="AC1112" s="230">
        <v>30</v>
      </c>
      <c r="AD1112" s="231"/>
      <c r="AE1112" s="231"/>
      <c r="AF1112" s="231"/>
      <c r="AG1112" s="231"/>
      <c r="AH1112" s="232"/>
      <c r="AI1112" s="230">
        <v>70</v>
      </c>
      <c r="AJ1112" s="231"/>
      <c r="AK1112" s="231"/>
      <c r="AL1112" s="231"/>
      <c r="AM1112" s="231"/>
      <c r="AN1112" s="232"/>
      <c r="AO1112" s="230"/>
      <c r="AP1112" s="231"/>
      <c r="AQ1112" s="231"/>
      <c r="AR1112" s="231"/>
      <c r="AS1112" s="231"/>
      <c r="AT1112" s="232"/>
      <c r="AV1112" s="233"/>
      <c r="AW1112" s="233"/>
      <c r="AX1112" s="233"/>
      <c r="AY1112" s="233"/>
      <c r="AZ1112" s="233"/>
      <c r="BA1112" s="233"/>
      <c r="BB1112" s="233"/>
      <c r="BC1112" s="233"/>
      <c r="BD1112" s="233"/>
      <c r="BE1112" s="233"/>
      <c r="BF1112" s="233"/>
      <c r="BG1112" s="233"/>
      <c r="BH1112" s="233"/>
      <c r="BI1112" s="233"/>
      <c r="BJ1112" s="233"/>
      <c r="BK1112" s="233"/>
      <c r="BL1112" s="233"/>
      <c r="BM1112" s="233"/>
      <c r="BN1112" s="233"/>
      <c r="BO1112" s="233"/>
      <c r="BP1112" s="233"/>
      <c r="BQ1112" s="233"/>
      <c r="BR1112" s="233"/>
      <c r="BS1112" s="228"/>
      <c r="BT1112" s="228"/>
      <c r="BU1112" s="228"/>
      <c r="BV1112" s="228"/>
      <c r="BW1112" s="228"/>
      <c r="BX1112" s="228"/>
      <c r="BY1112" s="228"/>
      <c r="BZ1112" s="228"/>
      <c r="CA1112" s="228"/>
      <c r="CB1112" s="228"/>
      <c r="CC1112" s="228"/>
      <c r="CD1112" s="228"/>
      <c r="CE1112" s="228"/>
      <c r="CF1112" s="228"/>
      <c r="CG1112" s="228"/>
      <c r="CH1112" s="228"/>
      <c r="CI1112" s="228"/>
      <c r="CJ1112" s="228"/>
      <c r="CK1112" s="228"/>
      <c r="CL1112" s="228"/>
      <c r="CM1112" s="228"/>
      <c r="CN1112" s="228"/>
    </row>
    <row r="1113" spans="4:92" ht="14.25" customHeight="1" x14ac:dyDescent="0.35">
      <c r="D1113" s="230" t="s">
        <v>1182</v>
      </c>
      <c r="E1113" s="231"/>
      <c r="F1113" s="231"/>
      <c r="G1113" s="231"/>
      <c r="H1113" s="231"/>
      <c r="I1113" s="231"/>
      <c r="J1113" s="231"/>
      <c r="K1113" s="231"/>
      <c r="L1113" s="231"/>
      <c r="M1113" s="231"/>
      <c r="N1113" s="231"/>
      <c r="O1113" s="231"/>
      <c r="P1113" s="231"/>
      <c r="Q1113" s="231"/>
      <c r="R1113" s="232"/>
      <c r="S1113" s="230">
        <v>4.79</v>
      </c>
      <c r="T1113" s="231"/>
      <c r="U1113" s="231"/>
      <c r="V1113" s="231"/>
      <c r="W1113" s="232"/>
      <c r="X1113" s="230" t="s">
        <v>1210</v>
      </c>
      <c r="Y1113" s="231"/>
      <c r="Z1113" s="231"/>
      <c r="AA1113" s="231"/>
      <c r="AB1113" s="232"/>
      <c r="AC1113" s="230">
        <v>40</v>
      </c>
      <c r="AD1113" s="231"/>
      <c r="AE1113" s="231"/>
      <c r="AF1113" s="231"/>
      <c r="AG1113" s="231"/>
      <c r="AH1113" s="232"/>
      <c r="AI1113" s="230">
        <v>60</v>
      </c>
      <c r="AJ1113" s="231"/>
      <c r="AK1113" s="231"/>
      <c r="AL1113" s="231"/>
      <c r="AM1113" s="231"/>
      <c r="AN1113" s="232"/>
      <c r="AO1113" s="230"/>
      <c r="AP1113" s="231"/>
      <c r="AQ1113" s="231"/>
      <c r="AR1113" s="231"/>
      <c r="AS1113" s="231"/>
      <c r="AT1113" s="232"/>
      <c r="AV1113" s="233"/>
      <c r="AW1113" s="233"/>
      <c r="AX1113" s="233"/>
      <c r="AY1113" s="233"/>
      <c r="AZ1113" s="233"/>
      <c r="BA1113" s="233"/>
      <c r="BB1113" s="233"/>
      <c r="BC1113" s="233"/>
      <c r="BD1113" s="233"/>
      <c r="BE1113" s="233"/>
      <c r="BF1113" s="233"/>
      <c r="BG1113" s="233"/>
      <c r="BH1113" s="233"/>
      <c r="BI1113" s="233"/>
      <c r="BJ1113" s="233"/>
      <c r="BK1113" s="233"/>
      <c r="BL1113" s="233"/>
      <c r="BM1113" s="233"/>
      <c r="BN1113" s="233"/>
      <c r="BO1113" s="233"/>
      <c r="BP1113" s="233"/>
      <c r="BQ1113" s="233"/>
      <c r="BR1113" s="233"/>
      <c r="BS1113" s="228"/>
      <c r="BT1113" s="228"/>
      <c r="BU1113" s="228"/>
      <c r="BV1113" s="228"/>
      <c r="BW1113" s="228"/>
      <c r="BX1113" s="228"/>
      <c r="BY1113" s="228"/>
      <c r="BZ1113" s="228"/>
      <c r="CA1113" s="228"/>
      <c r="CB1113" s="228"/>
      <c r="CC1113" s="228"/>
      <c r="CD1113" s="228"/>
      <c r="CE1113" s="228"/>
      <c r="CF1113" s="228"/>
      <c r="CG1113" s="228"/>
      <c r="CH1113" s="228"/>
      <c r="CI1113" s="228"/>
      <c r="CJ1113" s="228"/>
      <c r="CK1113" s="228"/>
      <c r="CL1113" s="228"/>
      <c r="CM1113" s="228"/>
      <c r="CN1113" s="228"/>
    </row>
    <row r="1114" spans="4:92" ht="14.25" customHeight="1" x14ac:dyDescent="0.35">
      <c r="D1114" s="230" t="s">
        <v>1183</v>
      </c>
      <c r="E1114" s="231"/>
      <c r="F1114" s="231"/>
      <c r="G1114" s="231"/>
      <c r="H1114" s="231"/>
      <c r="I1114" s="231"/>
      <c r="J1114" s="231"/>
      <c r="K1114" s="231"/>
      <c r="L1114" s="231"/>
      <c r="M1114" s="231"/>
      <c r="N1114" s="231"/>
      <c r="O1114" s="231"/>
      <c r="P1114" s="231"/>
      <c r="Q1114" s="231"/>
      <c r="R1114" s="232"/>
      <c r="S1114" s="230">
        <v>3.75</v>
      </c>
      <c r="T1114" s="231"/>
      <c r="U1114" s="231"/>
      <c r="V1114" s="231"/>
      <c r="W1114" s="232"/>
      <c r="X1114" s="230" t="s">
        <v>1210</v>
      </c>
      <c r="Y1114" s="231"/>
      <c r="Z1114" s="231"/>
      <c r="AA1114" s="231"/>
      <c r="AB1114" s="232"/>
      <c r="AC1114" s="230">
        <v>20</v>
      </c>
      <c r="AD1114" s="231"/>
      <c r="AE1114" s="231"/>
      <c r="AF1114" s="231"/>
      <c r="AG1114" s="231"/>
      <c r="AH1114" s="232"/>
      <c r="AI1114" s="230">
        <v>80</v>
      </c>
      <c r="AJ1114" s="231"/>
      <c r="AK1114" s="231"/>
      <c r="AL1114" s="231"/>
      <c r="AM1114" s="231"/>
      <c r="AN1114" s="232"/>
      <c r="AO1114" s="230"/>
      <c r="AP1114" s="231"/>
      <c r="AQ1114" s="231"/>
      <c r="AR1114" s="231"/>
      <c r="AS1114" s="231"/>
      <c r="AT1114" s="232"/>
      <c r="AV1114" s="233"/>
      <c r="AW1114" s="233"/>
      <c r="AX1114" s="233"/>
      <c r="AY1114" s="233"/>
      <c r="AZ1114" s="233"/>
      <c r="BA1114" s="233"/>
      <c r="BB1114" s="233"/>
      <c r="BC1114" s="233"/>
      <c r="BD1114" s="233"/>
      <c r="BE1114" s="233"/>
      <c r="BF1114" s="233"/>
      <c r="BG1114" s="233"/>
      <c r="BH1114" s="233"/>
      <c r="BI1114" s="233"/>
      <c r="BJ1114" s="233"/>
      <c r="BK1114" s="233"/>
      <c r="BL1114" s="233"/>
      <c r="BM1114" s="233"/>
      <c r="BN1114" s="233"/>
      <c r="BO1114" s="233"/>
      <c r="BP1114" s="233"/>
      <c r="BQ1114" s="233"/>
      <c r="BR1114" s="233"/>
      <c r="BS1114" s="228"/>
      <c r="BT1114" s="228"/>
      <c r="BU1114" s="228"/>
      <c r="BV1114" s="228"/>
      <c r="BW1114" s="228"/>
      <c r="BX1114" s="228"/>
      <c r="BY1114" s="228"/>
      <c r="BZ1114" s="228"/>
      <c r="CA1114" s="228"/>
      <c r="CB1114" s="228"/>
      <c r="CC1114" s="228"/>
      <c r="CD1114" s="228"/>
      <c r="CE1114" s="228"/>
      <c r="CF1114" s="228"/>
      <c r="CG1114" s="228"/>
      <c r="CH1114" s="228"/>
      <c r="CI1114" s="228"/>
      <c r="CJ1114" s="228"/>
      <c r="CK1114" s="228"/>
      <c r="CL1114" s="228"/>
      <c r="CM1114" s="228"/>
      <c r="CN1114" s="228"/>
    </row>
    <row r="1115" spans="4:92" ht="14.25" customHeight="1" x14ac:dyDescent="0.35">
      <c r="D1115" s="230" t="s">
        <v>1184</v>
      </c>
      <c r="E1115" s="231"/>
      <c r="F1115" s="231"/>
      <c r="G1115" s="231"/>
      <c r="H1115" s="231"/>
      <c r="I1115" s="231"/>
      <c r="J1115" s="231"/>
      <c r="K1115" s="231"/>
      <c r="L1115" s="231"/>
      <c r="M1115" s="231"/>
      <c r="N1115" s="231"/>
      <c r="O1115" s="231"/>
      <c r="P1115" s="231"/>
      <c r="Q1115" s="231"/>
      <c r="R1115" s="232"/>
      <c r="S1115" s="230">
        <v>5.79</v>
      </c>
      <c r="T1115" s="231"/>
      <c r="U1115" s="231"/>
      <c r="V1115" s="231"/>
      <c r="W1115" s="232"/>
      <c r="X1115" s="230" t="s">
        <v>1210</v>
      </c>
      <c r="Y1115" s="231"/>
      <c r="Z1115" s="231"/>
      <c r="AA1115" s="231"/>
      <c r="AB1115" s="232"/>
      <c r="AC1115" s="230">
        <v>10</v>
      </c>
      <c r="AD1115" s="231"/>
      <c r="AE1115" s="231"/>
      <c r="AF1115" s="231"/>
      <c r="AG1115" s="231"/>
      <c r="AH1115" s="232"/>
      <c r="AI1115" s="230">
        <v>90</v>
      </c>
      <c r="AJ1115" s="231"/>
      <c r="AK1115" s="231"/>
      <c r="AL1115" s="231"/>
      <c r="AM1115" s="231"/>
      <c r="AN1115" s="232"/>
      <c r="AO1115" s="230"/>
      <c r="AP1115" s="231"/>
      <c r="AQ1115" s="231"/>
      <c r="AR1115" s="231"/>
      <c r="AS1115" s="231"/>
      <c r="AT1115" s="232"/>
      <c r="AV1115" s="233"/>
      <c r="AW1115" s="233"/>
      <c r="AX1115" s="233"/>
      <c r="AY1115" s="233"/>
      <c r="AZ1115" s="233"/>
      <c r="BA1115" s="233"/>
      <c r="BB1115" s="233"/>
      <c r="BC1115" s="233"/>
      <c r="BD1115" s="233"/>
      <c r="BE1115" s="233"/>
      <c r="BF1115" s="233"/>
      <c r="BG1115" s="233"/>
      <c r="BH1115" s="233"/>
      <c r="BI1115" s="233"/>
      <c r="BJ1115" s="233"/>
      <c r="BK1115" s="233"/>
      <c r="BL1115" s="233"/>
      <c r="BM1115" s="233"/>
      <c r="BN1115" s="233"/>
      <c r="BO1115" s="233"/>
      <c r="BP1115" s="233"/>
      <c r="BQ1115" s="233"/>
      <c r="BR1115" s="233"/>
      <c r="BS1115" s="228"/>
      <c r="BT1115" s="228"/>
      <c r="BU1115" s="228"/>
      <c r="BV1115" s="228"/>
      <c r="BW1115" s="228"/>
      <c r="BX1115" s="228"/>
      <c r="BY1115" s="228"/>
      <c r="BZ1115" s="228"/>
      <c r="CA1115" s="228"/>
      <c r="CB1115" s="228"/>
      <c r="CC1115" s="228"/>
      <c r="CD1115" s="228"/>
      <c r="CE1115" s="228"/>
      <c r="CF1115" s="228"/>
      <c r="CG1115" s="228"/>
      <c r="CH1115" s="228"/>
      <c r="CI1115" s="228"/>
      <c r="CJ1115" s="228"/>
      <c r="CK1115" s="228"/>
      <c r="CL1115" s="228"/>
      <c r="CM1115" s="228"/>
      <c r="CN1115" s="228"/>
    </row>
    <row r="1116" spans="4:92" ht="14.25" customHeight="1" x14ac:dyDescent="0.35">
      <c r="D1116" s="230" t="s">
        <v>1185</v>
      </c>
      <c r="E1116" s="231"/>
      <c r="F1116" s="231"/>
      <c r="G1116" s="231"/>
      <c r="H1116" s="231"/>
      <c r="I1116" s="231"/>
      <c r="J1116" s="231"/>
      <c r="K1116" s="231"/>
      <c r="L1116" s="231"/>
      <c r="M1116" s="231"/>
      <c r="N1116" s="231"/>
      <c r="O1116" s="231"/>
      <c r="P1116" s="231"/>
      <c r="Q1116" s="231"/>
      <c r="R1116" s="232"/>
      <c r="S1116" s="230">
        <v>4.7300000000000004</v>
      </c>
      <c r="T1116" s="231"/>
      <c r="U1116" s="231"/>
      <c r="V1116" s="231"/>
      <c r="W1116" s="232"/>
      <c r="X1116" s="230" t="s">
        <v>1210</v>
      </c>
      <c r="Y1116" s="231"/>
      <c r="Z1116" s="231"/>
      <c r="AA1116" s="231"/>
      <c r="AB1116" s="232"/>
      <c r="AC1116" s="230">
        <v>10</v>
      </c>
      <c r="AD1116" s="231"/>
      <c r="AE1116" s="231"/>
      <c r="AF1116" s="231"/>
      <c r="AG1116" s="231"/>
      <c r="AH1116" s="232"/>
      <c r="AI1116" s="230">
        <v>90</v>
      </c>
      <c r="AJ1116" s="231"/>
      <c r="AK1116" s="231"/>
      <c r="AL1116" s="231"/>
      <c r="AM1116" s="231"/>
      <c r="AN1116" s="232"/>
      <c r="AO1116" s="230"/>
      <c r="AP1116" s="231"/>
      <c r="AQ1116" s="231"/>
      <c r="AR1116" s="231"/>
      <c r="AS1116" s="231"/>
      <c r="AT1116" s="232"/>
      <c r="AV1116" s="233"/>
      <c r="AW1116" s="233"/>
      <c r="AX1116" s="233"/>
      <c r="AY1116" s="233"/>
      <c r="AZ1116" s="233"/>
      <c r="BA1116" s="233"/>
      <c r="BB1116" s="233"/>
      <c r="BC1116" s="233"/>
      <c r="BD1116" s="233"/>
      <c r="BE1116" s="233"/>
      <c r="BF1116" s="233"/>
      <c r="BG1116" s="233"/>
      <c r="BH1116" s="233"/>
      <c r="BI1116" s="233"/>
      <c r="BJ1116" s="233"/>
      <c r="BK1116" s="233"/>
      <c r="BL1116" s="233"/>
      <c r="BM1116" s="233"/>
      <c r="BN1116" s="233"/>
      <c r="BO1116" s="233"/>
      <c r="BP1116" s="233"/>
      <c r="BQ1116" s="233"/>
      <c r="BR1116" s="233"/>
      <c r="BS1116" s="228"/>
      <c r="BT1116" s="228"/>
      <c r="BU1116" s="228"/>
      <c r="BV1116" s="228"/>
      <c r="BW1116" s="228"/>
      <c r="BX1116" s="228"/>
      <c r="BY1116" s="228"/>
      <c r="BZ1116" s="228"/>
      <c r="CA1116" s="228"/>
      <c r="CB1116" s="228"/>
      <c r="CC1116" s="228"/>
      <c r="CD1116" s="228"/>
      <c r="CE1116" s="228"/>
      <c r="CF1116" s="228"/>
      <c r="CG1116" s="228"/>
      <c r="CH1116" s="228"/>
      <c r="CI1116" s="228"/>
      <c r="CJ1116" s="228"/>
      <c r="CK1116" s="228"/>
      <c r="CL1116" s="228"/>
      <c r="CM1116" s="228"/>
      <c r="CN1116" s="228"/>
    </row>
    <row r="1117" spans="4:92" ht="14.25" customHeight="1" x14ac:dyDescent="0.35">
      <c r="D1117" s="230" t="s">
        <v>1186</v>
      </c>
      <c r="E1117" s="231"/>
      <c r="F1117" s="231"/>
      <c r="G1117" s="231"/>
      <c r="H1117" s="231"/>
      <c r="I1117" s="231"/>
      <c r="J1117" s="231"/>
      <c r="K1117" s="231"/>
      <c r="L1117" s="231"/>
      <c r="M1117" s="231"/>
      <c r="N1117" s="231"/>
      <c r="O1117" s="231"/>
      <c r="P1117" s="231"/>
      <c r="Q1117" s="231"/>
      <c r="R1117" s="232"/>
      <c r="S1117" s="230">
        <v>1.5</v>
      </c>
      <c r="T1117" s="231"/>
      <c r="U1117" s="231"/>
      <c r="V1117" s="231"/>
      <c r="W1117" s="232"/>
      <c r="X1117" s="230" t="s">
        <v>1210</v>
      </c>
      <c r="Y1117" s="231"/>
      <c r="Z1117" s="231"/>
      <c r="AA1117" s="231"/>
      <c r="AB1117" s="232"/>
      <c r="AC1117" s="230">
        <v>100</v>
      </c>
      <c r="AD1117" s="231"/>
      <c r="AE1117" s="231"/>
      <c r="AF1117" s="231"/>
      <c r="AG1117" s="231"/>
      <c r="AH1117" s="232"/>
      <c r="AI1117" s="230"/>
      <c r="AJ1117" s="231"/>
      <c r="AK1117" s="231"/>
      <c r="AL1117" s="231"/>
      <c r="AM1117" s="231"/>
      <c r="AN1117" s="232"/>
      <c r="AO1117" s="230"/>
      <c r="AP1117" s="231"/>
      <c r="AQ1117" s="231"/>
      <c r="AR1117" s="231"/>
      <c r="AS1117" s="231"/>
      <c r="AT1117" s="232"/>
      <c r="AV1117" s="233"/>
      <c r="AW1117" s="233"/>
      <c r="AX1117" s="233"/>
      <c r="AY1117" s="233"/>
      <c r="AZ1117" s="233"/>
      <c r="BA1117" s="233"/>
      <c r="BB1117" s="233"/>
      <c r="BC1117" s="233"/>
      <c r="BD1117" s="233"/>
      <c r="BE1117" s="233"/>
      <c r="BF1117" s="233"/>
      <c r="BG1117" s="233"/>
      <c r="BH1117" s="233"/>
      <c r="BI1117" s="233"/>
      <c r="BJ1117" s="233"/>
      <c r="BK1117" s="233"/>
      <c r="BL1117" s="233"/>
      <c r="BM1117" s="233"/>
      <c r="BN1117" s="233"/>
      <c r="BO1117" s="233"/>
      <c r="BP1117" s="233"/>
      <c r="BQ1117" s="233"/>
      <c r="BR1117" s="233"/>
      <c r="BS1117" s="228"/>
      <c r="BT1117" s="228"/>
      <c r="BU1117" s="228"/>
      <c r="BV1117" s="228"/>
      <c r="BW1117" s="228"/>
      <c r="BX1117" s="228"/>
      <c r="BY1117" s="228"/>
      <c r="BZ1117" s="228"/>
      <c r="CA1117" s="228"/>
      <c r="CB1117" s="228"/>
      <c r="CC1117" s="228"/>
      <c r="CD1117" s="228"/>
      <c r="CE1117" s="228"/>
      <c r="CF1117" s="228"/>
      <c r="CG1117" s="228"/>
      <c r="CH1117" s="228"/>
      <c r="CI1117" s="228"/>
      <c r="CJ1117" s="228"/>
      <c r="CK1117" s="228"/>
      <c r="CL1117" s="228"/>
      <c r="CM1117" s="228"/>
      <c r="CN1117" s="228"/>
    </row>
    <row r="1118" spans="4:92" ht="14.25" customHeight="1" x14ac:dyDescent="0.35">
      <c r="D1118" s="230" t="s">
        <v>1187</v>
      </c>
      <c r="E1118" s="231"/>
      <c r="F1118" s="231"/>
      <c r="G1118" s="231"/>
      <c r="H1118" s="231"/>
      <c r="I1118" s="231"/>
      <c r="J1118" s="231"/>
      <c r="K1118" s="231"/>
      <c r="L1118" s="231"/>
      <c r="M1118" s="231"/>
      <c r="N1118" s="231"/>
      <c r="O1118" s="231"/>
      <c r="P1118" s="231"/>
      <c r="Q1118" s="231"/>
      <c r="R1118" s="232"/>
      <c r="S1118" s="230">
        <v>1.02</v>
      </c>
      <c r="T1118" s="231"/>
      <c r="U1118" s="231"/>
      <c r="V1118" s="231"/>
      <c r="W1118" s="232"/>
      <c r="X1118" s="230" t="s">
        <v>1210</v>
      </c>
      <c r="Y1118" s="231"/>
      <c r="Z1118" s="231"/>
      <c r="AA1118" s="231"/>
      <c r="AB1118" s="232"/>
      <c r="AC1118" s="230">
        <v>20</v>
      </c>
      <c r="AD1118" s="231"/>
      <c r="AE1118" s="231"/>
      <c r="AF1118" s="231"/>
      <c r="AG1118" s="231"/>
      <c r="AH1118" s="232"/>
      <c r="AI1118" s="230">
        <v>80</v>
      </c>
      <c r="AJ1118" s="231"/>
      <c r="AK1118" s="231"/>
      <c r="AL1118" s="231"/>
      <c r="AM1118" s="231"/>
      <c r="AN1118" s="232"/>
      <c r="AO1118" s="230"/>
      <c r="AP1118" s="231"/>
      <c r="AQ1118" s="231"/>
      <c r="AR1118" s="231"/>
      <c r="AS1118" s="231"/>
      <c r="AT1118" s="232"/>
      <c r="AV1118" s="233"/>
      <c r="AW1118" s="233"/>
      <c r="AX1118" s="233"/>
      <c r="AY1118" s="233"/>
      <c r="AZ1118" s="233"/>
      <c r="BA1118" s="233"/>
      <c r="BB1118" s="233"/>
      <c r="BC1118" s="233"/>
      <c r="BD1118" s="233"/>
      <c r="BE1118" s="233"/>
      <c r="BF1118" s="233"/>
      <c r="BG1118" s="233"/>
      <c r="BH1118" s="233"/>
      <c r="BI1118" s="233"/>
      <c r="BJ1118" s="233"/>
      <c r="BK1118" s="233"/>
      <c r="BL1118" s="233"/>
      <c r="BM1118" s="233"/>
      <c r="BN1118" s="233"/>
      <c r="BO1118" s="233"/>
      <c r="BP1118" s="233"/>
      <c r="BQ1118" s="233"/>
      <c r="BR1118" s="233"/>
      <c r="BS1118" s="228"/>
      <c r="BT1118" s="228"/>
      <c r="BU1118" s="228"/>
      <c r="BV1118" s="228"/>
      <c r="BW1118" s="228"/>
      <c r="BX1118" s="228"/>
      <c r="BY1118" s="228"/>
      <c r="BZ1118" s="228"/>
      <c r="CA1118" s="228"/>
      <c r="CB1118" s="228"/>
      <c r="CC1118" s="228"/>
      <c r="CD1118" s="228"/>
      <c r="CE1118" s="228"/>
      <c r="CF1118" s="228"/>
      <c r="CG1118" s="228"/>
      <c r="CH1118" s="228"/>
      <c r="CI1118" s="228"/>
      <c r="CJ1118" s="228"/>
      <c r="CK1118" s="228"/>
      <c r="CL1118" s="228"/>
      <c r="CM1118" s="228"/>
      <c r="CN1118" s="228"/>
    </row>
    <row r="1119" spans="4:92" ht="14.25" customHeight="1" x14ac:dyDescent="0.35">
      <c r="D1119" s="230" t="s">
        <v>1188</v>
      </c>
      <c r="E1119" s="231"/>
      <c r="F1119" s="231"/>
      <c r="G1119" s="231"/>
      <c r="H1119" s="231"/>
      <c r="I1119" s="231"/>
      <c r="J1119" s="231"/>
      <c r="K1119" s="231"/>
      <c r="L1119" s="231"/>
      <c r="M1119" s="231"/>
      <c r="N1119" s="231"/>
      <c r="O1119" s="231"/>
      <c r="P1119" s="231"/>
      <c r="Q1119" s="231"/>
      <c r="R1119" s="232"/>
      <c r="S1119" s="230">
        <v>0.2</v>
      </c>
      <c r="T1119" s="231"/>
      <c r="U1119" s="231"/>
      <c r="V1119" s="231"/>
      <c r="W1119" s="232"/>
      <c r="X1119" s="230" t="s">
        <v>1210</v>
      </c>
      <c r="Y1119" s="231"/>
      <c r="Z1119" s="231"/>
      <c r="AA1119" s="231"/>
      <c r="AB1119" s="232"/>
      <c r="AC1119" s="230"/>
      <c r="AD1119" s="231"/>
      <c r="AE1119" s="231"/>
      <c r="AF1119" s="231"/>
      <c r="AG1119" s="231"/>
      <c r="AH1119" s="232"/>
      <c r="AI1119" s="230">
        <v>100</v>
      </c>
      <c r="AJ1119" s="231"/>
      <c r="AK1119" s="231"/>
      <c r="AL1119" s="231"/>
      <c r="AM1119" s="231"/>
      <c r="AN1119" s="232"/>
      <c r="AO1119" s="230"/>
      <c r="AP1119" s="231"/>
      <c r="AQ1119" s="231"/>
      <c r="AR1119" s="231"/>
      <c r="AS1119" s="231"/>
      <c r="AT1119" s="232"/>
      <c r="AV1119" s="233"/>
      <c r="AW1119" s="233"/>
      <c r="AX1119" s="233"/>
      <c r="AY1119" s="233"/>
      <c r="AZ1119" s="233"/>
      <c r="BA1119" s="233"/>
      <c r="BB1119" s="233"/>
      <c r="BC1119" s="233"/>
      <c r="BD1119" s="233"/>
      <c r="BE1119" s="233"/>
      <c r="BF1119" s="233"/>
      <c r="BG1119" s="233"/>
      <c r="BH1119" s="233"/>
      <c r="BI1119" s="233"/>
      <c r="BJ1119" s="233"/>
      <c r="BK1119" s="233"/>
      <c r="BL1119" s="233"/>
      <c r="BM1119" s="233"/>
      <c r="BN1119" s="233"/>
      <c r="BO1119" s="233"/>
      <c r="BP1119" s="233"/>
      <c r="BQ1119" s="233"/>
      <c r="BR1119" s="233"/>
      <c r="BS1119" s="228"/>
      <c r="BT1119" s="228"/>
      <c r="BU1119" s="228"/>
      <c r="BV1119" s="228"/>
      <c r="BW1119" s="228"/>
      <c r="BX1119" s="228"/>
      <c r="BY1119" s="228"/>
      <c r="BZ1119" s="228"/>
      <c r="CA1119" s="228"/>
      <c r="CB1119" s="228"/>
      <c r="CC1119" s="228"/>
      <c r="CD1119" s="228"/>
      <c r="CE1119" s="228"/>
      <c r="CF1119" s="228"/>
      <c r="CG1119" s="228"/>
      <c r="CH1119" s="228"/>
      <c r="CI1119" s="228"/>
      <c r="CJ1119" s="228"/>
      <c r="CK1119" s="228"/>
      <c r="CL1119" s="228"/>
      <c r="CM1119" s="228"/>
      <c r="CN1119" s="228"/>
    </row>
    <row r="1120" spans="4:92" ht="14.25" customHeight="1" x14ac:dyDescent="0.35">
      <c r="D1120" s="230" t="s">
        <v>1189</v>
      </c>
      <c r="E1120" s="231"/>
      <c r="F1120" s="231"/>
      <c r="G1120" s="231"/>
      <c r="H1120" s="231"/>
      <c r="I1120" s="231"/>
      <c r="J1120" s="231"/>
      <c r="K1120" s="231"/>
      <c r="L1120" s="231"/>
      <c r="M1120" s="231"/>
      <c r="N1120" s="231"/>
      <c r="O1120" s="231"/>
      <c r="P1120" s="231"/>
      <c r="Q1120" s="231"/>
      <c r="R1120" s="232"/>
      <c r="S1120" s="230">
        <v>0.28999999999999998</v>
      </c>
      <c r="T1120" s="231"/>
      <c r="U1120" s="231"/>
      <c r="V1120" s="231"/>
      <c r="W1120" s="232"/>
      <c r="X1120" s="230" t="s">
        <v>1210</v>
      </c>
      <c r="Y1120" s="231"/>
      <c r="Z1120" s="231"/>
      <c r="AA1120" s="231"/>
      <c r="AB1120" s="232"/>
      <c r="AC1120" s="230"/>
      <c r="AD1120" s="231"/>
      <c r="AE1120" s="231"/>
      <c r="AF1120" s="231"/>
      <c r="AG1120" s="231"/>
      <c r="AH1120" s="232"/>
      <c r="AI1120" s="230">
        <v>100</v>
      </c>
      <c r="AJ1120" s="231"/>
      <c r="AK1120" s="231"/>
      <c r="AL1120" s="231"/>
      <c r="AM1120" s="231"/>
      <c r="AN1120" s="232"/>
      <c r="AO1120" s="230"/>
      <c r="AP1120" s="231"/>
      <c r="AQ1120" s="231"/>
      <c r="AR1120" s="231"/>
      <c r="AS1120" s="231"/>
      <c r="AT1120" s="232"/>
      <c r="AV1120" s="233"/>
      <c r="AW1120" s="233"/>
      <c r="AX1120" s="233"/>
      <c r="AY1120" s="233"/>
      <c r="AZ1120" s="233"/>
      <c r="BA1120" s="233"/>
      <c r="BB1120" s="233"/>
      <c r="BC1120" s="233"/>
      <c r="BD1120" s="233"/>
      <c r="BE1120" s="233"/>
      <c r="BF1120" s="233"/>
      <c r="BG1120" s="233"/>
      <c r="BH1120" s="233"/>
      <c r="BI1120" s="233"/>
      <c r="BJ1120" s="233"/>
      <c r="BK1120" s="233"/>
      <c r="BL1120" s="233"/>
      <c r="BM1120" s="233"/>
      <c r="BN1120" s="233"/>
      <c r="BO1120" s="233"/>
      <c r="BP1120" s="233"/>
      <c r="BQ1120" s="233"/>
      <c r="BR1120" s="233"/>
      <c r="BS1120" s="228"/>
      <c r="BT1120" s="228"/>
      <c r="BU1120" s="228"/>
      <c r="BV1120" s="228"/>
      <c r="BW1120" s="228"/>
      <c r="BX1120" s="228"/>
      <c r="BY1120" s="228"/>
      <c r="BZ1120" s="228"/>
      <c r="CA1120" s="228"/>
      <c r="CB1120" s="228"/>
      <c r="CC1120" s="228"/>
      <c r="CD1120" s="228"/>
      <c r="CE1120" s="228"/>
      <c r="CF1120" s="228"/>
      <c r="CG1120" s="228"/>
      <c r="CH1120" s="228"/>
      <c r="CI1120" s="228"/>
      <c r="CJ1120" s="228"/>
      <c r="CK1120" s="228"/>
      <c r="CL1120" s="228"/>
      <c r="CM1120" s="228"/>
      <c r="CN1120" s="228"/>
    </row>
    <row r="1121" spans="4:92" ht="14.25" customHeight="1" x14ac:dyDescent="0.35">
      <c r="D1121" s="230" t="s">
        <v>1190</v>
      </c>
      <c r="E1121" s="231"/>
      <c r="F1121" s="231"/>
      <c r="G1121" s="231"/>
      <c r="H1121" s="231"/>
      <c r="I1121" s="231"/>
      <c r="J1121" s="231"/>
      <c r="K1121" s="231"/>
      <c r="L1121" s="231"/>
      <c r="M1121" s="231"/>
      <c r="N1121" s="231"/>
      <c r="O1121" s="231"/>
      <c r="P1121" s="231"/>
      <c r="Q1121" s="231"/>
      <c r="R1121" s="232"/>
      <c r="S1121" s="230">
        <v>0.42</v>
      </c>
      <c r="T1121" s="231"/>
      <c r="U1121" s="231"/>
      <c r="V1121" s="231"/>
      <c r="W1121" s="232"/>
      <c r="X1121" s="230" t="s">
        <v>1210</v>
      </c>
      <c r="Y1121" s="231"/>
      <c r="Z1121" s="231"/>
      <c r="AA1121" s="231"/>
      <c r="AB1121" s="232"/>
      <c r="AC1121" s="230">
        <v>20</v>
      </c>
      <c r="AD1121" s="231"/>
      <c r="AE1121" s="231"/>
      <c r="AF1121" s="231"/>
      <c r="AG1121" s="231"/>
      <c r="AH1121" s="232"/>
      <c r="AI1121" s="230">
        <v>80</v>
      </c>
      <c r="AJ1121" s="231"/>
      <c r="AK1121" s="231"/>
      <c r="AL1121" s="231"/>
      <c r="AM1121" s="231"/>
      <c r="AN1121" s="232"/>
      <c r="AO1121" s="230"/>
      <c r="AP1121" s="231"/>
      <c r="AQ1121" s="231"/>
      <c r="AR1121" s="231"/>
      <c r="AS1121" s="231"/>
      <c r="AT1121" s="232"/>
      <c r="AV1121" s="233"/>
      <c r="AW1121" s="233"/>
      <c r="AX1121" s="233"/>
      <c r="AY1121" s="233"/>
      <c r="AZ1121" s="233"/>
      <c r="BA1121" s="233"/>
      <c r="BB1121" s="233"/>
      <c r="BC1121" s="233"/>
      <c r="BD1121" s="233"/>
      <c r="BE1121" s="233"/>
      <c r="BF1121" s="233"/>
      <c r="BG1121" s="233"/>
      <c r="BH1121" s="233"/>
      <c r="BI1121" s="233"/>
      <c r="BJ1121" s="233"/>
      <c r="BK1121" s="233"/>
      <c r="BL1121" s="233"/>
      <c r="BM1121" s="233"/>
      <c r="BN1121" s="233"/>
      <c r="BO1121" s="233"/>
      <c r="BP1121" s="233"/>
      <c r="BQ1121" s="233"/>
      <c r="BR1121" s="233"/>
      <c r="BS1121" s="228"/>
      <c r="BT1121" s="228"/>
      <c r="BU1121" s="228"/>
      <c r="BV1121" s="228"/>
      <c r="BW1121" s="228"/>
      <c r="BX1121" s="228"/>
      <c r="BY1121" s="228"/>
      <c r="BZ1121" s="228"/>
      <c r="CA1121" s="228"/>
      <c r="CB1121" s="228"/>
      <c r="CC1121" s="228"/>
      <c r="CD1121" s="228"/>
      <c r="CE1121" s="228"/>
      <c r="CF1121" s="228"/>
      <c r="CG1121" s="228"/>
      <c r="CH1121" s="228"/>
      <c r="CI1121" s="228"/>
      <c r="CJ1121" s="228"/>
      <c r="CK1121" s="228"/>
      <c r="CL1121" s="228"/>
      <c r="CM1121" s="228"/>
      <c r="CN1121" s="228"/>
    </row>
    <row r="1122" spans="4:92" ht="14.25" customHeight="1" x14ac:dyDescent="0.35">
      <c r="D1122" s="230" t="s">
        <v>1191</v>
      </c>
      <c r="E1122" s="231"/>
      <c r="F1122" s="231"/>
      <c r="G1122" s="231"/>
      <c r="H1122" s="231"/>
      <c r="I1122" s="231"/>
      <c r="J1122" s="231"/>
      <c r="K1122" s="231"/>
      <c r="L1122" s="231"/>
      <c r="M1122" s="231"/>
      <c r="N1122" s="231"/>
      <c r="O1122" s="231"/>
      <c r="P1122" s="231"/>
      <c r="Q1122" s="231"/>
      <c r="R1122" s="232"/>
      <c r="S1122" s="230">
        <v>0.3</v>
      </c>
      <c r="T1122" s="231"/>
      <c r="U1122" s="231"/>
      <c r="V1122" s="231"/>
      <c r="W1122" s="232"/>
      <c r="X1122" s="230" t="s">
        <v>1210</v>
      </c>
      <c r="Y1122" s="231"/>
      <c r="Z1122" s="231"/>
      <c r="AA1122" s="231"/>
      <c r="AB1122" s="232"/>
      <c r="AC1122" s="230">
        <v>30</v>
      </c>
      <c r="AD1122" s="231"/>
      <c r="AE1122" s="231"/>
      <c r="AF1122" s="231"/>
      <c r="AG1122" s="231"/>
      <c r="AH1122" s="232"/>
      <c r="AI1122" s="230">
        <v>70</v>
      </c>
      <c r="AJ1122" s="231"/>
      <c r="AK1122" s="231"/>
      <c r="AL1122" s="231"/>
      <c r="AM1122" s="231"/>
      <c r="AN1122" s="232"/>
      <c r="AO1122" s="230"/>
      <c r="AP1122" s="231"/>
      <c r="AQ1122" s="231"/>
      <c r="AR1122" s="231"/>
      <c r="AS1122" s="231"/>
      <c r="AT1122" s="232"/>
      <c r="AV1122" s="233"/>
      <c r="AW1122" s="233"/>
      <c r="AX1122" s="233"/>
      <c r="AY1122" s="233"/>
      <c r="AZ1122" s="233"/>
      <c r="BA1122" s="233"/>
      <c r="BB1122" s="233"/>
      <c r="BC1122" s="233"/>
      <c r="BD1122" s="233"/>
      <c r="BE1122" s="233"/>
      <c r="BF1122" s="233"/>
      <c r="BG1122" s="233"/>
      <c r="BH1122" s="233"/>
      <c r="BI1122" s="233"/>
      <c r="BJ1122" s="233"/>
      <c r="BK1122" s="233"/>
      <c r="BL1122" s="233"/>
      <c r="BM1122" s="233"/>
      <c r="BN1122" s="233"/>
      <c r="BO1122" s="233"/>
      <c r="BP1122" s="233"/>
      <c r="BQ1122" s="233"/>
      <c r="BR1122" s="233"/>
      <c r="BS1122" s="228"/>
      <c r="BT1122" s="228"/>
      <c r="BU1122" s="228"/>
      <c r="BV1122" s="228"/>
      <c r="BW1122" s="228"/>
      <c r="BX1122" s="228"/>
      <c r="BY1122" s="228"/>
      <c r="BZ1122" s="228"/>
      <c r="CA1122" s="228"/>
      <c r="CB1122" s="228"/>
      <c r="CC1122" s="228"/>
      <c r="CD1122" s="228"/>
      <c r="CE1122" s="228"/>
      <c r="CF1122" s="228"/>
      <c r="CG1122" s="228"/>
      <c r="CH1122" s="228"/>
      <c r="CI1122" s="228"/>
      <c r="CJ1122" s="228"/>
      <c r="CK1122" s="228"/>
      <c r="CL1122" s="228"/>
      <c r="CM1122" s="228"/>
      <c r="CN1122" s="228"/>
    </row>
    <row r="1123" spans="4:92" ht="14.25" customHeight="1" x14ac:dyDescent="0.35">
      <c r="D1123" s="230" t="s">
        <v>1192</v>
      </c>
      <c r="E1123" s="231"/>
      <c r="F1123" s="231"/>
      <c r="G1123" s="231"/>
      <c r="H1123" s="231"/>
      <c r="I1123" s="231"/>
      <c r="J1123" s="231"/>
      <c r="K1123" s="231"/>
      <c r="L1123" s="231"/>
      <c r="M1123" s="231"/>
      <c r="N1123" s="231"/>
      <c r="O1123" s="231"/>
      <c r="P1123" s="231"/>
      <c r="Q1123" s="231"/>
      <c r="R1123" s="232"/>
      <c r="S1123" s="230">
        <v>1.01</v>
      </c>
      <c r="T1123" s="231"/>
      <c r="U1123" s="231"/>
      <c r="V1123" s="231"/>
      <c r="W1123" s="232"/>
      <c r="X1123" s="230" t="s">
        <v>1210</v>
      </c>
      <c r="Y1123" s="231"/>
      <c r="Z1123" s="231"/>
      <c r="AA1123" s="231"/>
      <c r="AB1123" s="232"/>
      <c r="AC1123" s="230">
        <v>10</v>
      </c>
      <c r="AD1123" s="231"/>
      <c r="AE1123" s="231"/>
      <c r="AF1123" s="231"/>
      <c r="AG1123" s="231"/>
      <c r="AH1123" s="232"/>
      <c r="AI1123" s="230">
        <v>90</v>
      </c>
      <c r="AJ1123" s="231"/>
      <c r="AK1123" s="231"/>
      <c r="AL1123" s="231"/>
      <c r="AM1123" s="231"/>
      <c r="AN1123" s="232"/>
      <c r="AO1123" s="230"/>
      <c r="AP1123" s="231"/>
      <c r="AQ1123" s="231"/>
      <c r="AR1123" s="231"/>
      <c r="AS1123" s="231"/>
      <c r="AT1123" s="232"/>
      <c r="AV1123" s="233"/>
      <c r="AW1123" s="233"/>
      <c r="AX1123" s="233"/>
      <c r="AY1123" s="233"/>
      <c r="AZ1123" s="233"/>
      <c r="BA1123" s="233"/>
      <c r="BB1123" s="233"/>
      <c r="BC1123" s="233"/>
      <c r="BD1123" s="233"/>
      <c r="BE1123" s="233"/>
      <c r="BF1123" s="233"/>
      <c r="BG1123" s="233"/>
      <c r="BH1123" s="233"/>
      <c r="BI1123" s="233"/>
      <c r="BJ1123" s="233"/>
      <c r="BK1123" s="233"/>
      <c r="BL1123" s="233"/>
      <c r="BM1123" s="233"/>
      <c r="BN1123" s="233"/>
      <c r="BO1123" s="233"/>
      <c r="BP1123" s="233"/>
      <c r="BQ1123" s="233"/>
      <c r="BR1123" s="233"/>
      <c r="BS1123" s="228"/>
      <c r="BT1123" s="228"/>
      <c r="BU1123" s="228"/>
      <c r="BV1123" s="228"/>
      <c r="BW1123" s="228"/>
      <c r="BX1123" s="228"/>
      <c r="BY1123" s="228"/>
      <c r="BZ1123" s="228"/>
      <c r="CA1123" s="228"/>
      <c r="CB1123" s="228"/>
      <c r="CC1123" s="228"/>
      <c r="CD1123" s="228"/>
      <c r="CE1123" s="228"/>
      <c r="CF1123" s="228"/>
      <c r="CG1123" s="228"/>
      <c r="CH1123" s="228"/>
      <c r="CI1123" s="228"/>
      <c r="CJ1123" s="228"/>
      <c r="CK1123" s="228"/>
      <c r="CL1123" s="228"/>
      <c r="CM1123" s="228"/>
      <c r="CN1123" s="228"/>
    </row>
    <row r="1124" spans="4:92" ht="14.25" customHeight="1" x14ac:dyDescent="0.35">
      <c r="D1124" s="230" t="s">
        <v>1193</v>
      </c>
      <c r="E1124" s="231"/>
      <c r="F1124" s="231"/>
      <c r="G1124" s="231"/>
      <c r="H1124" s="231"/>
      <c r="I1124" s="231"/>
      <c r="J1124" s="231"/>
      <c r="K1124" s="231"/>
      <c r="L1124" s="231"/>
      <c r="M1124" s="231"/>
      <c r="N1124" s="231"/>
      <c r="O1124" s="231"/>
      <c r="P1124" s="231"/>
      <c r="Q1124" s="231"/>
      <c r="R1124" s="232"/>
      <c r="S1124" s="230">
        <v>1</v>
      </c>
      <c r="T1124" s="231"/>
      <c r="U1124" s="231"/>
      <c r="V1124" s="231"/>
      <c r="W1124" s="232"/>
      <c r="X1124" s="230" t="s">
        <v>1210</v>
      </c>
      <c r="Y1124" s="231"/>
      <c r="Z1124" s="231"/>
      <c r="AA1124" s="231"/>
      <c r="AB1124" s="232"/>
      <c r="AC1124" s="230"/>
      <c r="AD1124" s="231"/>
      <c r="AE1124" s="231"/>
      <c r="AF1124" s="231"/>
      <c r="AG1124" s="231"/>
      <c r="AH1124" s="232"/>
      <c r="AI1124" s="230">
        <v>100</v>
      </c>
      <c r="AJ1124" s="231"/>
      <c r="AK1124" s="231"/>
      <c r="AL1124" s="231"/>
      <c r="AM1124" s="231"/>
      <c r="AN1124" s="232"/>
      <c r="AO1124" s="230"/>
      <c r="AP1124" s="231"/>
      <c r="AQ1124" s="231"/>
      <c r="AR1124" s="231"/>
      <c r="AS1124" s="231"/>
      <c r="AT1124" s="232"/>
      <c r="AV1124" s="233"/>
      <c r="AW1124" s="233"/>
      <c r="AX1124" s="233"/>
      <c r="AY1124" s="233"/>
      <c r="AZ1124" s="233"/>
      <c r="BA1124" s="233"/>
      <c r="BB1124" s="233"/>
      <c r="BC1124" s="233"/>
      <c r="BD1124" s="233"/>
      <c r="BE1124" s="233"/>
      <c r="BF1124" s="233"/>
      <c r="BG1124" s="233"/>
      <c r="BH1124" s="233"/>
      <c r="BI1124" s="233"/>
      <c r="BJ1124" s="233"/>
      <c r="BK1124" s="233"/>
      <c r="BL1124" s="233"/>
      <c r="BM1124" s="233"/>
      <c r="BN1124" s="233"/>
      <c r="BO1124" s="233"/>
      <c r="BP1124" s="233"/>
      <c r="BQ1124" s="233"/>
      <c r="BR1124" s="233"/>
      <c r="BS1124" s="228"/>
      <c r="BT1124" s="228"/>
      <c r="BU1124" s="228"/>
      <c r="BV1124" s="228"/>
      <c r="BW1124" s="228"/>
      <c r="BX1124" s="228"/>
      <c r="BY1124" s="228"/>
      <c r="BZ1124" s="228"/>
      <c r="CA1124" s="228"/>
      <c r="CB1124" s="228"/>
      <c r="CC1124" s="228"/>
      <c r="CD1124" s="228"/>
      <c r="CE1124" s="228"/>
      <c r="CF1124" s="228"/>
      <c r="CG1124" s="228"/>
      <c r="CH1124" s="228"/>
      <c r="CI1124" s="228"/>
      <c r="CJ1124" s="228"/>
      <c r="CK1124" s="228"/>
      <c r="CL1124" s="228"/>
      <c r="CM1124" s="228"/>
      <c r="CN1124" s="228"/>
    </row>
    <row r="1125" spans="4:92" ht="14.25" customHeight="1" x14ac:dyDescent="0.35">
      <c r="D1125" s="230" t="s">
        <v>1194</v>
      </c>
      <c r="E1125" s="231"/>
      <c r="F1125" s="231"/>
      <c r="G1125" s="231"/>
      <c r="H1125" s="231"/>
      <c r="I1125" s="231"/>
      <c r="J1125" s="231"/>
      <c r="K1125" s="231"/>
      <c r="L1125" s="231"/>
      <c r="M1125" s="231"/>
      <c r="N1125" s="231"/>
      <c r="O1125" s="231"/>
      <c r="P1125" s="231"/>
      <c r="Q1125" s="231"/>
      <c r="R1125" s="232"/>
      <c r="S1125" s="230">
        <v>1.04</v>
      </c>
      <c r="T1125" s="231"/>
      <c r="U1125" s="231"/>
      <c r="V1125" s="231"/>
      <c r="W1125" s="232"/>
      <c r="X1125" s="230" t="s">
        <v>1210</v>
      </c>
      <c r="Y1125" s="231"/>
      <c r="Z1125" s="231"/>
      <c r="AA1125" s="231"/>
      <c r="AB1125" s="232"/>
      <c r="AC1125" s="230"/>
      <c r="AD1125" s="231"/>
      <c r="AE1125" s="231"/>
      <c r="AF1125" s="231"/>
      <c r="AG1125" s="231"/>
      <c r="AH1125" s="232"/>
      <c r="AI1125" s="230">
        <v>100</v>
      </c>
      <c r="AJ1125" s="231"/>
      <c r="AK1125" s="231"/>
      <c r="AL1125" s="231"/>
      <c r="AM1125" s="231"/>
      <c r="AN1125" s="232"/>
      <c r="AO1125" s="230"/>
      <c r="AP1125" s="231"/>
      <c r="AQ1125" s="231"/>
      <c r="AR1125" s="231"/>
      <c r="AS1125" s="231"/>
      <c r="AT1125" s="232"/>
      <c r="AV1125" s="233"/>
      <c r="AW1125" s="233"/>
      <c r="AX1125" s="233"/>
      <c r="AY1125" s="233"/>
      <c r="AZ1125" s="233"/>
      <c r="BA1125" s="233"/>
      <c r="BB1125" s="233"/>
      <c r="BC1125" s="233"/>
      <c r="BD1125" s="233"/>
      <c r="BE1125" s="233"/>
      <c r="BF1125" s="233"/>
      <c r="BG1125" s="233"/>
      <c r="BH1125" s="233"/>
      <c r="BI1125" s="233"/>
      <c r="BJ1125" s="233"/>
      <c r="BK1125" s="233"/>
      <c r="BL1125" s="233"/>
      <c r="BM1125" s="233"/>
      <c r="BN1125" s="233"/>
      <c r="BO1125" s="233"/>
      <c r="BP1125" s="233"/>
      <c r="BQ1125" s="233"/>
      <c r="BR1125" s="233"/>
      <c r="BS1125" s="228"/>
      <c r="BT1125" s="228"/>
      <c r="BU1125" s="228"/>
      <c r="BV1125" s="228"/>
      <c r="BW1125" s="228"/>
      <c r="BX1125" s="228"/>
      <c r="BY1125" s="228"/>
      <c r="BZ1125" s="228"/>
      <c r="CA1125" s="228"/>
      <c r="CB1125" s="228"/>
      <c r="CC1125" s="228"/>
      <c r="CD1125" s="228"/>
      <c r="CE1125" s="228"/>
      <c r="CF1125" s="228"/>
      <c r="CG1125" s="228"/>
      <c r="CH1125" s="228"/>
      <c r="CI1125" s="228"/>
      <c r="CJ1125" s="228"/>
      <c r="CK1125" s="228"/>
      <c r="CL1125" s="228"/>
      <c r="CM1125" s="228"/>
      <c r="CN1125" s="228"/>
    </row>
    <row r="1126" spans="4:92" ht="14.25" customHeight="1" x14ac:dyDescent="0.35">
      <c r="D1126" s="230" t="s">
        <v>1195</v>
      </c>
      <c r="E1126" s="231"/>
      <c r="F1126" s="231"/>
      <c r="G1126" s="231"/>
      <c r="H1126" s="231"/>
      <c r="I1126" s="231"/>
      <c r="J1126" s="231"/>
      <c r="K1126" s="231"/>
      <c r="L1126" s="231"/>
      <c r="M1126" s="231"/>
      <c r="N1126" s="231"/>
      <c r="O1126" s="231"/>
      <c r="P1126" s="231"/>
      <c r="Q1126" s="231"/>
      <c r="R1126" s="232"/>
      <c r="S1126" s="230">
        <v>2.2000000000000002</v>
      </c>
      <c r="T1126" s="231"/>
      <c r="U1126" s="231"/>
      <c r="V1126" s="231"/>
      <c r="W1126" s="232"/>
      <c r="X1126" s="230" t="s">
        <v>1210</v>
      </c>
      <c r="Y1126" s="231"/>
      <c r="Z1126" s="231"/>
      <c r="AA1126" s="231"/>
      <c r="AB1126" s="232"/>
      <c r="AC1126" s="230">
        <v>90</v>
      </c>
      <c r="AD1126" s="231"/>
      <c r="AE1126" s="231"/>
      <c r="AF1126" s="231"/>
      <c r="AG1126" s="231"/>
      <c r="AH1126" s="232"/>
      <c r="AI1126" s="230">
        <v>10</v>
      </c>
      <c r="AJ1126" s="231"/>
      <c r="AK1126" s="231"/>
      <c r="AL1126" s="231"/>
      <c r="AM1126" s="231"/>
      <c r="AN1126" s="232"/>
      <c r="AO1126" s="230"/>
      <c r="AP1126" s="231"/>
      <c r="AQ1126" s="231"/>
      <c r="AR1126" s="231"/>
      <c r="AS1126" s="231"/>
      <c r="AT1126" s="232"/>
      <c r="AV1126" s="233"/>
      <c r="AW1126" s="233"/>
      <c r="AX1126" s="233"/>
      <c r="AY1126" s="233"/>
      <c r="AZ1126" s="233"/>
      <c r="BA1126" s="233"/>
      <c r="BB1126" s="233"/>
      <c r="BC1126" s="233"/>
      <c r="BD1126" s="233"/>
      <c r="BE1126" s="233"/>
      <c r="BF1126" s="233"/>
      <c r="BG1126" s="233"/>
      <c r="BH1126" s="233"/>
      <c r="BI1126" s="233"/>
      <c r="BJ1126" s="233"/>
      <c r="BK1126" s="233"/>
      <c r="BL1126" s="233"/>
      <c r="BM1126" s="233"/>
      <c r="BN1126" s="233"/>
      <c r="BO1126" s="233"/>
      <c r="BP1126" s="233"/>
      <c r="BQ1126" s="233"/>
      <c r="BR1126" s="233"/>
      <c r="BS1126" s="228"/>
      <c r="BT1126" s="228"/>
      <c r="BU1126" s="228"/>
      <c r="BV1126" s="228"/>
      <c r="BW1126" s="228"/>
      <c r="BX1126" s="228"/>
      <c r="BY1126" s="228"/>
      <c r="BZ1126" s="228"/>
      <c r="CA1126" s="228"/>
      <c r="CB1126" s="228"/>
      <c r="CC1126" s="228"/>
      <c r="CD1126" s="228"/>
      <c r="CE1126" s="228"/>
      <c r="CF1126" s="228"/>
      <c r="CG1126" s="228"/>
      <c r="CH1126" s="228"/>
      <c r="CI1126" s="228"/>
      <c r="CJ1126" s="228"/>
      <c r="CK1126" s="228"/>
      <c r="CL1126" s="228"/>
      <c r="CM1126" s="228"/>
      <c r="CN1126" s="228"/>
    </row>
    <row r="1127" spans="4:92" ht="14.25" customHeight="1" x14ac:dyDescent="0.35">
      <c r="D1127" s="230" t="s">
        <v>1196</v>
      </c>
      <c r="E1127" s="231"/>
      <c r="F1127" s="231"/>
      <c r="G1127" s="231"/>
      <c r="H1127" s="231"/>
      <c r="I1127" s="231"/>
      <c r="J1127" s="231"/>
      <c r="K1127" s="231"/>
      <c r="L1127" s="231"/>
      <c r="M1127" s="231"/>
      <c r="N1127" s="231"/>
      <c r="O1127" s="231"/>
      <c r="P1127" s="231"/>
      <c r="Q1127" s="231"/>
      <c r="R1127" s="232"/>
      <c r="S1127" s="230">
        <v>0.22</v>
      </c>
      <c r="T1127" s="231"/>
      <c r="U1127" s="231"/>
      <c r="V1127" s="231"/>
      <c r="W1127" s="232"/>
      <c r="X1127" s="230" t="s">
        <v>1210</v>
      </c>
      <c r="Y1127" s="231"/>
      <c r="Z1127" s="231"/>
      <c r="AA1127" s="231"/>
      <c r="AB1127" s="232"/>
      <c r="AC1127" s="230">
        <v>40</v>
      </c>
      <c r="AD1127" s="231"/>
      <c r="AE1127" s="231"/>
      <c r="AF1127" s="231"/>
      <c r="AG1127" s="231"/>
      <c r="AH1127" s="232"/>
      <c r="AI1127" s="230">
        <v>60</v>
      </c>
      <c r="AJ1127" s="231"/>
      <c r="AK1127" s="231"/>
      <c r="AL1127" s="231"/>
      <c r="AM1127" s="231"/>
      <c r="AN1127" s="232"/>
      <c r="AO1127" s="230"/>
      <c r="AP1127" s="231"/>
      <c r="AQ1127" s="231"/>
      <c r="AR1127" s="231"/>
      <c r="AS1127" s="231"/>
      <c r="AT1127" s="232"/>
      <c r="AV1127" s="233"/>
      <c r="AW1127" s="233"/>
      <c r="AX1127" s="233"/>
      <c r="AY1127" s="233"/>
      <c r="AZ1127" s="233"/>
      <c r="BA1127" s="233"/>
      <c r="BB1127" s="233"/>
      <c r="BC1127" s="233"/>
      <c r="BD1127" s="233"/>
      <c r="BE1127" s="233"/>
      <c r="BF1127" s="233"/>
      <c r="BG1127" s="233"/>
      <c r="BH1127" s="233"/>
      <c r="BI1127" s="233"/>
      <c r="BJ1127" s="233"/>
      <c r="BK1127" s="233"/>
      <c r="BL1127" s="233"/>
      <c r="BM1127" s="233"/>
      <c r="BN1127" s="233"/>
      <c r="BO1127" s="233"/>
      <c r="BP1127" s="233"/>
      <c r="BQ1127" s="233"/>
      <c r="BR1127" s="233"/>
      <c r="BS1127" s="228"/>
      <c r="BT1127" s="228"/>
      <c r="BU1127" s="228"/>
      <c r="BV1127" s="228"/>
      <c r="BW1127" s="228"/>
      <c r="BX1127" s="228"/>
      <c r="BY1127" s="228"/>
      <c r="BZ1127" s="228"/>
      <c r="CA1127" s="228"/>
      <c r="CB1127" s="228"/>
      <c r="CC1127" s="228"/>
      <c r="CD1127" s="228"/>
      <c r="CE1127" s="228"/>
      <c r="CF1127" s="228"/>
      <c r="CG1127" s="228"/>
      <c r="CH1127" s="228"/>
      <c r="CI1127" s="228"/>
      <c r="CJ1127" s="228"/>
      <c r="CK1127" s="228"/>
      <c r="CL1127" s="228"/>
      <c r="CM1127" s="228"/>
      <c r="CN1127" s="228"/>
    </row>
    <row r="1128" spans="4:92" ht="14.25" customHeight="1" x14ac:dyDescent="0.35">
      <c r="D1128" s="230" t="s">
        <v>1197</v>
      </c>
      <c r="E1128" s="231"/>
      <c r="F1128" s="231"/>
      <c r="G1128" s="231"/>
      <c r="H1128" s="231"/>
      <c r="I1128" s="231"/>
      <c r="J1128" s="231"/>
      <c r="K1128" s="231"/>
      <c r="L1128" s="231"/>
      <c r="M1128" s="231"/>
      <c r="N1128" s="231"/>
      <c r="O1128" s="231"/>
      <c r="P1128" s="231"/>
      <c r="Q1128" s="231"/>
      <c r="R1128" s="232"/>
      <c r="S1128" s="230">
        <v>1.4</v>
      </c>
      <c r="T1128" s="231"/>
      <c r="U1128" s="231"/>
      <c r="V1128" s="231"/>
      <c r="W1128" s="232"/>
      <c r="X1128" s="230" t="s">
        <v>1210</v>
      </c>
      <c r="Y1128" s="231"/>
      <c r="Z1128" s="231"/>
      <c r="AA1128" s="231"/>
      <c r="AB1128" s="232"/>
      <c r="AC1128" s="230">
        <v>10</v>
      </c>
      <c r="AD1128" s="231"/>
      <c r="AE1128" s="231"/>
      <c r="AF1128" s="231"/>
      <c r="AG1128" s="231"/>
      <c r="AH1128" s="232"/>
      <c r="AI1128" s="230">
        <v>90</v>
      </c>
      <c r="AJ1128" s="231"/>
      <c r="AK1128" s="231"/>
      <c r="AL1128" s="231"/>
      <c r="AM1128" s="231"/>
      <c r="AN1128" s="232"/>
      <c r="AO1128" s="230"/>
      <c r="AP1128" s="231"/>
      <c r="AQ1128" s="231"/>
      <c r="AR1128" s="231"/>
      <c r="AS1128" s="231"/>
      <c r="AT1128" s="232"/>
      <c r="AV1128" s="233"/>
      <c r="AW1128" s="233"/>
      <c r="AX1128" s="233"/>
      <c r="AY1128" s="233"/>
      <c r="AZ1128" s="233"/>
      <c r="BA1128" s="233"/>
      <c r="BB1128" s="233"/>
      <c r="BC1128" s="233"/>
      <c r="BD1128" s="233"/>
      <c r="BE1128" s="233"/>
      <c r="BF1128" s="233"/>
      <c r="BG1128" s="233"/>
      <c r="BH1128" s="233"/>
      <c r="BI1128" s="233"/>
      <c r="BJ1128" s="233"/>
      <c r="BK1128" s="233"/>
      <c r="BL1128" s="233"/>
      <c r="BM1128" s="233"/>
      <c r="BN1128" s="233"/>
      <c r="BO1128" s="233"/>
      <c r="BP1128" s="233"/>
      <c r="BQ1128" s="233"/>
      <c r="BR1128" s="233"/>
      <c r="BS1128" s="228"/>
      <c r="BT1128" s="228"/>
      <c r="BU1128" s="228"/>
      <c r="BV1128" s="228"/>
      <c r="BW1128" s="228"/>
      <c r="BX1128" s="228"/>
      <c r="BY1128" s="228"/>
      <c r="BZ1128" s="228"/>
      <c r="CA1128" s="228"/>
      <c r="CB1128" s="228"/>
      <c r="CC1128" s="228"/>
      <c r="CD1128" s="228"/>
      <c r="CE1128" s="228"/>
      <c r="CF1128" s="228"/>
      <c r="CG1128" s="228"/>
      <c r="CH1128" s="228"/>
      <c r="CI1128" s="228"/>
      <c r="CJ1128" s="228"/>
      <c r="CK1128" s="228"/>
      <c r="CL1128" s="228"/>
      <c r="CM1128" s="228"/>
      <c r="CN1128" s="228"/>
    </row>
    <row r="1129" spans="4:92" ht="14.25" customHeight="1" x14ac:dyDescent="0.35">
      <c r="D1129" s="230" t="s">
        <v>1198</v>
      </c>
      <c r="E1129" s="231"/>
      <c r="F1129" s="231"/>
      <c r="G1129" s="231"/>
      <c r="H1129" s="231"/>
      <c r="I1129" s="231"/>
      <c r="J1129" s="231"/>
      <c r="K1129" s="231"/>
      <c r="L1129" s="231"/>
      <c r="M1129" s="231"/>
      <c r="N1129" s="231"/>
      <c r="O1129" s="231"/>
      <c r="P1129" s="231"/>
      <c r="Q1129" s="231"/>
      <c r="R1129" s="232"/>
      <c r="S1129" s="230">
        <v>3.78</v>
      </c>
      <c r="T1129" s="231"/>
      <c r="U1129" s="231"/>
      <c r="V1129" s="231"/>
      <c r="W1129" s="232"/>
      <c r="X1129" s="230" t="s">
        <v>1210</v>
      </c>
      <c r="Y1129" s="231"/>
      <c r="Z1129" s="231"/>
      <c r="AA1129" s="231"/>
      <c r="AB1129" s="232"/>
      <c r="AC1129" s="230"/>
      <c r="AD1129" s="231"/>
      <c r="AE1129" s="231"/>
      <c r="AF1129" s="231"/>
      <c r="AG1129" s="231"/>
      <c r="AH1129" s="232"/>
      <c r="AI1129" s="230">
        <v>100</v>
      </c>
      <c r="AJ1129" s="231"/>
      <c r="AK1129" s="231"/>
      <c r="AL1129" s="231"/>
      <c r="AM1129" s="231"/>
      <c r="AN1129" s="232"/>
      <c r="AO1129" s="230"/>
      <c r="AP1129" s="231"/>
      <c r="AQ1129" s="231"/>
      <c r="AR1129" s="231"/>
      <c r="AS1129" s="231"/>
      <c r="AT1129" s="232"/>
      <c r="AV1129" s="233"/>
      <c r="AW1129" s="233"/>
      <c r="AX1129" s="233"/>
      <c r="AY1129" s="233"/>
      <c r="AZ1129" s="233"/>
      <c r="BA1129" s="233"/>
      <c r="BB1129" s="233"/>
      <c r="BC1129" s="233"/>
      <c r="BD1129" s="233"/>
      <c r="BE1129" s="233"/>
      <c r="BF1129" s="233"/>
      <c r="BG1129" s="233"/>
      <c r="BH1129" s="233"/>
      <c r="BI1129" s="233"/>
      <c r="BJ1129" s="233"/>
      <c r="BK1129" s="233"/>
      <c r="BL1129" s="233"/>
      <c r="BM1129" s="233"/>
      <c r="BN1129" s="233"/>
      <c r="BO1129" s="233"/>
      <c r="BP1129" s="233"/>
      <c r="BQ1129" s="233"/>
      <c r="BR1129" s="233"/>
      <c r="BS1129" s="228"/>
      <c r="BT1129" s="228"/>
      <c r="BU1129" s="228"/>
      <c r="BV1129" s="228"/>
      <c r="BW1129" s="228"/>
      <c r="BX1129" s="228"/>
      <c r="BY1129" s="228"/>
      <c r="BZ1129" s="228"/>
      <c r="CA1129" s="228"/>
      <c r="CB1129" s="228"/>
      <c r="CC1129" s="228"/>
      <c r="CD1129" s="228"/>
      <c r="CE1129" s="228"/>
      <c r="CF1129" s="228"/>
      <c r="CG1129" s="228"/>
      <c r="CH1129" s="228"/>
      <c r="CI1129" s="228"/>
      <c r="CJ1129" s="228"/>
      <c r="CK1129" s="228"/>
      <c r="CL1129" s="228"/>
      <c r="CM1129" s="228"/>
      <c r="CN1129" s="228"/>
    </row>
    <row r="1130" spans="4:92" ht="14.25" customHeight="1" x14ac:dyDescent="0.35">
      <c r="D1130" s="230" t="s">
        <v>1199</v>
      </c>
      <c r="E1130" s="231"/>
      <c r="F1130" s="231"/>
      <c r="G1130" s="231"/>
      <c r="H1130" s="231"/>
      <c r="I1130" s="231"/>
      <c r="J1130" s="231"/>
      <c r="K1130" s="231"/>
      <c r="L1130" s="231"/>
      <c r="M1130" s="231"/>
      <c r="N1130" s="231"/>
      <c r="O1130" s="231"/>
      <c r="P1130" s="231"/>
      <c r="Q1130" s="231"/>
      <c r="R1130" s="232"/>
      <c r="S1130" s="230">
        <v>0.82</v>
      </c>
      <c r="T1130" s="231"/>
      <c r="U1130" s="231"/>
      <c r="V1130" s="231"/>
      <c r="W1130" s="232"/>
      <c r="X1130" s="230" t="s">
        <v>1210</v>
      </c>
      <c r="Y1130" s="231"/>
      <c r="Z1130" s="231"/>
      <c r="AA1130" s="231"/>
      <c r="AB1130" s="232"/>
      <c r="AC1130" s="230">
        <v>90</v>
      </c>
      <c r="AD1130" s="231"/>
      <c r="AE1130" s="231"/>
      <c r="AF1130" s="231"/>
      <c r="AG1130" s="231"/>
      <c r="AH1130" s="232"/>
      <c r="AI1130" s="230">
        <v>10</v>
      </c>
      <c r="AJ1130" s="231"/>
      <c r="AK1130" s="231"/>
      <c r="AL1130" s="231"/>
      <c r="AM1130" s="231"/>
      <c r="AN1130" s="232"/>
      <c r="AO1130" s="230"/>
      <c r="AP1130" s="231"/>
      <c r="AQ1130" s="231"/>
      <c r="AR1130" s="231"/>
      <c r="AS1130" s="231"/>
      <c r="AT1130" s="232"/>
      <c r="AV1130" s="233"/>
      <c r="AW1130" s="233"/>
      <c r="AX1130" s="233"/>
      <c r="AY1130" s="233"/>
      <c r="AZ1130" s="233"/>
      <c r="BA1130" s="233"/>
      <c r="BB1130" s="233"/>
      <c r="BC1130" s="233"/>
      <c r="BD1130" s="233"/>
      <c r="BE1130" s="233"/>
      <c r="BF1130" s="233"/>
      <c r="BG1130" s="233"/>
      <c r="BH1130" s="233"/>
      <c r="BI1130" s="233"/>
      <c r="BJ1130" s="233"/>
      <c r="BK1130" s="233"/>
      <c r="BL1130" s="233"/>
      <c r="BM1130" s="233"/>
      <c r="BN1130" s="233"/>
      <c r="BO1130" s="233"/>
      <c r="BP1130" s="233"/>
      <c r="BQ1130" s="233"/>
      <c r="BR1130" s="233"/>
      <c r="BS1130" s="228"/>
      <c r="BT1130" s="228"/>
      <c r="BU1130" s="228"/>
      <c r="BV1130" s="228"/>
      <c r="BW1130" s="228"/>
      <c r="BX1130" s="228"/>
      <c r="BY1130" s="228"/>
      <c r="BZ1130" s="228"/>
      <c r="CA1130" s="228"/>
      <c r="CB1130" s="228"/>
      <c r="CC1130" s="228"/>
      <c r="CD1130" s="228"/>
      <c r="CE1130" s="228"/>
      <c r="CF1130" s="228"/>
      <c r="CG1130" s="228"/>
      <c r="CH1130" s="228"/>
      <c r="CI1130" s="228"/>
      <c r="CJ1130" s="228"/>
      <c r="CK1130" s="228"/>
      <c r="CL1130" s="228"/>
      <c r="CM1130" s="228"/>
      <c r="CN1130" s="228"/>
    </row>
    <row r="1131" spans="4:92" ht="14.25" customHeight="1" x14ac:dyDescent="0.35">
      <c r="D1131" s="230" t="s">
        <v>1200</v>
      </c>
      <c r="E1131" s="231"/>
      <c r="F1131" s="231"/>
      <c r="G1131" s="231"/>
      <c r="H1131" s="231"/>
      <c r="I1131" s="231"/>
      <c r="J1131" s="231"/>
      <c r="K1131" s="231"/>
      <c r="L1131" s="231"/>
      <c r="M1131" s="231"/>
      <c r="N1131" s="231"/>
      <c r="O1131" s="231"/>
      <c r="P1131" s="231"/>
      <c r="Q1131" s="231"/>
      <c r="R1131" s="232"/>
      <c r="S1131" s="230">
        <v>0.48</v>
      </c>
      <c r="T1131" s="231"/>
      <c r="U1131" s="231"/>
      <c r="V1131" s="231"/>
      <c r="W1131" s="232"/>
      <c r="X1131" s="230" t="s">
        <v>1210</v>
      </c>
      <c r="Y1131" s="231"/>
      <c r="Z1131" s="231"/>
      <c r="AA1131" s="231"/>
      <c r="AB1131" s="232"/>
      <c r="AC1131" s="230">
        <v>40</v>
      </c>
      <c r="AD1131" s="231"/>
      <c r="AE1131" s="231"/>
      <c r="AF1131" s="231"/>
      <c r="AG1131" s="231"/>
      <c r="AH1131" s="232"/>
      <c r="AI1131" s="230">
        <v>60</v>
      </c>
      <c r="AJ1131" s="231"/>
      <c r="AK1131" s="231"/>
      <c r="AL1131" s="231"/>
      <c r="AM1131" s="231"/>
      <c r="AN1131" s="232"/>
      <c r="AO1131" s="230"/>
      <c r="AP1131" s="231"/>
      <c r="AQ1131" s="231"/>
      <c r="AR1131" s="231"/>
      <c r="AS1131" s="231"/>
      <c r="AT1131" s="232"/>
      <c r="AV1131" s="233"/>
      <c r="AW1131" s="233"/>
      <c r="AX1131" s="233"/>
      <c r="AY1131" s="233"/>
      <c r="AZ1131" s="233"/>
      <c r="BA1131" s="233"/>
      <c r="BB1131" s="233"/>
      <c r="BC1131" s="233"/>
      <c r="BD1131" s="233"/>
      <c r="BE1131" s="233"/>
      <c r="BF1131" s="233"/>
      <c r="BG1131" s="233"/>
      <c r="BH1131" s="233"/>
      <c r="BI1131" s="233"/>
      <c r="BJ1131" s="233"/>
      <c r="BK1131" s="233"/>
      <c r="BL1131" s="233"/>
      <c r="BM1131" s="233"/>
      <c r="BN1131" s="233"/>
      <c r="BO1131" s="233"/>
      <c r="BP1131" s="233"/>
      <c r="BQ1131" s="233"/>
      <c r="BR1131" s="233"/>
      <c r="BS1131" s="228"/>
      <c r="BT1131" s="228"/>
      <c r="BU1131" s="228"/>
      <c r="BV1131" s="228"/>
      <c r="BW1131" s="228"/>
      <c r="BX1131" s="228"/>
      <c r="BY1131" s="228"/>
      <c r="BZ1131" s="228"/>
      <c r="CA1131" s="228"/>
      <c r="CB1131" s="228"/>
      <c r="CC1131" s="228"/>
      <c r="CD1131" s="228"/>
      <c r="CE1131" s="228"/>
      <c r="CF1131" s="228"/>
      <c r="CG1131" s="228"/>
      <c r="CH1131" s="228"/>
      <c r="CI1131" s="228"/>
      <c r="CJ1131" s="228"/>
      <c r="CK1131" s="228"/>
      <c r="CL1131" s="228"/>
      <c r="CM1131" s="228"/>
      <c r="CN1131" s="228"/>
    </row>
    <row r="1132" spans="4:92" ht="14.25" customHeight="1" x14ac:dyDescent="0.35">
      <c r="D1132" s="230" t="s">
        <v>1201</v>
      </c>
      <c r="E1132" s="231"/>
      <c r="F1132" s="231"/>
      <c r="G1132" s="231"/>
      <c r="H1132" s="231"/>
      <c r="I1132" s="231"/>
      <c r="J1132" s="231"/>
      <c r="K1132" s="231"/>
      <c r="L1132" s="231"/>
      <c r="M1132" s="231"/>
      <c r="N1132" s="231"/>
      <c r="O1132" s="231"/>
      <c r="P1132" s="231"/>
      <c r="Q1132" s="231"/>
      <c r="R1132" s="232"/>
      <c r="S1132" s="230">
        <v>1.86</v>
      </c>
      <c r="T1132" s="231"/>
      <c r="U1132" s="231"/>
      <c r="V1132" s="231"/>
      <c r="W1132" s="232"/>
      <c r="X1132" s="230" t="s">
        <v>1210</v>
      </c>
      <c r="Y1132" s="231"/>
      <c r="Z1132" s="231"/>
      <c r="AA1132" s="231"/>
      <c r="AB1132" s="232"/>
      <c r="AC1132" s="230">
        <v>20</v>
      </c>
      <c r="AD1132" s="231"/>
      <c r="AE1132" s="231"/>
      <c r="AF1132" s="231"/>
      <c r="AG1132" s="231"/>
      <c r="AH1132" s="232"/>
      <c r="AI1132" s="230">
        <v>80</v>
      </c>
      <c r="AJ1132" s="231"/>
      <c r="AK1132" s="231"/>
      <c r="AL1132" s="231"/>
      <c r="AM1132" s="231"/>
      <c r="AN1132" s="232"/>
      <c r="AO1132" s="230"/>
      <c r="AP1132" s="231"/>
      <c r="AQ1132" s="231"/>
      <c r="AR1132" s="231"/>
      <c r="AS1132" s="231"/>
      <c r="AT1132" s="232"/>
      <c r="AV1132" s="233"/>
      <c r="AW1132" s="233"/>
      <c r="AX1132" s="233"/>
      <c r="AY1132" s="233"/>
      <c r="AZ1132" s="233"/>
      <c r="BA1132" s="233"/>
      <c r="BB1132" s="233"/>
      <c r="BC1132" s="233"/>
      <c r="BD1132" s="233"/>
      <c r="BE1132" s="233"/>
      <c r="BF1132" s="233"/>
      <c r="BG1132" s="233"/>
      <c r="BH1132" s="233"/>
      <c r="BI1132" s="233"/>
      <c r="BJ1132" s="233"/>
      <c r="BK1132" s="233"/>
      <c r="BL1132" s="233"/>
      <c r="BM1132" s="233"/>
      <c r="BN1132" s="233"/>
      <c r="BO1132" s="233"/>
      <c r="BP1132" s="233"/>
      <c r="BQ1132" s="233"/>
      <c r="BR1132" s="233"/>
      <c r="BS1132" s="228"/>
      <c r="BT1132" s="228"/>
      <c r="BU1132" s="228"/>
      <c r="BV1132" s="228"/>
      <c r="BW1132" s="228"/>
      <c r="BX1132" s="228"/>
      <c r="BY1132" s="228"/>
      <c r="BZ1132" s="228"/>
      <c r="CA1132" s="228"/>
      <c r="CB1132" s="228"/>
      <c r="CC1132" s="228"/>
      <c r="CD1132" s="228"/>
      <c r="CE1132" s="228"/>
      <c r="CF1132" s="228"/>
      <c r="CG1132" s="228"/>
      <c r="CH1132" s="228"/>
      <c r="CI1132" s="228"/>
      <c r="CJ1132" s="228"/>
      <c r="CK1132" s="228"/>
      <c r="CL1132" s="228"/>
      <c r="CM1132" s="228"/>
      <c r="CN1132" s="228"/>
    </row>
    <row r="1133" spans="4:92" ht="14.25" customHeight="1" x14ac:dyDescent="0.35">
      <c r="D1133" s="230" t="s">
        <v>1202</v>
      </c>
      <c r="E1133" s="231"/>
      <c r="F1133" s="231"/>
      <c r="G1133" s="231"/>
      <c r="H1133" s="231"/>
      <c r="I1133" s="231"/>
      <c r="J1133" s="231"/>
      <c r="K1133" s="231"/>
      <c r="L1133" s="231"/>
      <c r="M1133" s="231"/>
      <c r="N1133" s="231"/>
      <c r="O1133" s="231"/>
      <c r="P1133" s="231"/>
      <c r="Q1133" s="231"/>
      <c r="R1133" s="232"/>
      <c r="S1133" s="230">
        <v>0.88</v>
      </c>
      <c r="T1133" s="231"/>
      <c r="U1133" s="231"/>
      <c r="V1133" s="231"/>
      <c r="W1133" s="232"/>
      <c r="X1133" s="230" t="s">
        <v>1210</v>
      </c>
      <c r="Y1133" s="231"/>
      <c r="Z1133" s="231"/>
      <c r="AA1133" s="231"/>
      <c r="AB1133" s="232"/>
      <c r="AC1133" s="230">
        <v>20</v>
      </c>
      <c r="AD1133" s="231"/>
      <c r="AE1133" s="231"/>
      <c r="AF1133" s="231"/>
      <c r="AG1133" s="231"/>
      <c r="AH1133" s="232"/>
      <c r="AI1133" s="230">
        <v>80</v>
      </c>
      <c r="AJ1133" s="231"/>
      <c r="AK1133" s="231"/>
      <c r="AL1133" s="231"/>
      <c r="AM1133" s="231"/>
      <c r="AN1133" s="232"/>
      <c r="AO1133" s="230"/>
      <c r="AP1133" s="231"/>
      <c r="AQ1133" s="231"/>
      <c r="AR1133" s="231"/>
      <c r="AS1133" s="231"/>
      <c r="AT1133" s="232"/>
      <c r="AV1133" s="233"/>
      <c r="AW1133" s="233"/>
      <c r="AX1133" s="233"/>
      <c r="AY1133" s="233"/>
      <c r="AZ1133" s="233"/>
      <c r="BA1133" s="233"/>
      <c r="BB1133" s="233"/>
      <c r="BC1133" s="233"/>
      <c r="BD1133" s="233"/>
      <c r="BE1133" s="233"/>
      <c r="BF1133" s="233"/>
      <c r="BG1133" s="233"/>
      <c r="BH1133" s="233"/>
      <c r="BI1133" s="233"/>
      <c r="BJ1133" s="233"/>
      <c r="BK1133" s="233"/>
      <c r="BL1133" s="233"/>
      <c r="BM1133" s="233"/>
      <c r="BN1133" s="233"/>
      <c r="BO1133" s="233"/>
      <c r="BP1133" s="233"/>
      <c r="BQ1133" s="233"/>
      <c r="BR1133" s="233"/>
      <c r="BS1133" s="228"/>
      <c r="BT1133" s="228"/>
      <c r="BU1133" s="228"/>
      <c r="BV1133" s="228"/>
      <c r="BW1133" s="228"/>
      <c r="BX1133" s="228"/>
      <c r="BY1133" s="228"/>
      <c r="BZ1133" s="228"/>
      <c r="CA1133" s="228"/>
      <c r="CB1133" s="228"/>
      <c r="CC1133" s="228"/>
      <c r="CD1133" s="228"/>
      <c r="CE1133" s="228"/>
      <c r="CF1133" s="228"/>
      <c r="CG1133" s="228"/>
      <c r="CH1133" s="228"/>
      <c r="CI1133" s="228"/>
      <c r="CJ1133" s="228"/>
      <c r="CK1133" s="228"/>
      <c r="CL1133" s="228"/>
      <c r="CM1133" s="228"/>
      <c r="CN1133" s="228"/>
    </row>
    <row r="1134" spans="4:92" ht="14.25" customHeight="1" x14ac:dyDescent="0.35">
      <c r="D1134" s="230" t="s">
        <v>1203</v>
      </c>
      <c r="E1134" s="231"/>
      <c r="F1134" s="231"/>
      <c r="G1134" s="231"/>
      <c r="H1134" s="231"/>
      <c r="I1134" s="231"/>
      <c r="J1134" s="231"/>
      <c r="K1134" s="231"/>
      <c r="L1134" s="231"/>
      <c r="M1134" s="231"/>
      <c r="N1134" s="231"/>
      <c r="O1134" s="231"/>
      <c r="P1134" s="231"/>
      <c r="Q1134" s="231"/>
      <c r="R1134" s="232"/>
      <c r="S1134" s="230">
        <v>0.27</v>
      </c>
      <c r="T1134" s="231"/>
      <c r="U1134" s="231"/>
      <c r="V1134" s="231"/>
      <c r="W1134" s="232"/>
      <c r="X1134" s="230" t="s">
        <v>1210</v>
      </c>
      <c r="Y1134" s="231"/>
      <c r="Z1134" s="231"/>
      <c r="AA1134" s="231"/>
      <c r="AB1134" s="232"/>
      <c r="AC1134" s="230">
        <v>0</v>
      </c>
      <c r="AD1134" s="231"/>
      <c r="AE1134" s="231"/>
      <c r="AF1134" s="231"/>
      <c r="AG1134" s="231"/>
      <c r="AH1134" s="232"/>
      <c r="AI1134" s="230">
        <v>100</v>
      </c>
      <c r="AJ1134" s="231"/>
      <c r="AK1134" s="231"/>
      <c r="AL1134" s="231"/>
      <c r="AM1134" s="231"/>
      <c r="AN1134" s="232"/>
      <c r="AO1134" s="230"/>
      <c r="AP1134" s="231"/>
      <c r="AQ1134" s="231"/>
      <c r="AR1134" s="231"/>
      <c r="AS1134" s="231"/>
      <c r="AT1134" s="232"/>
      <c r="AV1134" s="233"/>
      <c r="AW1134" s="233"/>
      <c r="AX1134" s="233"/>
      <c r="AY1134" s="233"/>
      <c r="AZ1134" s="233"/>
      <c r="BA1134" s="233"/>
      <c r="BB1134" s="233"/>
      <c r="BC1134" s="233"/>
      <c r="BD1134" s="233"/>
      <c r="BE1134" s="233"/>
      <c r="BF1134" s="233"/>
      <c r="BG1134" s="233"/>
      <c r="BH1134" s="233"/>
      <c r="BI1134" s="233"/>
      <c r="BJ1134" s="233"/>
      <c r="BK1134" s="233"/>
      <c r="BL1134" s="233"/>
      <c r="BM1134" s="233"/>
      <c r="BN1134" s="233"/>
      <c r="BO1134" s="233"/>
      <c r="BP1134" s="233"/>
      <c r="BQ1134" s="233"/>
      <c r="BR1134" s="233"/>
      <c r="BS1134" s="228"/>
      <c r="BT1134" s="228"/>
      <c r="BU1134" s="228"/>
      <c r="BV1134" s="228"/>
      <c r="BW1134" s="228"/>
      <c r="BX1134" s="228"/>
      <c r="BY1134" s="228"/>
      <c r="BZ1134" s="228"/>
      <c r="CA1134" s="228"/>
      <c r="CB1134" s="228"/>
      <c r="CC1134" s="228"/>
      <c r="CD1134" s="228"/>
      <c r="CE1134" s="228"/>
      <c r="CF1134" s="228"/>
      <c r="CG1134" s="228"/>
      <c r="CH1134" s="228"/>
      <c r="CI1134" s="228"/>
      <c r="CJ1134" s="228"/>
      <c r="CK1134" s="228"/>
      <c r="CL1134" s="228"/>
      <c r="CM1134" s="228"/>
      <c r="CN1134" s="228"/>
    </row>
    <row r="1135" spans="4:92" ht="14.25" customHeight="1" x14ac:dyDescent="0.35">
      <c r="D1135" s="230" t="s">
        <v>1204</v>
      </c>
      <c r="E1135" s="231"/>
      <c r="F1135" s="231"/>
      <c r="G1135" s="231"/>
      <c r="H1135" s="231"/>
      <c r="I1135" s="231"/>
      <c r="J1135" s="231"/>
      <c r="K1135" s="231"/>
      <c r="L1135" s="231"/>
      <c r="M1135" s="231"/>
      <c r="N1135" s="231"/>
      <c r="O1135" s="231"/>
      <c r="P1135" s="231"/>
      <c r="Q1135" s="231"/>
      <c r="R1135" s="232"/>
      <c r="S1135" s="230">
        <v>2.34</v>
      </c>
      <c r="T1135" s="231"/>
      <c r="U1135" s="231"/>
      <c r="V1135" s="231"/>
      <c r="W1135" s="232"/>
      <c r="X1135" s="230" t="s">
        <v>1210</v>
      </c>
      <c r="Y1135" s="231"/>
      <c r="Z1135" s="231"/>
      <c r="AA1135" s="231"/>
      <c r="AB1135" s="232"/>
      <c r="AC1135" s="230">
        <v>10</v>
      </c>
      <c r="AD1135" s="231"/>
      <c r="AE1135" s="231"/>
      <c r="AF1135" s="231"/>
      <c r="AG1135" s="231"/>
      <c r="AH1135" s="232"/>
      <c r="AI1135" s="230">
        <v>90</v>
      </c>
      <c r="AJ1135" s="231"/>
      <c r="AK1135" s="231"/>
      <c r="AL1135" s="231"/>
      <c r="AM1135" s="231"/>
      <c r="AN1135" s="232"/>
      <c r="AO1135" s="230"/>
      <c r="AP1135" s="231"/>
      <c r="AQ1135" s="231"/>
      <c r="AR1135" s="231"/>
      <c r="AS1135" s="231"/>
      <c r="AT1135" s="232"/>
      <c r="AV1135" s="233"/>
      <c r="AW1135" s="233"/>
      <c r="AX1135" s="233"/>
      <c r="AY1135" s="233"/>
      <c r="AZ1135" s="233"/>
      <c r="BA1135" s="233"/>
      <c r="BB1135" s="233"/>
      <c r="BC1135" s="233"/>
      <c r="BD1135" s="233"/>
      <c r="BE1135" s="233"/>
      <c r="BF1135" s="233"/>
      <c r="BG1135" s="233"/>
      <c r="BH1135" s="233"/>
      <c r="BI1135" s="233"/>
      <c r="BJ1135" s="233"/>
      <c r="BK1135" s="233"/>
      <c r="BL1135" s="233"/>
      <c r="BM1135" s="233"/>
      <c r="BN1135" s="233"/>
      <c r="BO1135" s="233"/>
      <c r="BP1135" s="233"/>
      <c r="BQ1135" s="233"/>
      <c r="BR1135" s="233"/>
      <c r="BS1135" s="228"/>
      <c r="BT1135" s="228"/>
      <c r="BU1135" s="228"/>
      <c r="BV1135" s="228"/>
      <c r="BW1135" s="228"/>
      <c r="BX1135" s="228"/>
      <c r="BY1135" s="228"/>
      <c r="BZ1135" s="228"/>
      <c r="CA1135" s="228"/>
      <c r="CB1135" s="228"/>
      <c r="CC1135" s="228"/>
      <c r="CD1135" s="228"/>
      <c r="CE1135" s="228"/>
      <c r="CF1135" s="228"/>
      <c r="CG1135" s="228"/>
      <c r="CH1135" s="228"/>
      <c r="CI1135" s="228"/>
      <c r="CJ1135" s="228"/>
      <c r="CK1135" s="228"/>
      <c r="CL1135" s="228"/>
      <c r="CM1135" s="228"/>
      <c r="CN1135" s="228"/>
    </row>
    <row r="1136" spans="4:92" ht="14.25" customHeight="1" x14ac:dyDescent="0.35">
      <c r="D1136" s="230" t="s">
        <v>1205</v>
      </c>
      <c r="E1136" s="231"/>
      <c r="F1136" s="231"/>
      <c r="G1136" s="231"/>
      <c r="H1136" s="231"/>
      <c r="I1136" s="231"/>
      <c r="J1136" s="231"/>
      <c r="K1136" s="231"/>
      <c r="L1136" s="231"/>
      <c r="M1136" s="231"/>
      <c r="N1136" s="231"/>
      <c r="O1136" s="231"/>
      <c r="P1136" s="231"/>
      <c r="Q1136" s="231"/>
      <c r="R1136" s="232"/>
      <c r="S1136" s="230">
        <v>0.59</v>
      </c>
      <c r="T1136" s="231"/>
      <c r="U1136" s="231"/>
      <c r="V1136" s="231"/>
      <c r="W1136" s="232"/>
      <c r="X1136" s="230" t="s">
        <v>1210</v>
      </c>
      <c r="Y1136" s="231"/>
      <c r="Z1136" s="231"/>
      <c r="AA1136" s="231"/>
      <c r="AB1136" s="232"/>
      <c r="AC1136" s="230">
        <v>0</v>
      </c>
      <c r="AD1136" s="231"/>
      <c r="AE1136" s="231"/>
      <c r="AF1136" s="231"/>
      <c r="AG1136" s="231"/>
      <c r="AH1136" s="232"/>
      <c r="AI1136" s="230">
        <v>100</v>
      </c>
      <c r="AJ1136" s="231"/>
      <c r="AK1136" s="231"/>
      <c r="AL1136" s="231"/>
      <c r="AM1136" s="231"/>
      <c r="AN1136" s="232"/>
      <c r="AO1136" s="230"/>
      <c r="AP1136" s="231"/>
      <c r="AQ1136" s="231"/>
      <c r="AR1136" s="231"/>
      <c r="AS1136" s="231"/>
      <c r="AT1136" s="232"/>
      <c r="AV1136" s="233"/>
      <c r="AW1136" s="233"/>
      <c r="AX1136" s="233"/>
      <c r="AY1136" s="233"/>
      <c r="AZ1136" s="233"/>
      <c r="BA1136" s="233"/>
      <c r="BB1136" s="233"/>
      <c r="BC1136" s="233"/>
      <c r="BD1136" s="233"/>
      <c r="BE1136" s="233"/>
      <c r="BF1136" s="233"/>
      <c r="BG1136" s="233"/>
      <c r="BH1136" s="233"/>
      <c r="BI1136" s="233"/>
      <c r="BJ1136" s="233"/>
      <c r="BK1136" s="233"/>
      <c r="BL1136" s="233"/>
      <c r="BM1136" s="233"/>
      <c r="BN1136" s="233"/>
      <c r="BO1136" s="233"/>
      <c r="BP1136" s="233"/>
      <c r="BQ1136" s="233"/>
      <c r="BR1136" s="233"/>
      <c r="BS1136" s="228"/>
      <c r="BT1136" s="228"/>
      <c r="BU1136" s="228"/>
      <c r="BV1136" s="228"/>
      <c r="BW1136" s="228"/>
      <c r="BX1136" s="228"/>
      <c r="BY1136" s="228"/>
      <c r="BZ1136" s="228"/>
      <c r="CA1136" s="228"/>
      <c r="CB1136" s="228"/>
      <c r="CC1136" s="228"/>
      <c r="CD1136" s="228"/>
      <c r="CE1136" s="228"/>
      <c r="CF1136" s="228"/>
      <c r="CG1136" s="228"/>
      <c r="CH1136" s="228"/>
      <c r="CI1136" s="228"/>
      <c r="CJ1136" s="228"/>
      <c r="CK1136" s="228"/>
      <c r="CL1136" s="228"/>
      <c r="CM1136" s="228"/>
      <c r="CN1136" s="228"/>
    </row>
    <row r="1137" spans="4:92" ht="14.25" customHeight="1" x14ac:dyDescent="0.35">
      <c r="D1137" s="433" t="s">
        <v>643</v>
      </c>
      <c r="E1137" s="433"/>
      <c r="F1137" s="433"/>
      <c r="G1137" s="433"/>
      <c r="H1137" s="433"/>
      <c r="I1137" s="433"/>
      <c r="J1137" s="433"/>
      <c r="K1137" s="433"/>
      <c r="L1137" s="433"/>
      <c r="M1137" s="433"/>
      <c r="N1137" s="433"/>
      <c r="O1137" s="433"/>
      <c r="P1137" s="433"/>
      <c r="Q1137" s="433"/>
      <c r="R1137" s="433"/>
      <c r="S1137" s="433"/>
      <c r="T1137" s="433"/>
      <c r="U1137" s="433"/>
      <c r="V1137" s="433"/>
      <c r="W1137" s="433"/>
      <c r="X1137" s="433"/>
      <c r="Y1137" s="433"/>
      <c r="Z1137" s="433"/>
      <c r="AA1137" s="117"/>
      <c r="AB1137" s="117"/>
      <c r="AC1137" s="117"/>
      <c r="AD1137" s="117"/>
      <c r="AE1137" s="117"/>
      <c r="AF1137" s="117"/>
      <c r="AG1137" s="117"/>
      <c r="AH1137" s="117"/>
      <c r="AI1137" s="117"/>
      <c r="AJ1137" s="117"/>
      <c r="AK1137" s="117"/>
      <c r="AL1137" s="117"/>
      <c r="AM1137" s="117"/>
      <c r="AN1137" s="117"/>
      <c r="AO1137" s="117"/>
      <c r="AP1137" s="117"/>
      <c r="AQ1137" s="117"/>
      <c r="AR1137" s="117"/>
      <c r="AS1137" s="117"/>
      <c r="AT1137" s="117"/>
      <c r="AV1137" s="508" t="s">
        <v>642</v>
      </c>
      <c r="AW1137" s="508"/>
      <c r="AX1137" s="508"/>
      <c r="AY1137" s="508"/>
      <c r="AZ1137" s="508"/>
      <c r="BA1137" s="508"/>
      <c r="BB1137" s="508"/>
      <c r="BC1137" s="508"/>
      <c r="BD1137" s="508"/>
      <c r="BE1137" s="508"/>
      <c r="BF1137" s="508"/>
      <c r="BG1137" s="508"/>
      <c r="BH1137" s="508"/>
      <c r="BI1137" s="508"/>
      <c r="BJ1137" s="508"/>
      <c r="BK1137" s="508"/>
      <c r="BL1137" s="508"/>
      <c r="BM1137" s="508"/>
      <c r="BN1137" s="508"/>
      <c r="BO1137" s="508"/>
      <c r="BP1137" s="508"/>
      <c r="BQ1137" s="508"/>
      <c r="BR1137" s="508"/>
      <c r="BS1137" s="508"/>
      <c r="BT1137" s="508"/>
      <c r="BU1137" s="508"/>
      <c r="BV1137" s="508"/>
      <c r="BW1137" s="508"/>
      <c r="BX1137" s="508"/>
      <c r="BY1137" s="508"/>
      <c r="BZ1137" s="508"/>
      <c r="CA1137" s="508"/>
      <c r="CB1137" s="508"/>
      <c r="CC1137" s="508"/>
      <c r="CD1137" s="508"/>
      <c r="CE1137" s="508"/>
      <c r="CF1137" s="508"/>
      <c r="CG1137" s="508"/>
      <c r="CH1137" s="508"/>
      <c r="CI1137" s="508"/>
      <c r="CJ1137" s="508"/>
      <c r="CK1137" s="508"/>
      <c r="CL1137" s="508"/>
      <c r="CM1137" s="3"/>
    </row>
    <row r="1138" spans="4:92" ht="14.25" customHeight="1" x14ac:dyDescent="0.35"/>
    <row r="1139" spans="4:92" ht="14.25" customHeight="1" x14ac:dyDescent="0.35">
      <c r="D1139" s="225" t="s">
        <v>685</v>
      </c>
      <c r="E1139" s="225"/>
      <c r="F1139" s="225"/>
      <c r="G1139" s="225"/>
      <c r="H1139" s="225"/>
      <c r="I1139" s="225"/>
      <c r="J1139" s="225"/>
      <c r="K1139" s="225"/>
      <c r="L1139" s="225"/>
      <c r="M1139" s="225"/>
      <c r="N1139" s="225"/>
      <c r="O1139" s="225"/>
      <c r="P1139" s="225"/>
      <c r="Q1139" s="225"/>
      <c r="R1139" s="225"/>
      <c r="S1139" s="225"/>
      <c r="T1139" s="225"/>
      <c r="U1139" s="225"/>
      <c r="V1139" s="225"/>
      <c r="W1139" s="225"/>
      <c r="X1139" s="225"/>
      <c r="Y1139" s="225"/>
      <c r="Z1139" s="225"/>
      <c r="AA1139" s="225"/>
      <c r="AB1139" s="225"/>
      <c r="AC1139" s="225"/>
      <c r="AD1139" s="225"/>
      <c r="AE1139" s="225"/>
      <c r="AF1139" s="225"/>
      <c r="AG1139" s="225"/>
      <c r="AH1139" s="225"/>
      <c r="AI1139" s="225"/>
      <c r="AJ1139" s="225"/>
      <c r="AK1139" s="225"/>
      <c r="AL1139" s="225"/>
      <c r="AM1139" s="225"/>
      <c r="AN1139" s="225"/>
      <c r="AO1139" s="225"/>
      <c r="AP1139" s="225"/>
      <c r="AQ1139" s="225"/>
      <c r="AR1139" s="225"/>
      <c r="AS1139" s="225"/>
      <c r="AT1139" s="225"/>
      <c r="AU1139" s="225"/>
      <c r="AV1139" s="225"/>
      <c r="AW1139" s="225"/>
      <c r="AX1139" s="225"/>
      <c r="AY1139" s="225"/>
      <c r="AZ1139" s="225"/>
      <c r="BA1139" s="225"/>
      <c r="BB1139" s="225"/>
      <c r="BC1139" s="225"/>
      <c r="BD1139" s="225"/>
      <c r="BE1139" s="225"/>
      <c r="BF1139" s="225"/>
      <c r="BG1139" s="225"/>
      <c r="BH1139" s="225"/>
      <c r="BI1139" s="225"/>
      <c r="BJ1139" s="225"/>
      <c r="BK1139" s="225"/>
      <c r="BL1139" s="225"/>
      <c r="BM1139" s="225"/>
      <c r="BN1139" s="225"/>
      <c r="BO1139" s="225"/>
      <c r="BP1139" s="225"/>
      <c r="BQ1139" s="225"/>
      <c r="BR1139" s="225"/>
      <c r="BS1139" s="225"/>
      <c r="BT1139" s="225"/>
      <c r="BU1139" s="225"/>
      <c r="BV1139" s="225"/>
      <c r="BW1139" s="225"/>
      <c r="BX1139" s="225"/>
      <c r="BY1139" s="225"/>
      <c r="BZ1139" s="225"/>
      <c r="CA1139" s="225"/>
      <c r="CB1139" s="225"/>
      <c r="CC1139" s="225"/>
      <c r="CD1139" s="225"/>
      <c r="CE1139" s="225"/>
      <c r="CF1139" s="225"/>
      <c r="CG1139" s="225"/>
      <c r="CH1139" s="225"/>
      <c r="CI1139" s="225"/>
      <c r="CJ1139" s="225"/>
      <c r="CK1139" s="225"/>
      <c r="CL1139" s="225"/>
      <c r="CM1139" s="225"/>
      <c r="CN1139" s="225"/>
    </row>
    <row r="1140" spans="4:92" ht="14.25" customHeight="1" x14ac:dyDescent="0.35">
      <c r="D1140" s="226"/>
      <c r="E1140" s="226"/>
      <c r="F1140" s="226"/>
      <c r="G1140" s="226"/>
      <c r="H1140" s="226"/>
      <c r="I1140" s="226"/>
      <c r="J1140" s="226"/>
      <c r="K1140" s="226"/>
      <c r="L1140" s="226"/>
      <c r="M1140" s="226"/>
      <c r="N1140" s="226"/>
      <c r="O1140" s="226"/>
      <c r="P1140" s="226"/>
      <c r="Q1140" s="226"/>
      <c r="R1140" s="226"/>
      <c r="S1140" s="226"/>
      <c r="T1140" s="226"/>
      <c r="U1140" s="226"/>
      <c r="V1140" s="226"/>
      <c r="W1140" s="226"/>
      <c r="X1140" s="226"/>
      <c r="Y1140" s="226"/>
      <c r="Z1140" s="226"/>
      <c r="AA1140" s="226"/>
      <c r="AB1140" s="226"/>
      <c r="AC1140" s="226"/>
      <c r="AD1140" s="226"/>
      <c r="AE1140" s="226"/>
      <c r="AF1140" s="226"/>
      <c r="AG1140" s="226"/>
      <c r="AH1140" s="226"/>
      <c r="AI1140" s="226"/>
      <c r="AJ1140" s="226"/>
      <c r="AK1140" s="226"/>
      <c r="AL1140" s="226"/>
      <c r="AM1140" s="226"/>
      <c r="AN1140" s="226"/>
      <c r="AO1140" s="226"/>
      <c r="AP1140" s="226"/>
      <c r="AQ1140" s="226"/>
      <c r="AR1140" s="226"/>
      <c r="AS1140" s="226"/>
      <c r="AT1140" s="226"/>
      <c r="AU1140" s="226"/>
      <c r="AV1140" s="226"/>
      <c r="AW1140" s="226"/>
      <c r="AX1140" s="226"/>
      <c r="AY1140" s="226"/>
      <c r="AZ1140" s="226"/>
      <c r="BA1140" s="226"/>
      <c r="BB1140" s="226"/>
      <c r="BC1140" s="226"/>
      <c r="BD1140" s="226"/>
      <c r="BE1140" s="226"/>
      <c r="BF1140" s="226"/>
      <c r="BG1140" s="226"/>
      <c r="BH1140" s="226"/>
      <c r="BI1140" s="226"/>
      <c r="BJ1140" s="226"/>
      <c r="BK1140" s="226"/>
      <c r="BL1140" s="226"/>
      <c r="BM1140" s="226"/>
      <c r="BN1140" s="226"/>
      <c r="BO1140" s="226"/>
      <c r="BP1140" s="226"/>
      <c r="BQ1140" s="226"/>
      <c r="BR1140" s="226"/>
      <c r="BS1140" s="226"/>
      <c r="BT1140" s="226"/>
      <c r="BU1140" s="226"/>
      <c r="BV1140" s="226"/>
      <c r="BW1140" s="226"/>
      <c r="BX1140" s="226"/>
      <c r="BY1140" s="226"/>
      <c r="BZ1140" s="226"/>
      <c r="CA1140" s="226"/>
      <c r="CB1140" s="226"/>
      <c r="CC1140" s="226"/>
      <c r="CD1140" s="226"/>
      <c r="CE1140" s="226"/>
      <c r="CF1140" s="226"/>
      <c r="CG1140" s="226"/>
      <c r="CH1140" s="226"/>
      <c r="CI1140" s="226"/>
      <c r="CJ1140" s="226"/>
      <c r="CK1140" s="226"/>
      <c r="CL1140" s="226"/>
      <c r="CM1140" s="226"/>
      <c r="CN1140" s="226"/>
    </row>
    <row r="1141" spans="4:92" ht="14.25" customHeight="1" x14ac:dyDescent="0.35">
      <c r="D1141" s="219" t="s">
        <v>477</v>
      </c>
      <c r="E1141" s="220"/>
      <c r="F1141" s="220"/>
      <c r="G1141" s="220"/>
      <c r="H1141" s="220"/>
      <c r="I1141" s="220"/>
      <c r="J1141" s="220"/>
      <c r="K1141" s="220"/>
      <c r="L1141" s="220"/>
      <c r="M1141" s="220"/>
      <c r="N1141" s="220"/>
      <c r="O1141" s="220"/>
      <c r="P1141" s="220"/>
      <c r="Q1141" s="220"/>
      <c r="R1141" s="220"/>
      <c r="S1141" s="220"/>
      <c r="T1141" s="220"/>
      <c r="U1141" s="220"/>
      <c r="V1141" s="220"/>
      <c r="W1141" s="220"/>
      <c r="X1141" s="220"/>
      <c r="Y1141" s="220"/>
      <c r="Z1141" s="220"/>
      <c r="AA1141" s="220"/>
      <c r="AB1141" s="220"/>
      <c r="AC1141" s="220"/>
      <c r="AD1141" s="220"/>
      <c r="AE1141" s="220"/>
      <c r="AF1141" s="220"/>
      <c r="AG1141" s="220"/>
      <c r="AH1141" s="220"/>
      <c r="AI1141" s="220"/>
      <c r="AJ1141" s="220"/>
      <c r="AK1141" s="220"/>
      <c r="AL1141" s="220"/>
      <c r="AM1141" s="220"/>
      <c r="AN1141" s="221"/>
      <c r="AO1141" s="219" t="s">
        <v>478</v>
      </c>
      <c r="AP1141" s="220"/>
      <c r="AQ1141" s="220"/>
      <c r="AR1141" s="220"/>
      <c r="AS1141" s="220"/>
      <c r="AT1141" s="220"/>
      <c r="AU1141" s="220"/>
      <c r="AV1141" s="220"/>
      <c r="AW1141" s="220"/>
      <c r="AX1141" s="220"/>
      <c r="AY1141" s="220"/>
      <c r="AZ1141" s="220"/>
      <c r="BA1141" s="220"/>
      <c r="BB1141" s="220"/>
      <c r="BC1141" s="220"/>
      <c r="BD1141" s="220"/>
      <c r="BE1141" s="220"/>
      <c r="BF1141" s="220"/>
      <c r="BG1141" s="220"/>
      <c r="BH1141" s="220"/>
      <c r="BI1141" s="220"/>
      <c r="BJ1141" s="220"/>
      <c r="BK1141" s="221"/>
      <c r="BL1141" s="253" t="s">
        <v>479</v>
      </c>
      <c r="BM1141" s="253"/>
      <c r="BN1141" s="253"/>
      <c r="BO1141" s="253"/>
      <c r="BP1141" s="253"/>
      <c r="BQ1141" s="253"/>
      <c r="BR1141" s="253"/>
      <c r="BS1141" s="253"/>
      <c r="BT1141" s="253"/>
      <c r="BU1141" s="253"/>
      <c r="BV1141" s="253"/>
      <c r="BW1141" s="253"/>
      <c r="BX1141" s="253"/>
      <c r="BY1141" s="253"/>
      <c r="BZ1141" s="253"/>
      <c r="CA1141" s="253"/>
      <c r="CB1141" s="253"/>
      <c r="CC1141" s="253"/>
      <c r="CD1141" s="253"/>
      <c r="CE1141" s="253"/>
      <c r="CF1141" s="253"/>
      <c r="CG1141" s="253"/>
      <c r="CH1141" s="253"/>
      <c r="CI1141" s="253"/>
      <c r="CJ1141" s="253"/>
      <c r="CK1141" s="253"/>
      <c r="CL1141" s="253"/>
      <c r="CM1141" s="253"/>
      <c r="CN1141" s="253"/>
    </row>
    <row r="1142" spans="4:92" ht="14.25" customHeight="1" x14ac:dyDescent="0.35">
      <c r="D1142" s="222"/>
      <c r="E1142" s="223"/>
      <c r="F1142" s="223"/>
      <c r="G1142" s="223"/>
      <c r="H1142" s="223"/>
      <c r="I1142" s="223"/>
      <c r="J1142" s="223"/>
      <c r="K1142" s="223"/>
      <c r="L1142" s="223"/>
      <c r="M1142" s="223"/>
      <c r="N1142" s="223"/>
      <c r="O1142" s="223"/>
      <c r="P1142" s="223"/>
      <c r="Q1142" s="223"/>
      <c r="R1142" s="223"/>
      <c r="S1142" s="223"/>
      <c r="T1142" s="223"/>
      <c r="U1142" s="223"/>
      <c r="V1142" s="223"/>
      <c r="W1142" s="223"/>
      <c r="X1142" s="223"/>
      <c r="Y1142" s="223"/>
      <c r="Z1142" s="223"/>
      <c r="AA1142" s="223"/>
      <c r="AB1142" s="223"/>
      <c r="AC1142" s="223"/>
      <c r="AD1142" s="223"/>
      <c r="AE1142" s="223"/>
      <c r="AF1142" s="223"/>
      <c r="AG1142" s="223"/>
      <c r="AH1142" s="223"/>
      <c r="AI1142" s="223"/>
      <c r="AJ1142" s="223"/>
      <c r="AK1142" s="223"/>
      <c r="AL1142" s="223"/>
      <c r="AM1142" s="223"/>
      <c r="AN1142" s="224"/>
      <c r="AO1142" s="222"/>
      <c r="AP1142" s="223"/>
      <c r="AQ1142" s="223"/>
      <c r="AR1142" s="223"/>
      <c r="AS1142" s="223"/>
      <c r="AT1142" s="223"/>
      <c r="AU1142" s="223"/>
      <c r="AV1142" s="223"/>
      <c r="AW1142" s="223"/>
      <c r="AX1142" s="223"/>
      <c r="AY1142" s="223"/>
      <c r="AZ1142" s="223"/>
      <c r="BA1142" s="223"/>
      <c r="BB1142" s="223"/>
      <c r="BC1142" s="223"/>
      <c r="BD1142" s="223"/>
      <c r="BE1142" s="223"/>
      <c r="BF1142" s="223"/>
      <c r="BG1142" s="223"/>
      <c r="BH1142" s="223"/>
      <c r="BI1142" s="223"/>
      <c r="BJ1142" s="223"/>
      <c r="BK1142" s="224"/>
      <c r="BL1142" s="253" t="s">
        <v>480</v>
      </c>
      <c r="BM1142" s="253"/>
      <c r="BN1142" s="253"/>
      <c r="BO1142" s="253"/>
      <c r="BP1142" s="253"/>
      <c r="BQ1142" s="253"/>
      <c r="BR1142" s="253"/>
      <c r="BS1142" s="253"/>
      <c r="BT1142" s="253"/>
      <c r="BU1142" s="253"/>
      <c r="BV1142" s="253"/>
      <c r="BW1142" s="253"/>
      <c r="BX1142" s="253"/>
      <c r="BY1142" s="253"/>
      <c r="BZ1142" s="253"/>
      <c r="CA1142" s="253" t="s">
        <v>481</v>
      </c>
      <c r="CB1142" s="253"/>
      <c r="CC1142" s="253"/>
      <c r="CD1142" s="253"/>
      <c r="CE1142" s="253"/>
      <c r="CF1142" s="253"/>
      <c r="CG1142" s="253"/>
      <c r="CH1142" s="253"/>
      <c r="CI1142" s="253"/>
      <c r="CJ1142" s="253"/>
      <c r="CK1142" s="253"/>
      <c r="CL1142" s="253"/>
      <c r="CM1142" s="253"/>
      <c r="CN1142" s="253"/>
    </row>
    <row r="1143" spans="4:92" ht="14.25" customHeight="1" x14ac:dyDescent="0.35">
      <c r="D1143" s="230" t="s">
        <v>1211</v>
      </c>
      <c r="E1143" s="231"/>
      <c r="F1143" s="231"/>
      <c r="G1143" s="231"/>
      <c r="H1143" s="231"/>
      <c r="I1143" s="231"/>
      <c r="J1143" s="231"/>
      <c r="K1143" s="231"/>
      <c r="L1143" s="231"/>
      <c r="M1143" s="231"/>
      <c r="N1143" s="231"/>
      <c r="O1143" s="231"/>
      <c r="P1143" s="231"/>
      <c r="Q1143" s="231"/>
      <c r="R1143" s="231"/>
      <c r="S1143" s="231"/>
      <c r="T1143" s="231"/>
      <c r="U1143" s="231"/>
      <c r="V1143" s="231"/>
      <c r="W1143" s="231"/>
      <c r="X1143" s="231"/>
      <c r="Y1143" s="231"/>
      <c r="Z1143" s="231"/>
      <c r="AA1143" s="231"/>
      <c r="AB1143" s="231"/>
      <c r="AC1143" s="231"/>
      <c r="AD1143" s="231"/>
      <c r="AE1143" s="231"/>
      <c r="AF1143" s="231"/>
      <c r="AG1143" s="231"/>
      <c r="AH1143" s="231"/>
      <c r="AI1143" s="231"/>
      <c r="AJ1143" s="231"/>
      <c r="AK1143" s="231"/>
      <c r="AL1143" s="231"/>
      <c r="AM1143" s="231"/>
      <c r="AN1143" s="232"/>
      <c r="AO1143" s="262"/>
      <c r="AP1143" s="313"/>
      <c r="AQ1143" s="313"/>
      <c r="AR1143" s="313"/>
      <c r="AS1143" s="313"/>
      <c r="AT1143" s="313"/>
      <c r="AU1143" s="313"/>
      <c r="AV1143" s="313"/>
      <c r="AW1143" s="313"/>
      <c r="AX1143" s="313"/>
      <c r="AY1143" s="313"/>
      <c r="AZ1143" s="313"/>
      <c r="BA1143" s="313"/>
      <c r="BB1143" s="313"/>
      <c r="BC1143" s="313"/>
      <c r="BD1143" s="313"/>
      <c r="BE1143" s="313"/>
      <c r="BF1143" s="313"/>
      <c r="BG1143" s="313"/>
      <c r="BH1143" s="313"/>
      <c r="BI1143" s="313"/>
      <c r="BJ1143" s="313"/>
      <c r="BK1143" s="314"/>
      <c r="BL1143" s="255"/>
      <c r="BM1143" s="255"/>
      <c r="BN1143" s="255"/>
      <c r="BO1143" s="255"/>
      <c r="BP1143" s="255"/>
      <c r="BQ1143" s="255"/>
      <c r="BR1143" s="255"/>
      <c r="BS1143" s="255"/>
      <c r="BT1143" s="255"/>
      <c r="BU1143" s="255"/>
      <c r="BV1143" s="255"/>
      <c r="BW1143" s="255"/>
      <c r="BX1143" s="255"/>
      <c r="BY1143" s="255"/>
      <c r="BZ1143" s="255"/>
      <c r="CA1143" s="568"/>
      <c r="CB1143" s="568"/>
      <c r="CC1143" s="568"/>
      <c r="CD1143" s="568"/>
      <c r="CE1143" s="568"/>
      <c r="CF1143" s="568"/>
      <c r="CG1143" s="568"/>
      <c r="CH1143" s="568"/>
      <c r="CI1143" s="568"/>
      <c r="CJ1143" s="568"/>
      <c r="CK1143" s="568"/>
      <c r="CL1143" s="568"/>
      <c r="CM1143" s="568"/>
      <c r="CN1143" s="569"/>
    </row>
    <row r="1144" spans="4:92" ht="14.25" customHeight="1" x14ac:dyDescent="0.35">
      <c r="D1144" s="230" t="s">
        <v>1212</v>
      </c>
      <c r="E1144" s="231"/>
      <c r="F1144" s="231"/>
      <c r="G1144" s="231"/>
      <c r="H1144" s="231"/>
      <c r="I1144" s="231"/>
      <c r="J1144" s="231"/>
      <c r="K1144" s="231"/>
      <c r="L1144" s="231"/>
      <c r="M1144" s="231"/>
      <c r="N1144" s="231"/>
      <c r="O1144" s="231"/>
      <c r="P1144" s="231"/>
      <c r="Q1144" s="231"/>
      <c r="R1144" s="231"/>
      <c r="S1144" s="231"/>
      <c r="T1144" s="231"/>
      <c r="U1144" s="231"/>
      <c r="V1144" s="231"/>
      <c r="W1144" s="231"/>
      <c r="X1144" s="231"/>
      <c r="Y1144" s="231"/>
      <c r="Z1144" s="231"/>
      <c r="AA1144" s="231"/>
      <c r="AB1144" s="231"/>
      <c r="AC1144" s="231"/>
      <c r="AD1144" s="231"/>
      <c r="AE1144" s="231"/>
      <c r="AF1144" s="231"/>
      <c r="AG1144" s="231"/>
      <c r="AH1144" s="231"/>
      <c r="AI1144" s="231"/>
      <c r="AJ1144" s="231"/>
      <c r="AK1144" s="231"/>
      <c r="AL1144" s="231"/>
      <c r="AM1144" s="231"/>
      <c r="AN1144" s="232"/>
      <c r="AO1144" s="262"/>
      <c r="AP1144" s="313"/>
      <c r="AQ1144" s="313"/>
      <c r="AR1144" s="313"/>
      <c r="AS1144" s="313"/>
      <c r="AT1144" s="313"/>
      <c r="AU1144" s="313"/>
      <c r="AV1144" s="313"/>
      <c r="AW1144" s="313"/>
      <c r="AX1144" s="313"/>
      <c r="AY1144" s="313"/>
      <c r="AZ1144" s="313"/>
      <c r="BA1144" s="313"/>
      <c r="BB1144" s="313"/>
      <c r="BC1144" s="313"/>
      <c r="BD1144" s="313"/>
      <c r="BE1144" s="313"/>
      <c r="BF1144" s="313"/>
      <c r="BG1144" s="313"/>
      <c r="BH1144" s="313"/>
      <c r="BI1144" s="313"/>
      <c r="BJ1144" s="313"/>
      <c r="BK1144" s="314"/>
      <c r="BL1144" s="255"/>
      <c r="BM1144" s="255"/>
      <c r="BN1144" s="255"/>
      <c r="BO1144" s="255"/>
      <c r="BP1144" s="255"/>
      <c r="BQ1144" s="255"/>
      <c r="BR1144" s="255"/>
      <c r="BS1144" s="255"/>
      <c r="BT1144" s="255"/>
      <c r="BU1144" s="255"/>
      <c r="BV1144" s="255"/>
      <c r="BW1144" s="255"/>
      <c r="BX1144" s="255"/>
      <c r="BY1144" s="255"/>
      <c r="BZ1144" s="255"/>
      <c r="CA1144" s="568"/>
      <c r="CB1144" s="568"/>
      <c r="CC1144" s="568"/>
      <c r="CD1144" s="568"/>
      <c r="CE1144" s="568"/>
      <c r="CF1144" s="568"/>
      <c r="CG1144" s="568"/>
      <c r="CH1144" s="568"/>
      <c r="CI1144" s="568"/>
      <c r="CJ1144" s="568"/>
      <c r="CK1144" s="568"/>
      <c r="CL1144" s="568"/>
      <c r="CM1144" s="568"/>
      <c r="CN1144" s="569"/>
    </row>
    <row r="1145" spans="4:92" ht="14.25" customHeight="1" x14ac:dyDescent="0.35">
      <c r="D1145" s="230" t="s">
        <v>1213</v>
      </c>
      <c r="E1145" s="231"/>
      <c r="F1145" s="231"/>
      <c r="G1145" s="231"/>
      <c r="H1145" s="231"/>
      <c r="I1145" s="231"/>
      <c r="J1145" s="231"/>
      <c r="K1145" s="231"/>
      <c r="L1145" s="231"/>
      <c r="M1145" s="231"/>
      <c r="N1145" s="231"/>
      <c r="O1145" s="231"/>
      <c r="P1145" s="231"/>
      <c r="Q1145" s="231"/>
      <c r="R1145" s="231"/>
      <c r="S1145" s="231"/>
      <c r="T1145" s="231"/>
      <c r="U1145" s="231"/>
      <c r="V1145" s="231"/>
      <c r="W1145" s="231"/>
      <c r="X1145" s="231"/>
      <c r="Y1145" s="231"/>
      <c r="Z1145" s="231"/>
      <c r="AA1145" s="231"/>
      <c r="AB1145" s="231"/>
      <c r="AC1145" s="231"/>
      <c r="AD1145" s="231"/>
      <c r="AE1145" s="231"/>
      <c r="AF1145" s="231"/>
      <c r="AG1145" s="231"/>
      <c r="AH1145" s="231"/>
      <c r="AI1145" s="231"/>
      <c r="AJ1145" s="231"/>
      <c r="AK1145" s="231"/>
      <c r="AL1145" s="231"/>
      <c r="AM1145" s="231"/>
      <c r="AN1145" s="232"/>
      <c r="AO1145" s="262"/>
      <c r="AP1145" s="313"/>
      <c r="AQ1145" s="313"/>
      <c r="AR1145" s="313"/>
      <c r="AS1145" s="313"/>
      <c r="AT1145" s="313"/>
      <c r="AU1145" s="313"/>
      <c r="AV1145" s="313"/>
      <c r="AW1145" s="313"/>
      <c r="AX1145" s="313"/>
      <c r="AY1145" s="313"/>
      <c r="AZ1145" s="313"/>
      <c r="BA1145" s="313"/>
      <c r="BB1145" s="313"/>
      <c r="BC1145" s="313"/>
      <c r="BD1145" s="313"/>
      <c r="BE1145" s="313"/>
      <c r="BF1145" s="313"/>
      <c r="BG1145" s="313"/>
      <c r="BH1145" s="313"/>
      <c r="BI1145" s="313"/>
      <c r="BJ1145" s="313"/>
      <c r="BK1145" s="314"/>
      <c r="BL1145" s="255"/>
      <c r="BM1145" s="255"/>
      <c r="BN1145" s="255"/>
      <c r="BO1145" s="255"/>
      <c r="BP1145" s="255"/>
      <c r="BQ1145" s="255"/>
      <c r="BR1145" s="255"/>
      <c r="BS1145" s="255"/>
      <c r="BT1145" s="255"/>
      <c r="BU1145" s="255"/>
      <c r="BV1145" s="255"/>
      <c r="BW1145" s="255"/>
      <c r="BX1145" s="255"/>
      <c r="BY1145" s="255"/>
      <c r="BZ1145" s="255"/>
      <c r="CA1145" s="568"/>
      <c r="CB1145" s="568"/>
      <c r="CC1145" s="568"/>
      <c r="CD1145" s="568"/>
      <c r="CE1145" s="568"/>
      <c r="CF1145" s="568"/>
      <c r="CG1145" s="568"/>
      <c r="CH1145" s="568"/>
      <c r="CI1145" s="568"/>
      <c r="CJ1145" s="568"/>
      <c r="CK1145" s="568"/>
      <c r="CL1145" s="568"/>
      <c r="CM1145" s="568"/>
      <c r="CN1145" s="569"/>
    </row>
    <row r="1146" spans="4:92" ht="14.25" customHeight="1" x14ac:dyDescent="0.35">
      <c r="D1146" s="230" t="s">
        <v>1214</v>
      </c>
      <c r="E1146" s="231"/>
      <c r="F1146" s="231"/>
      <c r="G1146" s="231"/>
      <c r="H1146" s="231"/>
      <c r="I1146" s="231"/>
      <c r="J1146" s="231"/>
      <c r="K1146" s="231"/>
      <c r="L1146" s="231"/>
      <c r="M1146" s="231"/>
      <c r="N1146" s="231"/>
      <c r="O1146" s="231"/>
      <c r="P1146" s="231"/>
      <c r="Q1146" s="231"/>
      <c r="R1146" s="231"/>
      <c r="S1146" s="231"/>
      <c r="T1146" s="231"/>
      <c r="U1146" s="231"/>
      <c r="V1146" s="231"/>
      <c r="W1146" s="231"/>
      <c r="X1146" s="231"/>
      <c r="Y1146" s="231"/>
      <c r="Z1146" s="231"/>
      <c r="AA1146" s="231"/>
      <c r="AB1146" s="231"/>
      <c r="AC1146" s="231"/>
      <c r="AD1146" s="231"/>
      <c r="AE1146" s="231"/>
      <c r="AF1146" s="231"/>
      <c r="AG1146" s="231"/>
      <c r="AH1146" s="231"/>
      <c r="AI1146" s="231"/>
      <c r="AJ1146" s="231"/>
      <c r="AK1146" s="231"/>
      <c r="AL1146" s="231"/>
      <c r="AM1146" s="231"/>
      <c r="AN1146" s="232"/>
      <c r="AO1146" s="262"/>
      <c r="AP1146" s="313"/>
      <c r="AQ1146" s="313"/>
      <c r="AR1146" s="313"/>
      <c r="AS1146" s="313"/>
      <c r="AT1146" s="313"/>
      <c r="AU1146" s="313"/>
      <c r="AV1146" s="313"/>
      <c r="AW1146" s="313"/>
      <c r="AX1146" s="313"/>
      <c r="AY1146" s="313"/>
      <c r="AZ1146" s="313"/>
      <c r="BA1146" s="313"/>
      <c r="BB1146" s="313"/>
      <c r="BC1146" s="313"/>
      <c r="BD1146" s="313"/>
      <c r="BE1146" s="313"/>
      <c r="BF1146" s="313"/>
      <c r="BG1146" s="313"/>
      <c r="BH1146" s="313"/>
      <c r="BI1146" s="313"/>
      <c r="BJ1146" s="313"/>
      <c r="BK1146" s="314"/>
      <c r="BL1146" s="255"/>
      <c r="BM1146" s="255"/>
      <c r="BN1146" s="255"/>
      <c r="BO1146" s="255"/>
      <c r="BP1146" s="255"/>
      <c r="BQ1146" s="255"/>
      <c r="BR1146" s="255"/>
      <c r="BS1146" s="255"/>
      <c r="BT1146" s="255"/>
      <c r="BU1146" s="255"/>
      <c r="BV1146" s="255"/>
      <c r="BW1146" s="255"/>
      <c r="BX1146" s="255"/>
      <c r="BY1146" s="255"/>
      <c r="BZ1146" s="255"/>
      <c r="CA1146" s="568"/>
      <c r="CB1146" s="568"/>
      <c r="CC1146" s="568"/>
      <c r="CD1146" s="568"/>
      <c r="CE1146" s="568"/>
      <c r="CF1146" s="568"/>
      <c r="CG1146" s="568"/>
      <c r="CH1146" s="568"/>
      <c r="CI1146" s="568"/>
      <c r="CJ1146" s="568"/>
      <c r="CK1146" s="568"/>
      <c r="CL1146" s="568"/>
      <c r="CM1146" s="568"/>
      <c r="CN1146" s="569"/>
    </row>
    <row r="1147" spans="4:92" ht="14.25" customHeight="1" x14ac:dyDescent="0.35">
      <c r="D1147" s="230"/>
      <c r="E1147" s="231"/>
      <c r="F1147" s="231"/>
      <c r="G1147" s="231"/>
      <c r="H1147" s="231"/>
      <c r="I1147" s="231"/>
      <c r="J1147" s="231"/>
      <c r="K1147" s="231"/>
      <c r="L1147" s="231"/>
      <c r="M1147" s="231"/>
      <c r="N1147" s="231"/>
      <c r="O1147" s="231"/>
      <c r="P1147" s="231"/>
      <c r="Q1147" s="231"/>
      <c r="R1147" s="231"/>
      <c r="S1147" s="231"/>
      <c r="T1147" s="231"/>
      <c r="U1147" s="231"/>
      <c r="V1147" s="231"/>
      <c r="W1147" s="231"/>
      <c r="X1147" s="231"/>
      <c r="Y1147" s="231"/>
      <c r="Z1147" s="231"/>
      <c r="AA1147" s="231"/>
      <c r="AB1147" s="231"/>
      <c r="AC1147" s="231"/>
      <c r="AD1147" s="231"/>
      <c r="AE1147" s="231"/>
      <c r="AF1147" s="231"/>
      <c r="AG1147" s="231"/>
      <c r="AH1147" s="231"/>
      <c r="AI1147" s="231"/>
      <c r="AJ1147" s="231"/>
      <c r="AK1147" s="231"/>
      <c r="AL1147" s="231"/>
      <c r="AM1147" s="231"/>
      <c r="AN1147" s="232"/>
      <c r="AO1147" s="262"/>
      <c r="AP1147" s="313"/>
      <c r="AQ1147" s="313"/>
      <c r="AR1147" s="313"/>
      <c r="AS1147" s="313"/>
      <c r="AT1147" s="313"/>
      <c r="AU1147" s="313"/>
      <c r="AV1147" s="313"/>
      <c r="AW1147" s="313"/>
      <c r="AX1147" s="313"/>
      <c r="AY1147" s="313"/>
      <c r="AZ1147" s="313"/>
      <c r="BA1147" s="313"/>
      <c r="BB1147" s="313"/>
      <c r="BC1147" s="313"/>
      <c r="BD1147" s="313"/>
      <c r="BE1147" s="313"/>
      <c r="BF1147" s="313"/>
      <c r="BG1147" s="313"/>
      <c r="BH1147" s="313"/>
      <c r="BI1147" s="313"/>
      <c r="BJ1147" s="313"/>
      <c r="BK1147" s="314"/>
      <c r="BL1147" s="255"/>
      <c r="BM1147" s="255"/>
      <c r="BN1147" s="255"/>
      <c r="BO1147" s="255"/>
      <c r="BP1147" s="255"/>
      <c r="BQ1147" s="255"/>
      <c r="BR1147" s="255"/>
      <c r="BS1147" s="255"/>
      <c r="BT1147" s="255"/>
      <c r="BU1147" s="255"/>
      <c r="BV1147" s="255"/>
      <c r="BW1147" s="255"/>
      <c r="BX1147" s="255"/>
      <c r="BY1147" s="255"/>
      <c r="BZ1147" s="255"/>
      <c r="CA1147" s="568"/>
      <c r="CB1147" s="568"/>
      <c r="CC1147" s="568"/>
      <c r="CD1147" s="568"/>
      <c r="CE1147" s="568"/>
      <c r="CF1147" s="568"/>
      <c r="CG1147" s="568"/>
      <c r="CH1147" s="568"/>
      <c r="CI1147" s="568"/>
      <c r="CJ1147" s="568"/>
      <c r="CK1147" s="568"/>
      <c r="CL1147" s="568"/>
      <c r="CM1147" s="568"/>
      <c r="CN1147" s="569"/>
    </row>
    <row r="1148" spans="4:92" ht="14.25" customHeight="1" x14ac:dyDescent="0.35">
      <c r="D1148" s="122" t="s">
        <v>656</v>
      </c>
      <c r="E1148" s="122"/>
      <c r="F1148" s="122"/>
      <c r="G1148" s="122"/>
      <c r="H1148" s="122"/>
      <c r="I1148" s="122"/>
      <c r="J1148" s="122"/>
      <c r="K1148" s="122"/>
      <c r="L1148" s="122"/>
      <c r="M1148" s="122"/>
      <c r="N1148" s="122"/>
      <c r="O1148" s="122"/>
      <c r="P1148" s="122"/>
      <c r="Q1148" s="122"/>
      <c r="R1148" s="122"/>
      <c r="S1148" s="122"/>
      <c r="T1148" s="122"/>
      <c r="U1148" s="122"/>
      <c r="V1148" s="122" t="s">
        <v>687</v>
      </c>
      <c r="W1148" s="122"/>
      <c r="X1148" s="122"/>
      <c r="Y1148" s="122"/>
      <c r="Z1148" s="122"/>
      <c r="AA1148" s="122"/>
      <c r="AB1148" s="122"/>
      <c r="AC1148" s="122"/>
      <c r="AD1148" s="122"/>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BQ1148" s="122"/>
      <c r="BR1148" s="122"/>
      <c r="BS1148" s="122"/>
      <c r="BT1148" s="122"/>
      <c r="BU1148" s="122"/>
      <c r="BV1148" s="122"/>
      <c r="BW1148" s="122"/>
      <c r="BX1148" s="122"/>
      <c r="BY1148" s="122"/>
      <c r="BZ1148" s="122"/>
      <c r="CA1148" s="122"/>
      <c r="CB1148" s="122"/>
      <c r="CC1148" s="122"/>
      <c r="CD1148" s="122"/>
      <c r="CE1148" s="122"/>
      <c r="CF1148" s="122"/>
      <c r="CG1148" s="122"/>
      <c r="CH1148" s="122"/>
      <c r="CI1148" s="122"/>
      <c r="CJ1148" s="122"/>
      <c r="CK1148" s="122"/>
      <c r="CL1148" s="122"/>
      <c r="CM1148" s="122"/>
      <c r="CN1148" s="122"/>
    </row>
    <row r="1149" spans="4:92" ht="14.25" customHeight="1" x14ac:dyDescent="0.35"/>
    <row r="1150" spans="4:92" ht="14.25" customHeight="1" x14ac:dyDescent="0.35">
      <c r="D1150" s="216" t="s">
        <v>686</v>
      </c>
      <c r="E1150" s="216"/>
      <c r="F1150" s="216"/>
      <c r="G1150" s="216"/>
      <c r="H1150" s="216"/>
      <c r="I1150" s="216"/>
      <c r="J1150" s="216"/>
      <c r="K1150" s="216"/>
      <c r="L1150" s="216"/>
      <c r="M1150" s="216"/>
      <c r="N1150" s="216"/>
      <c r="O1150" s="216"/>
      <c r="P1150" s="216"/>
      <c r="Q1150" s="216"/>
      <c r="R1150" s="216"/>
      <c r="S1150" s="216"/>
      <c r="T1150" s="216"/>
      <c r="U1150" s="216"/>
      <c r="V1150" s="216"/>
      <c r="W1150" s="216"/>
      <c r="X1150" s="216"/>
      <c r="Y1150" s="216"/>
      <c r="Z1150" s="216"/>
      <c r="AA1150" s="216"/>
      <c r="AB1150" s="216"/>
      <c r="AC1150" s="216"/>
      <c r="AD1150" s="216"/>
      <c r="AE1150" s="216"/>
      <c r="AF1150" s="216"/>
      <c r="AG1150" s="216"/>
      <c r="AH1150" s="216"/>
      <c r="AI1150" s="216"/>
      <c r="AJ1150" s="216"/>
      <c r="AK1150" s="216"/>
      <c r="AL1150" s="216"/>
      <c r="AM1150" s="216"/>
      <c r="AN1150" s="216"/>
      <c r="AO1150" s="216"/>
      <c r="AP1150" s="216"/>
      <c r="AQ1150" s="216"/>
      <c r="AR1150" s="216"/>
      <c r="AS1150" s="216"/>
      <c r="AT1150" s="216"/>
      <c r="AV1150" s="216" t="s">
        <v>491</v>
      </c>
      <c r="AW1150" s="216"/>
      <c r="AX1150" s="216"/>
      <c r="AY1150" s="216"/>
      <c r="AZ1150" s="216"/>
      <c r="BA1150" s="216"/>
      <c r="BB1150" s="216"/>
      <c r="BC1150" s="216"/>
      <c r="BD1150" s="216"/>
      <c r="BE1150" s="216"/>
      <c r="BF1150" s="216"/>
      <c r="BG1150" s="216"/>
      <c r="BH1150" s="216"/>
      <c r="BI1150" s="216"/>
      <c r="BJ1150" s="216"/>
      <c r="BK1150" s="216"/>
      <c r="BL1150" s="216"/>
      <c r="BM1150" s="216"/>
      <c r="BN1150" s="216"/>
      <c r="BO1150" s="216"/>
      <c r="BP1150" s="216"/>
      <c r="BQ1150" s="216"/>
      <c r="BR1150" s="216"/>
      <c r="BS1150" s="216"/>
      <c r="BT1150" s="216"/>
      <c r="BU1150" s="216"/>
      <c r="BV1150" s="216"/>
      <c r="BW1150" s="216"/>
      <c r="BX1150" s="216"/>
      <c r="BY1150" s="216"/>
      <c r="BZ1150" s="216"/>
      <c r="CA1150" s="216"/>
      <c r="CB1150" s="216"/>
      <c r="CC1150" s="216"/>
      <c r="CD1150" s="216"/>
      <c r="CE1150" s="216"/>
      <c r="CF1150" s="216"/>
      <c r="CG1150" s="216"/>
      <c r="CH1150" s="216"/>
      <c r="CI1150" s="216"/>
      <c r="CJ1150" s="216"/>
      <c r="CK1150" s="216"/>
      <c r="CL1150" s="216"/>
      <c r="CM1150" s="216"/>
      <c r="CN1150" s="216"/>
    </row>
    <row r="1151" spans="4:92" ht="14.25" customHeight="1" x14ac:dyDescent="0.35">
      <c r="D1151" s="217"/>
      <c r="E1151" s="217"/>
      <c r="F1151" s="217"/>
      <c r="G1151" s="217"/>
      <c r="H1151" s="217"/>
      <c r="I1151" s="217"/>
      <c r="J1151" s="217"/>
      <c r="K1151" s="217"/>
      <c r="L1151" s="217"/>
      <c r="M1151" s="217"/>
      <c r="N1151" s="217"/>
      <c r="O1151" s="217"/>
      <c r="P1151" s="217"/>
      <c r="Q1151" s="217"/>
      <c r="R1151" s="217"/>
      <c r="S1151" s="217"/>
      <c r="T1151" s="217"/>
      <c r="U1151" s="217"/>
      <c r="V1151" s="217"/>
      <c r="W1151" s="217"/>
      <c r="X1151" s="217"/>
      <c r="Y1151" s="217"/>
      <c r="Z1151" s="217"/>
      <c r="AA1151" s="217"/>
      <c r="AB1151" s="217"/>
      <c r="AC1151" s="217"/>
      <c r="AD1151" s="217"/>
      <c r="AE1151" s="217"/>
      <c r="AF1151" s="217"/>
      <c r="AG1151" s="217"/>
      <c r="AH1151" s="217"/>
      <c r="AI1151" s="217"/>
      <c r="AJ1151" s="217"/>
      <c r="AK1151" s="217"/>
      <c r="AL1151" s="217"/>
      <c r="AM1151" s="217"/>
      <c r="AN1151" s="217"/>
      <c r="AO1151" s="217"/>
      <c r="AP1151" s="217"/>
      <c r="AQ1151" s="217"/>
      <c r="AR1151" s="217"/>
      <c r="AS1151" s="217"/>
      <c r="AT1151" s="217"/>
      <c r="AV1151" s="217"/>
      <c r="AW1151" s="217"/>
      <c r="AX1151" s="217"/>
      <c r="AY1151" s="217"/>
      <c r="AZ1151" s="217"/>
      <c r="BA1151" s="217"/>
      <c r="BB1151" s="217"/>
      <c r="BC1151" s="217"/>
      <c r="BD1151" s="217"/>
      <c r="BE1151" s="217"/>
      <c r="BF1151" s="217"/>
      <c r="BG1151" s="217"/>
      <c r="BH1151" s="217"/>
      <c r="BI1151" s="217"/>
      <c r="BJ1151" s="217"/>
      <c r="BK1151" s="217"/>
      <c r="BL1151" s="217"/>
      <c r="BM1151" s="217"/>
      <c r="BN1151" s="217"/>
      <c r="BO1151" s="217"/>
      <c r="BP1151" s="217"/>
      <c r="BQ1151" s="217"/>
      <c r="BR1151" s="217"/>
      <c r="BS1151" s="217"/>
      <c r="BT1151" s="217"/>
      <c r="BU1151" s="217"/>
      <c r="BV1151" s="217"/>
      <c r="BW1151" s="217"/>
      <c r="BX1151" s="217"/>
      <c r="BY1151" s="217"/>
      <c r="BZ1151" s="217"/>
      <c r="CA1151" s="217"/>
      <c r="CB1151" s="217"/>
      <c r="CC1151" s="217"/>
      <c r="CD1151" s="217"/>
      <c r="CE1151" s="217"/>
      <c r="CF1151" s="217"/>
      <c r="CG1151" s="217"/>
      <c r="CH1151" s="217"/>
      <c r="CI1151" s="217"/>
      <c r="CJ1151" s="217"/>
      <c r="CK1151" s="217"/>
      <c r="CL1151" s="217"/>
      <c r="CM1151" s="217"/>
      <c r="CN1151" s="217"/>
    </row>
    <row r="1152" spans="4:92" ht="14.25" customHeight="1" x14ac:dyDescent="0.35">
      <c r="D1152" s="253" t="s">
        <v>486</v>
      </c>
      <c r="E1152" s="253"/>
      <c r="F1152" s="253"/>
      <c r="G1152" s="253"/>
      <c r="H1152" s="253"/>
      <c r="I1152" s="253"/>
      <c r="J1152" s="253"/>
      <c r="K1152" s="253"/>
      <c r="L1152" s="253"/>
      <c r="M1152" s="253"/>
      <c r="N1152" s="253"/>
      <c r="O1152" s="253"/>
      <c r="P1152" s="253"/>
      <c r="Q1152" s="253"/>
      <c r="R1152" s="253"/>
      <c r="S1152" s="253"/>
      <c r="T1152" s="253"/>
      <c r="U1152" s="253"/>
      <c r="V1152" s="253"/>
      <c r="W1152" s="253"/>
      <c r="X1152" s="253"/>
      <c r="Y1152" s="253"/>
      <c r="Z1152" s="253" t="s">
        <v>487</v>
      </c>
      <c r="AA1152" s="253"/>
      <c r="AB1152" s="253"/>
      <c r="AC1152" s="253"/>
      <c r="AD1152" s="253"/>
      <c r="AE1152" s="253"/>
      <c r="AF1152" s="253"/>
      <c r="AG1152" s="253"/>
      <c r="AH1152" s="253"/>
      <c r="AI1152" s="253"/>
      <c r="AJ1152" s="253"/>
      <c r="AK1152" s="253"/>
      <c r="AL1152" s="253"/>
      <c r="AM1152" s="253"/>
      <c r="AN1152" s="253"/>
      <c r="AO1152" s="253"/>
      <c r="AP1152" s="253"/>
      <c r="AQ1152" s="253"/>
      <c r="AR1152" s="253"/>
      <c r="AS1152" s="253"/>
      <c r="AT1152" s="253"/>
      <c r="AU1152" s="7"/>
      <c r="AV1152" s="219" t="s">
        <v>492</v>
      </c>
      <c r="AW1152" s="220"/>
      <c r="AX1152" s="220"/>
      <c r="AY1152" s="220"/>
      <c r="AZ1152" s="220"/>
      <c r="BA1152" s="220"/>
      <c r="BB1152" s="220"/>
      <c r="BC1152" s="220"/>
      <c r="BD1152" s="220"/>
      <c r="BE1152" s="220"/>
      <c r="BF1152" s="220"/>
      <c r="BG1152" s="220"/>
      <c r="BH1152" s="220"/>
      <c r="BI1152" s="220"/>
      <c r="BJ1152" s="220"/>
      <c r="BK1152" s="221"/>
      <c r="BL1152" s="219" t="s">
        <v>493</v>
      </c>
      <c r="BM1152" s="220"/>
      <c r="BN1152" s="220"/>
      <c r="BO1152" s="220"/>
      <c r="BP1152" s="220"/>
      <c r="BQ1152" s="220"/>
      <c r="BR1152" s="220"/>
      <c r="BS1152" s="253" t="s">
        <v>494</v>
      </c>
      <c r="BT1152" s="253"/>
      <c r="BU1152" s="253"/>
      <c r="BV1152" s="253"/>
      <c r="BW1152" s="253"/>
      <c r="BX1152" s="253"/>
      <c r="BY1152" s="253"/>
      <c r="BZ1152" s="253" t="s">
        <v>495</v>
      </c>
      <c r="CA1152" s="253"/>
      <c r="CB1152" s="253"/>
      <c r="CC1152" s="253"/>
      <c r="CD1152" s="253"/>
      <c r="CE1152" s="253"/>
      <c r="CF1152" s="253"/>
      <c r="CG1152" s="219" t="s">
        <v>496</v>
      </c>
      <c r="CH1152" s="220"/>
      <c r="CI1152" s="220"/>
      <c r="CJ1152" s="220"/>
      <c r="CK1152" s="220"/>
      <c r="CL1152" s="220"/>
      <c r="CM1152" s="220"/>
      <c r="CN1152" s="221"/>
    </row>
    <row r="1153" spans="4:92" ht="14.25" customHeight="1" x14ac:dyDescent="0.35">
      <c r="D1153" s="253"/>
      <c r="E1153" s="253"/>
      <c r="F1153" s="253"/>
      <c r="G1153" s="253"/>
      <c r="H1153" s="253"/>
      <c r="I1153" s="253"/>
      <c r="J1153" s="253"/>
      <c r="K1153" s="253"/>
      <c r="L1153" s="253"/>
      <c r="M1153" s="253"/>
      <c r="N1153" s="253"/>
      <c r="O1153" s="253"/>
      <c r="P1153" s="253"/>
      <c r="Q1153" s="253"/>
      <c r="R1153" s="253"/>
      <c r="S1153" s="253"/>
      <c r="T1153" s="253"/>
      <c r="U1153" s="253"/>
      <c r="V1153" s="253"/>
      <c r="W1153" s="253"/>
      <c r="X1153" s="253"/>
      <c r="Y1153" s="253"/>
      <c r="Z1153" s="278" t="s">
        <v>488</v>
      </c>
      <c r="AA1153" s="279"/>
      <c r="AB1153" s="279"/>
      <c r="AC1153" s="279"/>
      <c r="AD1153" s="279"/>
      <c r="AE1153" s="280"/>
      <c r="AF1153" s="278" t="s">
        <v>489</v>
      </c>
      <c r="AG1153" s="279"/>
      <c r="AH1153" s="279"/>
      <c r="AI1153" s="279"/>
      <c r="AJ1153" s="279"/>
      <c r="AK1153" s="279"/>
      <c r="AL1153" s="279"/>
      <c r="AM1153" s="280"/>
      <c r="AN1153" s="278" t="s">
        <v>490</v>
      </c>
      <c r="AO1153" s="279"/>
      <c r="AP1153" s="279"/>
      <c r="AQ1153" s="279"/>
      <c r="AR1153" s="279"/>
      <c r="AS1153" s="279"/>
      <c r="AT1153" s="280"/>
      <c r="AU1153" s="7"/>
      <c r="AV1153" s="222"/>
      <c r="AW1153" s="223"/>
      <c r="AX1153" s="223"/>
      <c r="AY1153" s="223"/>
      <c r="AZ1153" s="223"/>
      <c r="BA1153" s="223"/>
      <c r="BB1153" s="223"/>
      <c r="BC1153" s="223"/>
      <c r="BD1153" s="223"/>
      <c r="BE1153" s="223"/>
      <c r="BF1153" s="223"/>
      <c r="BG1153" s="223"/>
      <c r="BH1153" s="223"/>
      <c r="BI1153" s="223"/>
      <c r="BJ1153" s="223"/>
      <c r="BK1153" s="224"/>
      <c r="BL1153" s="399"/>
      <c r="BM1153" s="400"/>
      <c r="BN1153" s="400"/>
      <c r="BO1153" s="400"/>
      <c r="BP1153" s="400"/>
      <c r="BQ1153" s="400"/>
      <c r="BR1153" s="400"/>
      <c r="BS1153" s="253"/>
      <c r="BT1153" s="253"/>
      <c r="BU1153" s="253"/>
      <c r="BV1153" s="253"/>
      <c r="BW1153" s="253"/>
      <c r="BX1153" s="253"/>
      <c r="BY1153" s="253"/>
      <c r="BZ1153" s="253"/>
      <c r="CA1153" s="253"/>
      <c r="CB1153" s="253"/>
      <c r="CC1153" s="253"/>
      <c r="CD1153" s="253"/>
      <c r="CE1153" s="253"/>
      <c r="CF1153" s="253"/>
      <c r="CG1153" s="222"/>
      <c r="CH1153" s="223"/>
      <c r="CI1153" s="223"/>
      <c r="CJ1153" s="223"/>
      <c r="CK1153" s="223"/>
      <c r="CL1153" s="223"/>
      <c r="CM1153" s="223"/>
      <c r="CN1153" s="224"/>
    </row>
    <row r="1154" spans="4:92" ht="14.25" customHeight="1" x14ac:dyDescent="0.35">
      <c r="D1154" s="230"/>
      <c r="E1154" s="231"/>
      <c r="F1154" s="231"/>
      <c r="G1154" s="231"/>
      <c r="H1154" s="231"/>
      <c r="I1154" s="231"/>
      <c r="J1154" s="231"/>
      <c r="K1154" s="231"/>
      <c r="L1154" s="231"/>
      <c r="M1154" s="231"/>
      <c r="N1154" s="231"/>
      <c r="O1154" s="231"/>
      <c r="P1154" s="231"/>
      <c r="Q1154" s="231"/>
      <c r="R1154" s="231"/>
      <c r="S1154" s="231"/>
      <c r="T1154" s="231"/>
      <c r="U1154" s="231"/>
      <c r="V1154" s="231"/>
      <c r="W1154" s="231"/>
      <c r="X1154" s="231"/>
      <c r="Y1154" s="232"/>
      <c r="Z1154" s="230"/>
      <c r="AA1154" s="231"/>
      <c r="AB1154" s="231"/>
      <c r="AC1154" s="231"/>
      <c r="AD1154" s="231"/>
      <c r="AE1154" s="232"/>
      <c r="AF1154" s="230"/>
      <c r="AG1154" s="231"/>
      <c r="AH1154" s="231"/>
      <c r="AI1154" s="231"/>
      <c r="AJ1154" s="231"/>
      <c r="AK1154" s="231"/>
      <c r="AL1154" s="231"/>
      <c r="AM1154" s="232"/>
      <c r="AN1154" s="230"/>
      <c r="AO1154" s="231"/>
      <c r="AP1154" s="231"/>
      <c r="AQ1154" s="231"/>
      <c r="AR1154" s="231"/>
      <c r="AS1154" s="231"/>
      <c r="AT1154" s="232"/>
      <c r="AV1154" s="233" t="s">
        <v>1380</v>
      </c>
      <c r="AW1154" s="233"/>
      <c r="AX1154" s="233"/>
      <c r="AY1154" s="233"/>
      <c r="AZ1154" s="233"/>
      <c r="BA1154" s="233"/>
      <c r="BB1154" s="233"/>
      <c r="BC1154" s="233"/>
      <c r="BD1154" s="233"/>
      <c r="BE1154" s="233"/>
      <c r="BF1154" s="233"/>
      <c r="BG1154" s="233"/>
      <c r="BH1154" s="233"/>
      <c r="BI1154" s="233"/>
      <c r="BJ1154" s="233"/>
      <c r="BK1154" s="233"/>
      <c r="BL1154" s="228"/>
      <c r="BM1154" s="228"/>
      <c r="BN1154" s="228"/>
      <c r="BO1154" s="228"/>
      <c r="BP1154" s="228"/>
      <c r="BQ1154" s="228"/>
      <c r="BR1154" s="228"/>
      <c r="BS1154" s="283"/>
      <c r="BT1154" s="231"/>
      <c r="BU1154" s="231"/>
      <c r="BV1154" s="231"/>
      <c r="BW1154" s="231"/>
      <c r="BX1154" s="231"/>
      <c r="BY1154" s="232"/>
      <c r="BZ1154" s="230"/>
      <c r="CA1154" s="231"/>
      <c r="CB1154" s="231"/>
      <c r="CC1154" s="231"/>
      <c r="CD1154" s="231"/>
      <c r="CE1154" s="231"/>
      <c r="CF1154" s="232"/>
      <c r="CG1154" s="284"/>
      <c r="CH1154" s="228"/>
      <c r="CI1154" s="228"/>
      <c r="CJ1154" s="228"/>
      <c r="CK1154" s="228"/>
      <c r="CL1154" s="228"/>
      <c r="CM1154" s="228"/>
      <c r="CN1154" s="228"/>
    </row>
    <row r="1155" spans="4:92" ht="14.25" customHeight="1" x14ac:dyDescent="0.35">
      <c r="D1155" s="230"/>
      <c r="E1155" s="231"/>
      <c r="F1155" s="231"/>
      <c r="G1155" s="231"/>
      <c r="H1155" s="231"/>
      <c r="I1155" s="231"/>
      <c r="J1155" s="231"/>
      <c r="K1155" s="231"/>
      <c r="L1155" s="231"/>
      <c r="M1155" s="231"/>
      <c r="N1155" s="231"/>
      <c r="O1155" s="231"/>
      <c r="P1155" s="231"/>
      <c r="Q1155" s="231"/>
      <c r="R1155" s="231"/>
      <c r="S1155" s="231"/>
      <c r="T1155" s="231"/>
      <c r="U1155" s="231"/>
      <c r="V1155" s="231"/>
      <c r="W1155" s="231"/>
      <c r="X1155" s="231"/>
      <c r="Y1155" s="232"/>
      <c r="Z1155" s="230"/>
      <c r="AA1155" s="231"/>
      <c r="AB1155" s="231"/>
      <c r="AC1155" s="231"/>
      <c r="AD1155" s="231"/>
      <c r="AE1155" s="232"/>
      <c r="AF1155" s="230"/>
      <c r="AG1155" s="231"/>
      <c r="AH1155" s="231"/>
      <c r="AI1155" s="231"/>
      <c r="AJ1155" s="231"/>
      <c r="AK1155" s="231"/>
      <c r="AL1155" s="231"/>
      <c r="AM1155" s="232"/>
      <c r="AN1155" s="230"/>
      <c r="AO1155" s="231"/>
      <c r="AP1155" s="231"/>
      <c r="AQ1155" s="231"/>
      <c r="AR1155" s="231"/>
      <c r="AS1155" s="231"/>
      <c r="AT1155" s="232"/>
      <c r="AV1155" s="233" t="s">
        <v>974</v>
      </c>
      <c r="AW1155" s="233"/>
      <c r="AX1155" s="233"/>
      <c r="AY1155" s="233"/>
      <c r="AZ1155" s="233"/>
      <c r="BA1155" s="233"/>
      <c r="BB1155" s="233"/>
      <c r="BC1155" s="233"/>
      <c r="BD1155" s="233"/>
      <c r="BE1155" s="233"/>
      <c r="BF1155" s="233"/>
      <c r="BG1155" s="233"/>
      <c r="BH1155" s="233"/>
      <c r="BI1155" s="233"/>
      <c r="BJ1155" s="233"/>
      <c r="BK1155" s="233"/>
      <c r="BL1155" s="228"/>
      <c r="BM1155" s="228"/>
      <c r="BN1155" s="228"/>
      <c r="BO1155" s="228"/>
      <c r="BP1155" s="228"/>
      <c r="BQ1155" s="228"/>
      <c r="BR1155" s="228"/>
      <c r="BS1155" s="230"/>
      <c r="BT1155" s="231"/>
      <c r="BU1155" s="231"/>
      <c r="BV1155" s="231"/>
      <c r="BW1155" s="231"/>
      <c r="BX1155" s="231"/>
      <c r="BY1155" s="232"/>
      <c r="BZ1155" s="230"/>
      <c r="CA1155" s="231"/>
      <c r="CB1155" s="231"/>
      <c r="CC1155" s="231"/>
      <c r="CD1155" s="231"/>
      <c r="CE1155" s="231"/>
      <c r="CF1155" s="232"/>
      <c r="CG1155" s="284"/>
      <c r="CH1155" s="228"/>
      <c r="CI1155" s="228"/>
      <c r="CJ1155" s="228"/>
      <c r="CK1155" s="228"/>
      <c r="CL1155" s="228"/>
      <c r="CM1155" s="228"/>
      <c r="CN1155" s="228"/>
    </row>
    <row r="1156" spans="4:92" ht="14.25" customHeight="1" x14ac:dyDescent="0.35">
      <c r="D1156" s="230"/>
      <c r="E1156" s="231"/>
      <c r="F1156" s="231"/>
      <c r="G1156" s="231"/>
      <c r="H1156" s="231"/>
      <c r="I1156" s="231"/>
      <c r="J1156" s="231"/>
      <c r="K1156" s="231"/>
      <c r="L1156" s="231"/>
      <c r="M1156" s="231"/>
      <c r="N1156" s="231"/>
      <c r="O1156" s="231"/>
      <c r="P1156" s="231"/>
      <c r="Q1156" s="231"/>
      <c r="R1156" s="231"/>
      <c r="S1156" s="231"/>
      <c r="T1156" s="231"/>
      <c r="U1156" s="231"/>
      <c r="V1156" s="231"/>
      <c r="W1156" s="231"/>
      <c r="X1156" s="231"/>
      <c r="Y1156" s="232"/>
      <c r="Z1156" s="230"/>
      <c r="AA1156" s="231"/>
      <c r="AB1156" s="231"/>
      <c r="AC1156" s="231"/>
      <c r="AD1156" s="231"/>
      <c r="AE1156" s="232"/>
      <c r="AF1156" s="230"/>
      <c r="AG1156" s="231"/>
      <c r="AH1156" s="231"/>
      <c r="AI1156" s="231"/>
      <c r="AJ1156" s="231"/>
      <c r="AK1156" s="231"/>
      <c r="AL1156" s="231"/>
      <c r="AM1156" s="232"/>
      <c r="AN1156" s="230"/>
      <c r="AO1156" s="231"/>
      <c r="AP1156" s="231"/>
      <c r="AQ1156" s="231"/>
      <c r="AR1156" s="231"/>
      <c r="AS1156" s="231"/>
      <c r="AT1156" s="232"/>
      <c r="AV1156" s="233" t="s">
        <v>975</v>
      </c>
      <c r="AW1156" s="233"/>
      <c r="AX1156" s="233"/>
      <c r="AY1156" s="233"/>
      <c r="AZ1156" s="233"/>
      <c r="BA1156" s="233"/>
      <c r="BB1156" s="233"/>
      <c r="BC1156" s="233"/>
      <c r="BD1156" s="233"/>
      <c r="BE1156" s="233"/>
      <c r="BF1156" s="233"/>
      <c r="BG1156" s="233"/>
      <c r="BH1156" s="233"/>
      <c r="BI1156" s="233"/>
      <c r="BJ1156" s="233"/>
      <c r="BK1156" s="233"/>
      <c r="BL1156" s="228"/>
      <c r="BM1156" s="228"/>
      <c r="BN1156" s="228"/>
      <c r="BO1156" s="228"/>
      <c r="BP1156" s="228"/>
      <c r="BQ1156" s="228"/>
      <c r="BR1156" s="228"/>
      <c r="BS1156" s="230"/>
      <c r="BT1156" s="231"/>
      <c r="BU1156" s="231"/>
      <c r="BV1156" s="231"/>
      <c r="BW1156" s="231"/>
      <c r="BX1156" s="231"/>
      <c r="BY1156" s="232"/>
      <c r="BZ1156" s="230"/>
      <c r="CA1156" s="231"/>
      <c r="CB1156" s="231"/>
      <c r="CC1156" s="231"/>
      <c r="CD1156" s="231"/>
      <c r="CE1156" s="231"/>
      <c r="CF1156" s="232"/>
      <c r="CG1156" s="284"/>
      <c r="CH1156" s="228"/>
      <c r="CI1156" s="228"/>
      <c r="CJ1156" s="228"/>
      <c r="CK1156" s="228"/>
      <c r="CL1156" s="228"/>
      <c r="CM1156" s="228"/>
      <c r="CN1156" s="228"/>
    </row>
    <row r="1157" spans="4:92" ht="14.25" customHeight="1" x14ac:dyDescent="0.35">
      <c r="D1157" s="230"/>
      <c r="E1157" s="231"/>
      <c r="F1157" s="231"/>
      <c r="G1157" s="231"/>
      <c r="H1157" s="231"/>
      <c r="I1157" s="231"/>
      <c r="J1157" s="231"/>
      <c r="K1157" s="231"/>
      <c r="L1157" s="231"/>
      <c r="M1157" s="231"/>
      <c r="N1157" s="231"/>
      <c r="O1157" s="231"/>
      <c r="P1157" s="231"/>
      <c r="Q1157" s="231"/>
      <c r="R1157" s="231"/>
      <c r="S1157" s="231"/>
      <c r="T1157" s="231"/>
      <c r="U1157" s="231"/>
      <c r="V1157" s="231"/>
      <c r="W1157" s="231"/>
      <c r="X1157" s="231"/>
      <c r="Y1157" s="232"/>
      <c r="Z1157" s="230"/>
      <c r="AA1157" s="231"/>
      <c r="AB1157" s="231"/>
      <c r="AC1157" s="231"/>
      <c r="AD1157" s="231"/>
      <c r="AE1157" s="232"/>
      <c r="AF1157" s="230"/>
      <c r="AG1157" s="231"/>
      <c r="AH1157" s="231"/>
      <c r="AI1157" s="231"/>
      <c r="AJ1157" s="231"/>
      <c r="AK1157" s="231"/>
      <c r="AL1157" s="231"/>
      <c r="AM1157" s="232"/>
      <c r="AN1157" s="230"/>
      <c r="AO1157" s="231"/>
      <c r="AP1157" s="231"/>
      <c r="AQ1157" s="231"/>
      <c r="AR1157" s="231"/>
      <c r="AS1157" s="231"/>
      <c r="AT1157" s="232"/>
      <c r="AV1157" s="233" t="s">
        <v>976</v>
      </c>
      <c r="AW1157" s="233"/>
      <c r="AX1157" s="233"/>
      <c r="AY1157" s="233"/>
      <c r="AZ1157" s="233"/>
      <c r="BA1157" s="233"/>
      <c r="BB1157" s="233"/>
      <c r="BC1157" s="233"/>
      <c r="BD1157" s="233"/>
      <c r="BE1157" s="233"/>
      <c r="BF1157" s="233"/>
      <c r="BG1157" s="233"/>
      <c r="BH1157" s="233"/>
      <c r="BI1157" s="233"/>
      <c r="BJ1157" s="233"/>
      <c r="BK1157" s="233"/>
      <c r="BL1157" s="228"/>
      <c r="BM1157" s="228"/>
      <c r="BN1157" s="228"/>
      <c r="BO1157" s="228"/>
      <c r="BP1157" s="228"/>
      <c r="BQ1157" s="228"/>
      <c r="BR1157" s="228"/>
      <c r="BS1157" s="230"/>
      <c r="BT1157" s="231"/>
      <c r="BU1157" s="231"/>
      <c r="BV1157" s="231"/>
      <c r="BW1157" s="231"/>
      <c r="BX1157" s="231"/>
      <c r="BY1157" s="232"/>
      <c r="BZ1157" s="283"/>
      <c r="CA1157" s="231"/>
      <c r="CB1157" s="231"/>
      <c r="CC1157" s="231"/>
      <c r="CD1157" s="231"/>
      <c r="CE1157" s="231"/>
      <c r="CF1157" s="232"/>
      <c r="CG1157" s="284"/>
      <c r="CH1157" s="228"/>
      <c r="CI1157" s="228"/>
      <c r="CJ1157" s="228"/>
      <c r="CK1157" s="228"/>
      <c r="CL1157" s="228"/>
      <c r="CM1157" s="228"/>
      <c r="CN1157" s="228"/>
    </row>
    <row r="1158" spans="4:92" ht="14.25" customHeight="1" x14ac:dyDescent="0.35">
      <c r="D1158" s="230"/>
      <c r="E1158" s="231"/>
      <c r="F1158" s="231"/>
      <c r="G1158" s="231"/>
      <c r="H1158" s="231"/>
      <c r="I1158" s="231"/>
      <c r="J1158" s="231"/>
      <c r="K1158" s="231"/>
      <c r="L1158" s="231"/>
      <c r="M1158" s="231"/>
      <c r="N1158" s="231"/>
      <c r="O1158" s="231"/>
      <c r="P1158" s="231"/>
      <c r="Q1158" s="231"/>
      <c r="R1158" s="231"/>
      <c r="S1158" s="231"/>
      <c r="T1158" s="231"/>
      <c r="U1158" s="231"/>
      <c r="V1158" s="231"/>
      <c r="W1158" s="231"/>
      <c r="X1158" s="231"/>
      <c r="Y1158" s="232"/>
      <c r="Z1158" s="230"/>
      <c r="AA1158" s="231"/>
      <c r="AB1158" s="231"/>
      <c r="AC1158" s="231"/>
      <c r="AD1158" s="231"/>
      <c r="AE1158" s="232"/>
      <c r="AF1158" s="230"/>
      <c r="AG1158" s="231"/>
      <c r="AH1158" s="231"/>
      <c r="AI1158" s="231"/>
      <c r="AJ1158" s="231"/>
      <c r="AK1158" s="231"/>
      <c r="AL1158" s="231"/>
      <c r="AM1158" s="232"/>
      <c r="AN1158" s="230"/>
      <c r="AO1158" s="231"/>
      <c r="AP1158" s="231"/>
      <c r="AQ1158" s="231"/>
      <c r="AR1158" s="231"/>
      <c r="AS1158" s="231"/>
      <c r="AT1158" s="232"/>
      <c r="AV1158" s="233" t="s">
        <v>986</v>
      </c>
      <c r="AW1158" s="233"/>
      <c r="AX1158" s="233"/>
      <c r="AY1158" s="233"/>
      <c r="AZ1158" s="233"/>
      <c r="BA1158" s="233"/>
      <c r="BB1158" s="233"/>
      <c r="BC1158" s="233"/>
      <c r="BD1158" s="233"/>
      <c r="BE1158" s="233"/>
      <c r="BF1158" s="233"/>
      <c r="BG1158" s="233"/>
      <c r="BH1158" s="233"/>
      <c r="BI1158" s="233"/>
      <c r="BJ1158" s="233"/>
      <c r="BK1158" s="233"/>
      <c r="BL1158" s="228"/>
      <c r="BM1158" s="228"/>
      <c r="BN1158" s="228"/>
      <c r="BO1158" s="228"/>
      <c r="BP1158" s="228"/>
      <c r="BQ1158" s="228"/>
      <c r="BR1158" s="228"/>
      <c r="BS1158" s="283"/>
      <c r="BT1158" s="231"/>
      <c r="BU1158" s="231"/>
      <c r="BV1158" s="231"/>
      <c r="BW1158" s="231"/>
      <c r="BX1158" s="231"/>
      <c r="BY1158" s="232"/>
      <c r="BZ1158" s="283"/>
      <c r="CA1158" s="231"/>
      <c r="CB1158" s="231"/>
      <c r="CC1158" s="231"/>
      <c r="CD1158" s="231"/>
      <c r="CE1158" s="231"/>
      <c r="CF1158" s="232"/>
      <c r="CG1158" s="284"/>
      <c r="CH1158" s="228"/>
      <c r="CI1158" s="228"/>
      <c r="CJ1158" s="228"/>
      <c r="CK1158" s="228"/>
      <c r="CL1158" s="228"/>
      <c r="CM1158" s="228"/>
      <c r="CN1158" s="228"/>
    </row>
    <row r="1159" spans="4:92" ht="14.25" customHeight="1" x14ac:dyDescent="0.35">
      <c r="D1159" s="230"/>
      <c r="E1159" s="231"/>
      <c r="F1159" s="231"/>
      <c r="G1159" s="231"/>
      <c r="H1159" s="231"/>
      <c r="I1159" s="231"/>
      <c r="J1159" s="231"/>
      <c r="K1159" s="231"/>
      <c r="L1159" s="231"/>
      <c r="M1159" s="231"/>
      <c r="N1159" s="231"/>
      <c r="O1159" s="231"/>
      <c r="P1159" s="231"/>
      <c r="Q1159" s="231"/>
      <c r="R1159" s="231"/>
      <c r="S1159" s="231"/>
      <c r="T1159" s="231"/>
      <c r="U1159" s="231"/>
      <c r="V1159" s="231"/>
      <c r="W1159" s="231"/>
      <c r="X1159" s="231"/>
      <c r="Y1159" s="232"/>
      <c r="Z1159" s="230"/>
      <c r="AA1159" s="231"/>
      <c r="AB1159" s="231"/>
      <c r="AC1159" s="231"/>
      <c r="AD1159" s="231"/>
      <c r="AE1159" s="232"/>
      <c r="AF1159" s="230"/>
      <c r="AG1159" s="231"/>
      <c r="AH1159" s="231"/>
      <c r="AI1159" s="231"/>
      <c r="AJ1159" s="231"/>
      <c r="AK1159" s="231"/>
      <c r="AL1159" s="231"/>
      <c r="AM1159" s="232"/>
      <c r="AN1159" s="230"/>
      <c r="AO1159" s="231"/>
      <c r="AP1159" s="231"/>
      <c r="AQ1159" s="231"/>
      <c r="AR1159" s="231"/>
      <c r="AS1159" s="231"/>
      <c r="AT1159" s="232"/>
      <c r="AV1159" s="233" t="s">
        <v>977</v>
      </c>
      <c r="AW1159" s="233"/>
      <c r="AX1159" s="233"/>
      <c r="AY1159" s="233"/>
      <c r="AZ1159" s="233"/>
      <c r="BA1159" s="233"/>
      <c r="BB1159" s="233"/>
      <c r="BC1159" s="233"/>
      <c r="BD1159" s="233"/>
      <c r="BE1159" s="233"/>
      <c r="BF1159" s="233"/>
      <c r="BG1159" s="233"/>
      <c r="BH1159" s="233"/>
      <c r="BI1159" s="233"/>
      <c r="BJ1159" s="233"/>
      <c r="BK1159" s="233"/>
      <c r="BL1159" s="228"/>
      <c r="BM1159" s="228"/>
      <c r="BN1159" s="228"/>
      <c r="BO1159" s="228"/>
      <c r="BP1159" s="228"/>
      <c r="BQ1159" s="228"/>
      <c r="BR1159" s="228"/>
      <c r="BS1159" s="283"/>
      <c r="BT1159" s="231"/>
      <c r="BU1159" s="231"/>
      <c r="BV1159" s="231"/>
      <c r="BW1159" s="231"/>
      <c r="BX1159" s="231"/>
      <c r="BY1159" s="232"/>
      <c r="BZ1159" s="230"/>
      <c r="CA1159" s="231"/>
      <c r="CB1159" s="231"/>
      <c r="CC1159" s="231"/>
      <c r="CD1159" s="231"/>
      <c r="CE1159" s="231"/>
      <c r="CF1159" s="232"/>
      <c r="CG1159" s="284"/>
      <c r="CH1159" s="228"/>
      <c r="CI1159" s="228"/>
      <c r="CJ1159" s="228"/>
      <c r="CK1159" s="228"/>
      <c r="CL1159" s="228"/>
      <c r="CM1159" s="228"/>
      <c r="CN1159" s="228"/>
    </row>
    <row r="1160" spans="4:92" ht="14.25" customHeight="1" x14ac:dyDescent="0.35">
      <c r="D1160" s="230"/>
      <c r="E1160" s="231"/>
      <c r="F1160" s="231"/>
      <c r="G1160" s="231"/>
      <c r="H1160" s="231"/>
      <c r="I1160" s="231"/>
      <c r="J1160" s="231"/>
      <c r="K1160" s="231"/>
      <c r="L1160" s="231"/>
      <c r="M1160" s="231"/>
      <c r="N1160" s="231"/>
      <c r="O1160" s="231"/>
      <c r="P1160" s="231"/>
      <c r="Q1160" s="231"/>
      <c r="R1160" s="231"/>
      <c r="S1160" s="231"/>
      <c r="T1160" s="231"/>
      <c r="U1160" s="231"/>
      <c r="V1160" s="231"/>
      <c r="W1160" s="231"/>
      <c r="X1160" s="231"/>
      <c r="Y1160" s="232"/>
      <c r="Z1160" s="230"/>
      <c r="AA1160" s="231"/>
      <c r="AB1160" s="231"/>
      <c r="AC1160" s="231"/>
      <c r="AD1160" s="231"/>
      <c r="AE1160" s="232"/>
      <c r="AF1160" s="230"/>
      <c r="AG1160" s="231"/>
      <c r="AH1160" s="231"/>
      <c r="AI1160" s="231"/>
      <c r="AJ1160" s="231"/>
      <c r="AK1160" s="231"/>
      <c r="AL1160" s="231"/>
      <c r="AM1160" s="232"/>
      <c r="AN1160" s="230"/>
      <c r="AO1160" s="231"/>
      <c r="AP1160" s="231"/>
      <c r="AQ1160" s="231"/>
      <c r="AR1160" s="231"/>
      <c r="AS1160" s="231"/>
      <c r="AT1160" s="232"/>
      <c r="AV1160" s="233" t="s">
        <v>978</v>
      </c>
      <c r="AW1160" s="233"/>
      <c r="AX1160" s="233"/>
      <c r="AY1160" s="233"/>
      <c r="AZ1160" s="233"/>
      <c r="BA1160" s="233"/>
      <c r="BB1160" s="233"/>
      <c r="BC1160" s="233"/>
      <c r="BD1160" s="233"/>
      <c r="BE1160" s="233"/>
      <c r="BF1160" s="233"/>
      <c r="BG1160" s="233"/>
      <c r="BH1160" s="233"/>
      <c r="BI1160" s="233"/>
      <c r="BJ1160" s="233"/>
      <c r="BK1160" s="233"/>
      <c r="BL1160" s="228"/>
      <c r="BM1160" s="228"/>
      <c r="BN1160" s="228"/>
      <c r="BO1160" s="228"/>
      <c r="BP1160" s="228"/>
      <c r="BQ1160" s="228"/>
      <c r="BR1160" s="228"/>
      <c r="BS1160" s="230"/>
      <c r="BT1160" s="231"/>
      <c r="BU1160" s="231"/>
      <c r="BV1160" s="231"/>
      <c r="BW1160" s="231"/>
      <c r="BX1160" s="231"/>
      <c r="BY1160" s="232"/>
      <c r="BZ1160" s="230"/>
      <c r="CA1160" s="231"/>
      <c r="CB1160" s="231"/>
      <c r="CC1160" s="231"/>
      <c r="CD1160" s="231"/>
      <c r="CE1160" s="231"/>
      <c r="CF1160" s="232"/>
      <c r="CG1160" s="284"/>
      <c r="CH1160" s="228"/>
      <c r="CI1160" s="228"/>
      <c r="CJ1160" s="228"/>
      <c r="CK1160" s="228"/>
      <c r="CL1160" s="228"/>
      <c r="CM1160" s="228"/>
      <c r="CN1160" s="228"/>
    </row>
    <row r="1161" spans="4:92" ht="14.25" customHeight="1" x14ac:dyDescent="0.35">
      <c r="D1161" s="230"/>
      <c r="E1161" s="231"/>
      <c r="F1161" s="231"/>
      <c r="G1161" s="231"/>
      <c r="H1161" s="231"/>
      <c r="I1161" s="231"/>
      <c r="J1161" s="231"/>
      <c r="K1161" s="231"/>
      <c r="L1161" s="231"/>
      <c r="M1161" s="231"/>
      <c r="N1161" s="231"/>
      <c r="O1161" s="231"/>
      <c r="P1161" s="231"/>
      <c r="Q1161" s="231"/>
      <c r="R1161" s="231"/>
      <c r="S1161" s="231"/>
      <c r="T1161" s="231"/>
      <c r="U1161" s="231"/>
      <c r="V1161" s="231"/>
      <c r="W1161" s="231"/>
      <c r="X1161" s="231"/>
      <c r="Y1161" s="232"/>
      <c r="Z1161" s="230"/>
      <c r="AA1161" s="231"/>
      <c r="AB1161" s="231"/>
      <c r="AC1161" s="231"/>
      <c r="AD1161" s="231"/>
      <c r="AE1161" s="232"/>
      <c r="AF1161" s="230"/>
      <c r="AG1161" s="231"/>
      <c r="AH1161" s="231"/>
      <c r="AI1161" s="231"/>
      <c r="AJ1161" s="231"/>
      <c r="AK1161" s="231"/>
      <c r="AL1161" s="231"/>
      <c r="AM1161" s="232"/>
      <c r="AN1161" s="230"/>
      <c r="AO1161" s="231"/>
      <c r="AP1161" s="231"/>
      <c r="AQ1161" s="231"/>
      <c r="AR1161" s="231"/>
      <c r="AS1161" s="231"/>
      <c r="AT1161" s="232"/>
      <c r="AV1161" s="233" t="s">
        <v>979</v>
      </c>
      <c r="AW1161" s="233"/>
      <c r="AX1161" s="233"/>
      <c r="AY1161" s="233"/>
      <c r="AZ1161" s="233"/>
      <c r="BA1161" s="233"/>
      <c r="BB1161" s="233"/>
      <c r="BC1161" s="233"/>
      <c r="BD1161" s="233"/>
      <c r="BE1161" s="233"/>
      <c r="BF1161" s="233"/>
      <c r="BG1161" s="233"/>
      <c r="BH1161" s="233"/>
      <c r="BI1161" s="233"/>
      <c r="BJ1161" s="233"/>
      <c r="BK1161" s="233"/>
      <c r="BL1161" s="228"/>
      <c r="BM1161" s="228"/>
      <c r="BN1161" s="228"/>
      <c r="BO1161" s="228"/>
      <c r="BP1161" s="228"/>
      <c r="BQ1161" s="228"/>
      <c r="BR1161" s="228"/>
      <c r="BS1161" s="230"/>
      <c r="BT1161" s="231"/>
      <c r="BU1161" s="231"/>
      <c r="BV1161" s="231"/>
      <c r="BW1161" s="231"/>
      <c r="BX1161" s="231"/>
      <c r="BY1161" s="232"/>
      <c r="BZ1161" s="230"/>
      <c r="CA1161" s="231"/>
      <c r="CB1161" s="231"/>
      <c r="CC1161" s="231"/>
      <c r="CD1161" s="231"/>
      <c r="CE1161" s="231"/>
      <c r="CF1161" s="232"/>
      <c r="CG1161" s="284"/>
      <c r="CH1161" s="228"/>
      <c r="CI1161" s="228"/>
      <c r="CJ1161" s="228"/>
      <c r="CK1161" s="228"/>
      <c r="CL1161" s="228"/>
      <c r="CM1161" s="228"/>
      <c r="CN1161" s="228"/>
    </row>
    <row r="1162" spans="4:92" ht="14.25" customHeight="1" x14ac:dyDescent="0.35">
      <c r="D1162" s="230"/>
      <c r="E1162" s="231"/>
      <c r="F1162" s="231"/>
      <c r="G1162" s="231"/>
      <c r="H1162" s="231"/>
      <c r="I1162" s="231"/>
      <c r="J1162" s="231"/>
      <c r="K1162" s="231"/>
      <c r="L1162" s="231"/>
      <c r="M1162" s="231"/>
      <c r="N1162" s="231"/>
      <c r="O1162" s="231"/>
      <c r="P1162" s="231"/>
      <c r="Q1162" s="231"/>
      <c r="R1162" s="231"/>
      <c r="S1162" s="231"/>
      <c r="T1162" s="231"/>
      <c r="U1162" s="231"/>
      <c r="V1162" s="231"/>
      <c r="W1162" s="231"/>
      <c r="X1162" s="231"/>
      <c r="Y1162" s="232"/>
      <c r="Z1162" s="230"/>
      <c r="AA1162" s="231"/>
      <c r="AB1162" s="231"/>
      <c r="AC1162" s="231"/>
      <c r="AD1162" s="231"/>
      <c r="AE1162" s="232"/>
      <c r="AF1162" s="230"/>
      <c r="AG1162" s="231"/>
      <c r="AH1162" s="231"/>
      <c r="AI1162" s="231"/>
      <c r="AJ1162" s="231"/>
      <c r="AK1162" s="231"/>
      <c r="AL1162" s="231"/>
      <c r="AM1162" s="232"/>
      <c r="AN1162" s="230"/>
      <c r="AO1162" s="231"/>
      <c r="AP1162" s="231"/>
      <c r="AQ1162" s="231"/>
      <c r="AR1162" s="231"/>
      <c r="AS1162" s="231"/>
      <c r="AT1162" s="232"/>
      <c r="AV1162" s="233" t="s">
        <v>980</v>
      </c>
      <c r="AW1162" s="233"/>
      <c r="AX1162" s="233"/>
      <c r="AY1162" s="233"/>
      <c r="AZ1162" s="233"/>
      <c r="BA1162" s="233"/>
      <c r="BB1162" s="233"/>
      <c r="BC1162" s="233"/>
      <c r="BD1162" s="233"/>
      <c r="BE1162" s="233"/>
      <c r="BF1162" s="233"/>
      <c r="BG1162" s="233"/>
      <c r="BH1162" s="233"/>
      <c r="BI1162" s="233"/>
      <c r="BJ1162" s="233"/>
      <c r="BK1162" s="233"/>
      <c r="BL1162" s="228"/>
      <c r="BM1162" s="228"/>
      <c r="BN1162" s="228"/>
      <c r="BO1162" s="228"/>
      <c r="BP1162" s="228"/>
      <c r="BQ1162" s="228"/>
      <c r="BR1162" s="228"/>
      <c r="BS1162" s="230"/>
      <c r="BT1162" s="231"/>
      <c r="BU1162" s="231"/>
      <c r="BV1162" s="231"/>
      <c r="BW1162" s="231"/>
      <c r="BX1162" s="231"/>
      <c r="BY1162" s="232"/>
      <c r="BZ1162" s="230"/>
      <c r="CA1162" s="231"/>
      <c r="CB1162" s="231"/>
      <c r="CC1162" s="231"/>
      <c r="CD1162" s="231"/>
      <c r="CE1162" s="231"/>
      <c r="CF1162" s="232"/>
      <c r="CG1162" s="284"/>
      <c r="CH1162" s="228"/>
      <c r="CI1162" s="228"/>
      <c r="CJ1162" s="228"/>
      <c r="CK1162" s="228"/>
      <c r="CL1162" s="228"/>
      <c r="CM1162" s="228"/>
      <c r="CN1162" s="228"/>
    </row>
    <row r="1163" spans="4:92" ht="14.25" customHeight="1" x14ac:dyDescent="0.35">
      <c r="D1163" s="230"/>
      <c r="E1163" s="231"/>
      <c r="F1163" s="231"/>
      <c r="G1163" s="231"/>
      <c r="H1163" s="231"/>
      <c r="I1163" s="231"/>
      <c r="J1163" s="231"/>
      <c r="K1163" s="231"/>
      <c r="L1163" s="231"/>
      <c r="M1163" s="231"/>
      <c r="N1163" s="231"/>
      <c r="O1163" s="231"/>
      <c r="P1163" s="231"/>
      <c r="Q1163" s="231"/>
      <c r="R1163" s="231"/>
      <c r="S1163" s="231"/>
      <c r="T1163" s="231"/>
      <c r="U1163" s="231"/>
      <c r="V1163" s="231"/>
      <c r="W1163" s="231"/>
      <c r="X1163" s="231"/>
      <c r="Y1163" s="232"/>
      <c r="Z1163" s="230"/>
      <c r="AA1163" s="231"/>
      <c r="AB1163" s="231"/>
      <c r="AC1163" s="231"/>
      <c r="AD1163" s="231"/>
      <c r="AE1163" s="232"/>
      <c r="AF1163" s="230"/>
      <c r="AG1163" s="231"/>
      <c r="AH1163" s="231"/>
      <c r="AI1163" s="231"/>
      <c r="AJ1163" s="231"/>
      <c r="AK1163" s="231"/>
      <c r="AL1163" s="231"/>
      <c r="AM1163" s="232"/>
      <c r="AN1163" s="230"/>
      <c r="AO1163" s="231"/>
      <c r="AP1163" s="231"/>
      <c r="AQ1163" s="231"/>
      <c r="AR1163" s="231"/>
      <c r="AS1163" s="231"/>
      <c r="AT1163" s="232"/>
      <c r="AV1163" s="233" t="s">
        <v>981</v>
      </c>
      <c r="AW1163" s="233"/>
      <c r="AX1163" s="233"/>
      <c r="AY1163" s="233"/>
      <c r="AZ1163" s="233"/>
      <c r="BA1163" s="233"/>
      <c r="BB1163" s="233"/>
      <c r="BC1163" s="233"/>
      <c r="BD1163" s="233"/>
      <c r="BE1163" s="233"/>
      <c r="BF1163" s="233"/>
      <c r="BG1163" s="233"/>
      <c r="BH1163" s="233"/>
      <c r="BI1163" s="233"/>
      <c r="BJ1163" s="233"/>
      <c r="BK1163" s="233"/>
      <c r="BL1163" s="228"/>
      <c r="BM1163" s="228"/>
      <c r="BN1163" s="228"/>
      <c r="BO1163" s="228"/>
      <c r="BP1163" s="228"/>
      <c r="BQ1163" s="228"/>
      <c r="BR1163" s="228"/>
      <c r="BS1163" s="230"/>
      <c r="BT1163" s="231"/>
      <c r="BU1163" s="231"/>
      <c r="BV1163" s="231"/>
      <c r="BW1163" s="231"/>
      <c r="BX1163" s="231"/>
      <c r="BY1163" s="232"/>
      <c r="BZ1163" s="230"/>
      <c r="CA1163" s="231"/>
      <c r="CB1163" s="231"/>
      <c r="CC1163" s="231"/>
      <c r="CD1163" s="231"/>
      <c r="CE1163" s="231"/>
      <c r="CF1163" s="232"/>
      <c r="CG1163" s="284"/>
      <c r="CH1163" s="228"/>
      <c r="CI1163" s="228"/>
      <c r="CJ1163" s="228"/>
      <c r="CK1163" s="228"/>
      <c r="CL1163" s="228"/>
      <c r="CM1163" s="228"/>
      <c r="CN1163" s="228"/>
    </row>
    <row r="1164" spans="4:92" ht="14.25" customHeight="1" x14ac:dyDescent="0.35">
      <c r="D1164" s="230"/>
      <c r="E1164" s="231"/>
      <c r="F1164" s="231"/>
      <c r="G1164" s="231"/>
      <c r="H1164" s="231"/>
      <c r="I1164" s="231"/>
      <c r="J1164" s="231"/>
      <c r="K1164" s="231"/>
      <c r="L1164" s="231"/>
      <c r="M1164" s="231"/>
      <c r="N1164" s="231"/>
      <c r="O1164" s="231"/>
      <c r="P1164" s="231"/>
      <c r="Q1164" s="231"/>
      <c r="R1164" s="231"/>
      <c r="S1164" s="231"/>
      <c r="T1164" s="231"/>
      <c r="U1164" s="231"/>
      <c r="V1164" s="231"/>
      <c r="W1164" s="231"/>
      <c r="X1164" s="231"/>
      <c r="Y1164" s="232"/>
      <c r="Z1164" s="230"/>
      <c r="AA1164" s="231"/>
      <c r="AB1164" s="231"/>
      <c r="AC1164" s="231"/>
      <c r="AD1164" s="231"/>
      <c r="AE1164" s="232"/>
      <c r="AF1164" s="230"/>
      <c r="AG1164" s="231"/>
      <c r="AH1164" s="231"/>
      <c r="AI1164" s="231"/>
      <c r="AJ1164" s="231"/>
      <c r="AK1164" s="231"/>
      <c r="AL1164" s="231"/>
      <c r="AM1164" s="232"/>
      <c r="AN1164" s="230"/>
      <c r="AO1164" s="231"/>
      <c r="AP1164" s="231"/>
      <c r="AQ1164" s="231"/>
      <c r="AR1164" s="231"/>
      <c r="AS1164" s="231"/>
      <c r="AT1164" s="232"/>
      <c r="AV1164" s="233" t="s">
        <v>982</v>
      </c>
      <c r="AW1164" s="233"/>
      <c r="AX1164" s="233"/>
      <c r="AY1164" s="233"/>
      <c r="AZ1164" s="233"/>
      <c r="BA1164" s="233"/>
      <c r="BB1164" s="233"/>
      <c r="BC1164" s="233"/>
      <c r="BD1164" s="233"/>
      <c r="BE1164" s="233"/>
      <c r="BF1164" s="233"/>
      <c r="BG1164" s="233"/>
      <c r="BH1164" s="233"/>
      <c r="BI1164" s="233"/>
      <c r="BJ1164" s="233"/>
      <c r="BK1164" s="233"/>
      <c r="BL1164" s="228"/>
      <c r="BM1164" s="228"/>
      <c r="BN1164" s="228"/>
      <c r="BO1164" s="228"/>
      <c r="BP1164" s="228"/>
      <c r="BQ1164" s="228"/>
      <c r="BR1164" s="228"/>
      <c r="BS1164" s="283"/>
      <c r="BT1164" s="231"/>
      <c r="BU1164" s="231"/>
      <c r="BV1164" s="231"/>
      <c r="BW1164" s="231"/>
      <c r="BX1164" s="231"/>
      <c r="BY1164" s="232"/>
      <c r="BZ1164" s="230"/>
      <c r="CA1164" s="231"/>
      <c r="CB1164" s="231"/>
      <c r="CC1164" s="231"/>
      <c r="CD1164" s="231"/>
      <c r="CE1164" s="231"/>
      <c r="CF1164" s="232"/>
      <c r="CG1164" s="284"/>
      <c r="CH1164" s="228"/>
      <c r="CI1164" s="228"/>
      <c r="CJ1164" s="228"/>
      <c r="CK1164" s="228"/>
      <c r="CL1164" s="228"/>
      <c r="CM1164" s="228"/>
      <c r="CN1164" s="228"/>
    </row>
    <row r="1165" spans="4:92" ht="14.25" customHeight="1" x14ac:dyDescent="0.35">
      <c r="D1165" s="230"/>
      <c r="E1165" s="231"/>
      <c r="F1165" s="231"/>
      <c r="G1165" s="231"/>
      <c r="H1165" s="231"/>
      <c r="I1165" s="231"/>
      <c r="J1165" s="231"/>
      <c r="K1165" s="231"/>
      <c r="L1165" s="231"/>
      <c r="M1165" s="231"/>
      <c r="N1165" s="231"/>
      <c r="O1165" s="231"/>
      <c r="P1165" s="231"/>
      <c r="Q1165" s="231"/>
      <c r="R1165" s="231"/>
      <c r="S1165" s="231"/>
      <c r="T1165" s="231"/>
      <c r="U1165" s="231"/>
      <c r="V1165" s="231"/>
      <c r="W1165" s="231"/>
      <c r="X1165" s="231"/>
      <c r="Y1165" s="232"/>
      <c r="Z1165" s="230"/>
      <c r="AA1165" s="231"/>
      <c r="AB1165" s="231"/>
      <c r="AC1165" s="231"/>
      <c r="AD1165" s="231"/>
      <c r="AE1165" s="232"/>
      <c r="AF1165" s="230"/>
      <c r="AG1165" s="231"/>
      <c r="AH1165" s="231"/>
      <c r="AI1165" s="231"/>
      <c r="AJ1165" s="231"/>
      <c r="AK1165" s="231"/>
      <c r="AL1165" s="231"/>
      <c r="AM1165" s="232"/>
      <c r="AN1165" s="230"/>
      <c r="AO1165" s="231"/>
      <c r="AP1165" s="231"/>
      <c r="AQ1165" s="231"/>
      <c r="AR1165" s="231"/>
      <c r="AS1165" s="231"/>
      <c r="AT1165" s="232"/>
      <c r="AV1165" s="233" t="s">
        <v>983</v>
      </c>
      <c r="AW1165" s="233"/>
      <c r="AX1165" s="233"/>
      <c r="AY1165" s="233"/>
      <c r="AZ1165" s="233"/>
      <c r="BA1165" s="233"/>
      <c r="BB1165" s="233"/>
      <c r="BC1165" s="233"/>
      <c r="BD1165" s="233"/>
      <c r="BE1165" s="233"/>
      <c r="BF1165" s="233"/>
      <c r="BG1165" s="233"/>
      <c r="BH1165" s="233"/>
      <c r="BI1165" s="233"/>
      <c r="BJ1165" s="233"/>
      <c r="BK1165" s="233"/>
      <c r="BL1165" s="228"/>
      <c r="BM1165" s="228"/>
      <c r="BN1165" s="228"/>
      <c r="BO1165" s="228"/>
      <c r="BP1165" s="228"/>
      <c r="BQ1165" s="228"/>
      <c r="BR1165" s="228"/>
      <c r="BS1165" s="230"/>
      <c r="BT1165" s="231"/>
      <c r="BU1165" s="231"/>
      <c r="BV1165" s="231"/>
      <c r="BW1165" s="231"/>
      <c r="BX1165" s="231"/>
      <c r="BY1165" s="232"/>
      <c r="BZ1165" s="230"/>
      <c r="CA1165" s="231"/>
      <c r="CB1165" s="231"/>
      <c r="CC1165" s="231"/>
      <c r="CD1165" s="231"/>
      <c r="CE1165" s="231"/>
      <c r="CF1165" s="232"/>
      <c r="CG1165" s="284"/>
      <c r="CH1165" s="228"/>
      <c r="CI1165" s="228"/>
      <c r="CJ1165" s="228"/>
      <c r="CK1165" s="228"/>
      <c r="CL1165" s="228"/>
      <c r="CM1165" s="228"/>
      <c r="CN1165" s="228"/>
    </row>
    <row r="1166" spans="4:92" ht="14.25" customHeight="1" x14ac:dyDescent="0.35">
      <c r="D1166" s="230"/>
      <c r="E1166" s="231"/>
      <c r="F1166" s="231"/>
      <c r="G1166" s="231"/>
      <c r="H1166" s="231"/>
      <c r="I1166" s="231"/>
      <c r="J1166" s="231"/>
      <c r="K1166" s="231"/>
      <c r="L1166" s="231"/>
      <c r="M1166" s="231"/>
      <c r="N1166" s="231"/>
      <c r="O1166" s="231"/>
      <c r="P1166" s="231"/>
      <c r="Q1166" s="231"/>
      <c r="R1166" s="231"/>
      <c r="S1166" s="231"/>
      <c r="T1166" s="231"/>
      <c r="U1166" s="231"/>
      <c r="V1166" s="231"/>
      <c r="W1166" s="231"/>
      <c r="X1166" s="231"/>
      <c r="Y1166" s="232"/>
      <c r="Z1166" s="230"/>
      <c r="AA1166" s="231"/>
      <c r="AB1166" s="231"/>
      <c r="AC1166" s="231"/>
      <c r="AD1166" s="231"/>
      <c r="AE1166" s="232"/>
      <c r="AF1166" s="230"/>
      <c r="AG1166" s="231"/>
      <c r="AH1166" s="231"/>
      <c r="AI1166" s="231"/>
      <c r="AJ1166" s="231"/>
      <c r="AK1166" s="231"/>
      <c r="AL1166" s="231"/>
      <c r="AM1166" s="232"/>
      <c r="AN1166" s="230"/>
      <c r="AO1166" s="231"/>
      <c r="AP1166" s="231"/>
      <c r="AQ1166" s="231"/>
      <c r="AR1166" s="231"/>
      <c r="AS1166" s="231"/>
      <c r="AT1166" s="232"/>
      <c r="AV1166" s="233" t="s">
        <v>984</v>
      </c>
      <c r="AW1166" s="233"/>
      <c r="AX1166" s="233"/>
      <c r="AY1166" s="233"/>
      <c r="AZ1166" s="233"/>
      <c r="BA1166" s="233"/>
      <c r="BB1166" s="233"/>
      <c r="BC1166" s="233"/>
      <c r="BD1166" s="233"/>
      <c r="BE1166" s="233"/>
      <c r="BF1166" s="233"/>
      <c r="BG1166" s="233"/>
      <c r="BH1166" s="233"/>
      <c r="BI1166" s="233"/>
      <c r="BJ1166" s="233"/>
      <c r="BK1166" s="233"/>
      <c r="BL1166" s="228"/>
      <c r="BM1166" s="228"/>
      <c r="BN1166" s="228"/>
      <c r="BO1166" s="228"/>
      <c r="BP1166" s="228"/>
      <c r="BQ1166" s="228"/>
      <c r="BR1166" s="228"/>
      <c r="BS1166" s="230"/>
      <c r="BT1166" s="231"/>
      <c r="BU1166" s="231"/>
      <c r="BV1166" s="231"/>
      <c r="BW1166" s="231"/>
      <c r="BX1166" s="231"/>
      <c r="BY1166" s="232"/>
      <c r="BZ1166" s="230"/>
      <c r="CA1166" s="231"/>
      <c r="CB1166" s="231"/>
      <c r="CC1166" s="231"/>
      <c r="CD1166" s="231"/>
      <c r="CE1166" s="231"/>
      <c r="CF1166" s="232"/>
      <c r="CG1166" s="284"/>
      <c r="CH1166" s="228"/>
      <c r="CI1166" s="228"/>
      <c r="CJ1166" s="228"/>
      <c r="CK1166" s="228"/>
      <c r="CL1166" s="228"/>
      <c r="CM1166" s="228"/>
      <c r="CN1166" s="228"/>
    </row>
    <row r="1167" spans="4:92" ht="14.25" customHeight="1" x14ac:dyDescent="0.35">
      <c r="D1167" s="230"/>
      <c r="E1167" s="231"/>
      <c r="F1167" s="231"/>
      <c r="G1167" s="231"/>
      <c r="H1167" s="231"/>
      <c r="I1167" s="231"/>
      <c r="J1167" s="231"/>
      <c r="K1167" s="231"/>
      <c r="L1167" s="231"/>
      <c r="M1167" s="231"/>
      <c r="N1167" s="231"/>
      <c r="O1167" s="231"/>
      <c r="P1167" s="231"/>
      <c r="Q1167" s="231"/>
      <c r="R1167" s="231"/>
      <c r="S1167" s="231"/>
      <c r="T1167" s="231"/>
      <c r="U1167" s="231"/>
      <c r="V1167" s="231"/>
      <c r="W1167" s="231"/>
      <c r="X1167" s="231"/>
      <c r="Y1167" s="232"/>
      <c r="Z1167" s="230"/>
      <c r="AA1167" s="231"/>
      <c r="AB1167" s="231"/>
      <c r="AC1167" s="231"/>
      <c r="AD1167" s="231"/>
      <c r="AE1167" s="232"/>
      <c r="AF1167" s="230"/>
      <c r="AG1167" s="231"/>
      <c r="AH1167" s="231"/>
      <c r="AI1167" s="231"/>
      <c r="AJ1167" s="231"/>
      <c r="AK1167" s="231"/>
      <c r="AL1167" s="231"/>
      <c r="AM1167" s="232"/>
      <c r="AN1167" s="230"/>
      <c r="AO1167" s="231"/>
      <c r="AP1167" s="231"/>
      <c r="AQ1167" s="231"/>
      <c r="AR1167" s="231"/>
      <c r="AS1167" s="231"/>
      <c r="AT1167" s="232"/>
      <c r="AV1167" s="233" t="s">
        <v>985</v>
      </c>
      <c r="AW1167" s="233"/>
      <c r="AX1167" s="233"/>
      <c r="AY1167" s="233"/>
      <c r="AZ1167" s="233"/>
      <c r="BA1167" s="233"/>
      <c r="BB1167" s="233"/>
      <c r="BC1167" s="233"/>
      <c r="BD1167" s="233"/>
      <c r="BE1167" s="233"/>
      <c r="BF1167" s="233"/>
      <c r="BG1167" s="233"/>
      <c r="BH1167" s="233"/>
      <c r="BI1167" s="233"/>
      <c r="BJ1167" s="233"/>
      <c r="BK1167" s="233"/>
      <c r="BL1167" s="228"/>
      <c r="BM1167" s="228"/>
      <c r="BN1167" s="228"/>
      <c r="BO1167" s="228"/>
      <c r="BP1167" s="228"/>
      <c r="BQ1167" s="228"/>
      <c r="BR1167" s="228"/>
      <c r="BS1167" s="230"/>
      <c r="BT1167" s="231"/>
      <c r="BU1167" s="231"/>
      <c r="BV1167" s="231"/>
      <c r="BW1167" s="231"/>
      <c r="BX1167" s="231"/>
      <c r="BY1167" s="232"/>
      <c r="BZ1167" s="230"/>
      <c r="CA1167" s="231"/>
      <c r="CB1167" s="231"/>
      <c r="CC1167" s="231"/>
      <c r="CD1167" s="231"/>
      <c r="CE1167" s="231"/>
      <c r="CF1167" s="232"/>
      <c r="CG1167" s="284"/>
      <c r="CH1167" s="228"/>
      <c r="CI1167" s="228"/>
      <c r="CJ1167" s="228"/>
      <c r="CK1167" s="228"/>
      <c r="CL1167" s="228"/>
      <c r="CM1167" s="228"/>
      <c r="CN1167" s="228"/>
    </row>
    <row r="1168" spans="4:92" ht="14.25" customHeight="1" x14ac:dyDescent="0.35">
      <c r="D1168" s="230"/>
      <c r="E1168" s="231"/>
      <c r="F1168" s="231"/>
      <c r="G1168" s="231"/>
      <c r="H1168" s="231"/>
      <c r="I1168" s="231"/>
      <c r="J1168" s="231"/>
      <c r="K1168" s="231"/>
      <c r="L1168" s="231"/>
      <c r="M1168" s="231"/>
      <c r="N1168" s="231"/>
      <c r="O1168" s="231"/>
      <c r="P1168" s="231"/>
      <c r="Q1168" s="231"/>
      <c r="R1168" s="231"/>
      <c r="S1168" s="231"/>
      <c r="T1168" s="231"/>
      <c r="U1168" s="231"/>
      <c r="V1168" s="231"/>
      <c r="W1168" s="231"/>
      <c r="X1168" s="231"/>
      <c r="Y1168" s="232"/>
      <c r="Z1168" s="230"/>
      <c r="AA1168" s="231"/>
      <c r="AB1168" s="231"/>
      <c r="AC1168" s="231"/>
      <c r="AD1168" s="231"/>
      <c r="AE1168" s="232"/>
      <c r="AF1168" s="230"/>
      <c r="AG1168" s="231"/>
      <c r="AH1168" s="231"/>
      <c r="AI1168" s="231"/>
      <c r="AJ1168" s="231"/>
      <c r="AK1168" s="231"/>
      <c r="AL1168" s="231"/>
      <c r="AM1168" s="232"/>
      <c r="AN1168" s="230"/>
      <c r="AO1168" s="231"/>
      <c r="AP1168" s="231"/>
      <c r="AQ1168" s="231"/>
      <c r="AR1168" s="231"/>
      <c r="AS1168" s="231"/>
      <c r="AT1168" s="232"/>
      <c r="AV1168" s="233"/>
      <c r="AW1168" s="233"/>
      <c r="AX1168" s="233"/>
      <c r="AY1168" s="233"/>
      <c r="AZ1168" s="233"/>
      <c r="BA1168" s="233"/>
      <c r="BB1168" s="233"/>
      <c r="BC1168" s="233"/>
      <c r="BD1168" s="233"/>
      <c r="BE1168" s="233"/>
      <c r="BF1168" s="233"/>
      <c r="BG1168" s="233"/>
      <c r="BH1168" s="233"/>
      <c r="BI1168" s="233"/>
      <c r="BJ1168" s="233"/>
      <c r="BK1168" s="233"/>
      <c r="BL1168" s="228"/>
      <c r="BM1168" s="228"/>
      <c r="BN1168" s="228"/>
      <c r="BO1168" s="228"/>
      <c r="BP1168" s="228"/>
      <c r="BQ1168" s="228"/>
      <c r="BR1168" s="228"/>
      <c r="BS1168" s="230"/>
      <c r="BT1168" s="231"/>
      <c r="BU1168" s="231"/>
      <c r="BV1168" s="231"/>
      <c r="BW1168" s="231"/>
      <c r="BX1168" s="231"/>
      <c r="BY1168" s="232"/>
      <c r="BZ1168" s="230"/>
      <c r="CA1168" s="231"/>
      <c r="CB1168" s="231"/>
      <c r="CC1168" s="231"/>
      <c r="CD1168" s="231"/>
      <c r="CE1168" s="231"/>
      <c r="CF1168" s="232"/>
      <c r="CG1168" s="228"/>
      <c r="CH1168" s="228"/>
      <c r="CI1168" s="228"/>
      <c r="CJ1168" s="228"/>
      <c r="CK1168" s="228"/>
      <c r="CL1168" s="228"/>
      <c r="CM1168" s="228"/>
      <c r="CN1168" s="228"/>
    </row>
    <row r="1169" spans="4:144" ht="14.25" customHeight="1" x14ac:dyDescent="0.35">
      <c r="D1169" s="122" t="s">
        <v>497</v>
      </c>
      <c r="E1169" s="122"/>
      <c r="F1169" s="122"/>
      <c r="G1169" s="122"/>
      <c r="H1169" s="122"/>
      <c r="I1169" s="122"/>
      <c r="J1169" s="122"/>
      <c r="K1169" s="122"/>
      <c r="L1169" s="122"/>
      <c r="M1169" s="122"/>
      <c r="N1169" s="122"/>
      <c r="O1169" s="122"/>
      <c r="P1169" s="122"/>
      <c r="Q1169" s="122"/>
      <c r="R1169" s="122"/>
      <c r="S1169" s="122"/>
      <c r="T1169" s="122"/>
      <c r="U1169" s="122"/>
      <c r="V1169" s="122"/>
      <c r="W1169" s="122"/>
      <c r="X1169" s="122"/>
      <c r="Y1169" s="122"/>
      <c r="Z1169" s="122"/>
      <c r="AA1169" s="122"/>
      <c r="AB1169" s="122"/>
      <c r="AC1169" s="122"/>
      <c r="AD1169" s="122"/>
      <c r="AE1169" s="122"/>
      <c r="AF1169" s="122"/>
      <c r="AG1169" s="122"/>
      <c r="AH1169" s="122"/>
      <c r="AI1169" s="122"/>
      <c r="AJ1169" s="122"/>
      <c r="AK1169" s="122"/>
      <c r="AL1169" s="122"/>
      <c r="AM1169" s="122"/>
      <c r="AN1169" s="122"/>
      <c r="AO1169" s="122"/>
      <c r="AP1169" s="122"/>
      <c r="AQ1169" s="122"/>
      <c r="AR1169" s="122"/>
      <c r="AS1169" s="122"/>
      <c r="AT1169" s="122"/>
      <c r="AU1169" s="87"/>
      <c r="AV1169" s="445" t="s">
        <v>1381</v>
      </c>
      <c r="AW1169" s="445"/>
      <c r="AX1169" s="445"/>
      <c r="AY1169" s="445"/>
      <c r="AZ1169" s="445"/>
      <c r="BA1169" s="445"/>
      <c r="BB1169" s="445"/>
      <c r="BC1169" s="445"/>
      <c r="BD1169" s="445"/>
      <c r="BE1169" s="445"/>
      <c r="BF1169" s="445"/>
      <c r="BG1169" s="445"/>
      <c r="BH1169" s="445"/>
      <c r="BI1169" s="445"/>
      <c r="BJ1169" s="445"/>
      <c r="BK1169" s="445"/>
      <c r="BL1169" s="445"/>
      <c r="BM1169" s="445"/>
      <c r="BN1169" s="445"/>
      <c r="BO1169" s="445"/>
      <c r="BP1169" s="445"/>
      <c r="BQ1169" s="445"/>
      <c r="BR1169" s="445"/>
      <c r="BS1169" s="445"/>
      <c r="BT1169" s="445"/>
      <c r="BU1169" s="445"/>
      <c r="BV1169" s="445"/>
      <c r="BW1169" s="445"/>
      <c r="BX1169" s="445"/>
      <c r="BY1169" s="445"/>
      <c r="BZ1169" s="445"/>
      <c r="CA1169" s="445"/>
      <c r="CB1169" s="445"/>
      <c r="CC1169" s="445"/>
      <c r="CD1169" s="445"/>
      <c r="CE1169" s="445"/>
      <c r="CF1169" s="445"/>
      <c r="CG1169" s="445"/>
      <c r="CH1169" s="445"/>
      <c r="CI1169" s="445"/>
      <c r="CJ1169" s="445"/>
      <c r="CK1169" s="445"/>
      <c r="CL1169" s="445"/>
      <c r="CM1169" s="445"/>
      <c r="CN1169" s="87"/>
    </row>
    <row r="1170" spans="4:144" ht="14.25" customHeight="1" x14ac:dyDescent="0.35">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87"/>
      <c r="AV1170" s="123"/>
      <c r="AW1170" s="123"/>
      <c r="AX1170" s="123"/>
      <c r="AY1170" s="123"/>
      <c r="AZ1170" s="123"/>
      <c r="BA1170" s="123"/>
      <c r="BB1170" s="123"/>
      <c r="BC1170" s="123"/>
      <c r="BD1170" s="123"/>
      <c r="BE1170" s="123"/>
      <c r="BF1170" s="123"/>
      <c r="BG1170" s="123"/>
      <c r="BH1170" s="123"/>
      <c r="BI1170" s="123"/>
      <c r="BJ1170" s="123"/>
      <c r="BK1170" s="123"/>
      <c r="BL1170" s="123"/>
      <c r="BM1170" s="123"/>
      <c r="BN1170" s="123"/>
      <c r="BO1170" s="123"/>
      <c r="BP1170" s="123"/>
      <c r="BQ1170" s="123"/>
      <c r="BR1170" s="123"/>
      <c r="BS1170" s="123"/>
      <c r="BT1170" s="123"/>
      <c r="BU1170" s="123"/>
      <c r="BV1170" s="123"/>
      <c r="BW1170" s="123"/>
      <c r="BX1170" s="123"/>
      <c r="BY1170" s="123"/>
      <c r="BZ1170" s="123"/>
      <c r="CA1170" s="123"/>
      <c r="CB1170" s="123"/>
      <c r="CC1170" s="123"/>
      <c r="CD1170" s="123"/>
      <c r="CE1170" s="123"/>
      <c r="CF1170" s="123"/>
      <c r="CG1170" s="123"/>
      <c r="CH1170" s="123"/>
      <c r="CI1170" s="123"/>
      <c r="CJ1170" s="123"/>
      <c r="CK1170" s="123"/>
      <c r="CL1170" s="123"/>
      <c r="CM1170" s="123"/>
      <c r="CN1170" s="87"/>
    </row>
    <row r="1171" spans="4:144" ht="14.25" customHeight="1" x14ac:dyDescent="0.35">
      <c r="D1171" s="271" t="s">
        <v>498</v>
      </c>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71"/>
      <c r="AE1171" s="271"/>
      <c r="AF1171" s="271"/>
      <c r="AG1171" s="271"/>
      <c r="AH1171" s="271"/>
      <c r="AI1171" s="271"/>
      <c r="AJ1171" s="271"/>
      <c r="AK1171" s="271"/>
      <c r="AL1171" s="271"/>
      <c r="AM1171" s="271"/>
      <c r="AN1171" s="271"/>
      <c r="AO1171" s="271"/>
      <c r="AP1171" s="271"/>
      <c r="AQ1171" s="271"/>
      <c r="AR1171" s="271"/>
      <c r="AS1171" s="271"/>
      <c r="AT1171" s="271"/>
    </row>
    <row r="1172" spans="4:144" ht="14.25" customHeight="1" x14ac:dyDescent="0.35">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71"/>
      <c r="AE1172" s="271"/>
      <c r="AF1172" s="271"/>
      <c r="AG1172" s="271"/>
      <c r="AH1172" s="271"/>
      <c r="AI1172" s="271"/>
      <c r="AJ1172" s="271"/>
      <c r="AK1172" s="271"/>
      <c r="AL1172" s="271"/>
      <c r="AM1172" s="271"/>
      <c r="AN1172" s="271"/>
      <c r="AO1172" s="271"/>
      <c r="AP1172" s="271"/>
      <c r="AQ1172" s="271"/>
      <c r="AR1172" s="271"/>
      <c r="AS1172" s="271"/>
      <c r="AT1172" s="271"/>
      <c r="EM1172" s="170" t="s">
        <v>525</v>
      </c>
      <c r="EN1172" s="170">
        <f>AA1177/$AA$1176*100</f>
        <v>54.285714285714285</v>
      </c>
    </row>
    <row r="1173" spans="4:144" ht="14.25" customHeight="1" x14ac:dyDescent="0.35">
      <c r="D1173" s="272"/>
      <c r="E1173" s="272"/>
      <c r="F1173" s="272"/>
      <c r="G1173" s="272"/>
      <c r="H1173" s="272"/>
      <c r="I1173" s="272"/>
      <c r="J1173" s="272"/>
      <c r="K1173" s="272"/>
      <c r="L1173" s="272"/>
      <c r="M1173" s="272"/>
      <c r="N1173" s="272"/>
      <c r="O1173" s="272"/>
      <c r="P1173" s="272"/>
      <c r="Q1173" s="272"/>
      <c r="R1173" s="272"/>
      <c r="S1173" s="272"/>
      <c r="T1173" s="272"/>
      <c r="U1173" s="272"/>
      <c r="V1173" s="272"/>
      <c r="W1173" s="272"/>
      <c r="X1173" s="272"/>
      <c r="Y1173" s="272"/>
      <c r="Z1173" s="272"/>
      <c r="AA1173" s="272"/>
      <c r="AB1173" s="272"/>
      <c r="AC1173" s="272"/>
      <c r="AD1173" s="272"/>
      <c r="AE1173" s="272"/>
      <c r="AF1173" s="272"/>
      <c r="AG1173" s="272"/>
      <c r="AH1173" s="272"/>
      <c r="AI1173" s="272"/>
      <c r="AJ1173" s="272"/>
      <c r="AK1173" s="272"/>
      <c r="AL1173" s="272"/>
      <c r="AM1173" s="272"/>
      <c r="AN1173" s="272"/>
      <c r="AO1173" s="272"/>
      <c r="AP1173" s="272"/>
      <c r="AQ1173" s="272"/>
      <c r="AR1173" s="272"/>
      <c r="AS1173" s="272"/>
      <c r="AT1173" s="272"/>
      <c r="EM1173" s="170" t="s">
        <v>523</v>
      </c>
      <c r="EN1173" s="170">
        <f>AA1178/$AA$1176*100</f>
        <v>0</v>
      </c>
    </row>
    <row r="1174" spans="4:144" ht="14.25" customHeight="1" x14ac:dyDescent="0.35">
      <c r="D1174" s="219" t="s">
        <v>499</v>
      </c>
      <c r="E1174" s="220"/>
      <c r="F1174" s="220"/>
      <c r="G1174" s="220"/>
      <c r="H1174" s="220"/>
      <c r="I1174" s="220"/>
      <c r="J1174" s="220"/>
      <c r="K1174" s="220"/>
      <c r="L1174" s="220"/>
      <c r="M1174" s="220"/>
      <c r="N1174" s="220"/>
      <c r="O1174" s="220"/>
      <c r="P1174" s="220"/>
      <c r="Q1174" s="220"/>
      <c r="R1174" s="220"/>
      <c r="S1174" s="220"/>
      <c r="T1174" s="220"/>
      <c r="U1174" s="220"/>
      <c r="V1174" s="220"/>
      <c r="W1174" s="220"/>
      <c r="X1174" s="220"/>
      <c r="Y1174" s="220"/>
      <c r="Z1174" s="221"/>
      <c r="AA1174" s="219" t="s">
        <v>500</v>
      </c>
      <c r="AB1174" s="220"/>
      <c r="AC1174" s="220"/>
      <c r="AD1174" s="220"/>
      <c r="AE1174" s="220"/>
      <c r="AF1174" s="220"/>
      <c r="AG1174" s="220"/>
      <c r="AH1174" s="220"/>
      <c r="AI1174" s="220"/>
      <c r="AJ1174" s="220"/>
      <c r="AK1174" s="220"/>
      <c r="AL1174" s="220"/>
      <c r="AM1174" s="220"/>
      <c r="AN1174" s="220"/>
      <c r="AO1174" s="220"/>
      <c r="AP1174" s="220"/>
      <c r="AQ1174" s="220"/>
      <c r="AR1174" s="220"/>
      <c r="AS1174" s="220"/>
      <c r="AT1174" s="221"/>
      <c r="EM1174" s="170" t="s">
        <v>524</v>
      </c>
      <c r="EN1174" s="170">
        <f>AA1179/$AA$1176*100</f>
        <v>4.4444444444444446</v>
      </c>
    </row>
    <row r="1175" spans="4:144" ht="14.25" customHeight="1" x14ac:dyDescent="0.35">
      <c r="D1175" s="222"/>
      <c r="E1175" s="223"/>
      <c r="F1175" s="223"/>
      <c r="G1175" s="223"/>
      <c r="H1175" s="223"/>
      <c r="I1175" s="223"/>
      <c r="J1175" s="223"/>
      <c r="K1175" s="223"/>
      <c r="L1175" s="223"/>
      <c r="M1175" s="223"/>
      <c r="N1175" s="223"/>
      <c r="O1175" s="223"/>
      <c r="P1175" s="223"/>
      <c r="Q1175" s="223"/>
      <c r="R1175" s="223"/>
      <c r="S1175" s="223"/>
      <c r="T1175" s="223"/>
      <c r="U1175" s="223"/>
      <c r="V1175" s="223"/>
      <c r="W1175" s="223"/>
      <c r="X1175" s="223"/>
      <c r="Y1175" s="223"/>
      <c r="Z1175" s="224"/>
      <c r="AA1175" s="222"/>
      <c r="AB1175" s="223"/>
      <c r="AC1175" s="223"/>
      <c r="AD1175" s="223"/>
      <c r="AE1175" s="223"/>
      <c r="AF1175" s="223"/>
      <c r="AG1175" s="223"/>
      <c r="AH1175" s="223"/>
      <c r="AI1175" s="223"/>
      <c r="AJ1175" s="223"/>
      <c r="AK1175" s="223"/>
      <c r="AL1175" s="223"/>
      <c r="AM1175" s="223"/>
      <c r="AN1175" s="223"/>
      <c r="AO1175" s="223"/>
      <c r="AP1175" s="223"/>
      <c r="AQ1175" s="223"/>
      <c r="AR1175" s="223"/>
      <c r="AS1175" s="223"/>
      <c r="AT1175" s="224"/>
    </row>
    <row r="1176" spans="4:144" ht="14.25" customHeight="1" x14ac:dyDescent="0.35">
      <c r="D1176" s="230" t="s">
        <v>501</v>
      </c>
      <c r="E1176" s="231"/>
      <c r="F1176" s="231"/>
      <c r="G1176" s="231"/>
      <c r="H1176" s="231"/>
      <c r="I1176" s="231"/>
      <c r="J1176" s="231"/>
      <c r="K1176" s="231"/>
      <c r="L1176" s="231"/>
      <c r="M1176" s="231"/>
      <c r="N1176" s="231"/>
      <c r="O1176" s="231"/>
      <c r="P1176" s="231"/>
      <c r="Q1176" s="231"/>
      <c r="R1176" s="231"/>
      <c r="S1176" s="231"/>
      <c r="T1176" s="231"/>
      <c r="U1176" s="231"/>
      <c r="V1176" s="231"/>
      <c r="W1176" s="231"/>
      <c r="X1176" s="231"/>
      <c r="Y1176" s="231"/>
      <c r="Z1176" s="232"/>
      <c r="AA1176" s="598">
        <v>315</v>
      </c>
      <c r="AB1176" s="599"/>
      <c r="AC1176" s="599"/>
      <c r="AD1176" s="599"/>
      <c r="AE1176" s="599"/>
      <c r="AF1176" s="599"/>
      <c r="AG1176" s="599"/>
      <c r="AH1176" s="599"/>
      <c r="AI1176" s="599"/>
      <c r="AJ1176" s="599"/>
      <c r="AK1176" s="599"/>
      <c r="AL1176" s="599"/>
      <c r="AM1176" s="599"/>
      <c r="AN1176" s="599"/>
      <c r="AO1176" s="599"/>
      <c r="AP1176" s="599"/>
      <c r="AQ1176" s="599"/>
      <c r="AR1176" s="599"/>
      <c r="AS1176" s="599"/>
      <c r="AT1176" s="600"/>
    </row>
    <row r="1177" spans="4:144" ht="14.25" customHeight="1" x14ac:dyDescent="0.35">
      <c r="D1177" s="230" t="s">
        <v>502</v>
      </c>
      <c r="E1177" s="231"/>
      <c r="F1177" s="231"/>
      <c r="G1177" s="231"/>
      <c r="H1177" s="231"/>
      <c r="I1177" s="231"/>
      <c r="J1177" s="231"/>
      <c r="K1177" s="231"/>
      <c r="L1177" s="231"/>
      <c r="M1177" s="231"/>
      <c r="N1177" s="231"/>
      <c r="O1177" s="231"/>
      <c r="P1177" s="231"/>
      <c r="Q1177" s="231"/>
      <c r="R1177" s="231"/>
      <c r="S1177" s="231"/>
      <c r="T1177" s="231"/>
      <c r="U1177" s="231"/>
      <c r="V1177" s="231"/>
      <c r="W1177" s="231"/>
      <c r="X1177" s="231"/>
      <c r="Y1177" s="231"/>
      <c r="Z1177" s="232"/>
      <c r="AA1177" s="598">
        <v>171</v>
      </c>
      <c r="AB1177" s="599"/>
      <c r="AC1177" s="599"/>
      <c r="AD1177" s="599"/>
      <c r="AE1177" s="599"/>
      <c r="AF1177" s="599"/>
      <c r="AG1177" s="599"/>
      <c r="AH1177" s="599"/>
      <c r="AI1177" s="599"/>
      <c r="AJ1177" s="599"/>
      <c r="AK1177" s="599"/>
      <c r="AL1177" s="599"/>
      <c r="AM1177" s="599"/>
      <c r="AN1177" s="599"/>
      <c r="AO1177" s="599"/>
      <c r="AP1177" s="599"/>
      <c r="AQ1177" s="599"/>
      <c r="AR1177" s="599"/>
      <c r="AS1177" s="599"/>
      <c r="AT1177" s="600"/>
    </row>
    <row r="1178" spans="4:144" ht="14.25" customHeight="1" x14ac:dyDescent="0.35">
      <c r="D1178" s="230" t="s">
        <v>503</v>
      </c>
      <c r="E1178" s="231"/>
      <c r="F1178" s="231"/>
      <c r="G1178" s="231"/>
      <c r="H1178" s="231"/>
      <c r="I1178" s="231"/>
      <c r="J1178" s="231"/>
      <c r="K1178" s="231"/>
      <c r="L1178" s="231"/>
      <c r="M1178" s="231"/>
      <c r="N1178" s="231"/>
      <c r="O1178" s="231"/>
      <c r="P1178" s="231"/>
      <c r="Q1178" s="231"/>
      <c r="R1178" s="231"/>
      <c r="S1178" s="231"/>
      <c r="T1178" s="231"/>
      <c r="U1178" s="231"/>
      <c r="V1178" s="231"/>
      <c r="W1178" s="231"/>
      <c r="X1178" s="231"/>
      <c r="Y1178" s="231"/>
      <c r="Z1178" s="232"/>
      <c r="AA1178" s="598">
        <v>0</v>
      </c>
      <c r="AB1178" s="599"/>
      <c r="AC1178" s="599"/>
      <c r="AD1178" s="599"/>
      <c r="AE1178" s="599"/>
      <c r="AF1178" s="599"/>
      <c r="AG1178" s="599"/>
      <c r="AH1178" s="599"/>
      <c r="AI1178" s="599"/>
      <c r="AJ1178" s="599"/>
      <c r="AK1178" s="599"/>
      <c r="AL1178" s="599"/>
      <c r="AM1178" s="599"/>
      <c r="AN1178" s="599"/>
      <c r="AO1178" s="599"/>
      <c r="AP1178" s="599"/>
      <c r="AQ1178" s="599"/>
      <c r="AR1178" s="599"/>
      <c r="AS1178" s="599"/>
      <c r="AT1178" s="600"/>
    </row>
    <row r="1179" spans="4:144" ht="14.25" customHeight="1" x14ac:dyDescent="0.35">
      <c r="D1179" s="230" t="s">
        <v>504</v>
      </c>
      <c r="E1179" s="231"/>
      <c r="F1179" s="231"/>
      <c r="G1179" s="231"/>
      <c r="H1179" s="231"/>
      <c r="I1179" s="231"/>
      <c r="J1179" s="231"/>
      <c r="K1179" s="231"/>
      <c r="L1179" s="231"/>
      <c r="M1179" s="231"/>
      <c r="N1179" s="231"/>
      <c r="O1179" s="231"/>
      <c r="P1179" s="231"/>
      <c r="Q1179" s="231"/>
      <c r="R1179" s="231"/>
      <c r="S1179" s="231"/>
      <c r="T1179" s="231"/>
      <c r="U1179" s="231"/>
      <c r="V1179" s="231"/>
      <c r="W1179" s="231"/>
      <c r="X1179" s="231"/>
      <c r="Y1179" s="231"/>
      <c r="Z1179" s="232"/>
      <c r="AA1179" s="598">
        <v>14</v>
      </c>
      <c r="AB1179" s="599"/>
      <c r="AC1179" s="599"/>
      <c r="AD1179" s="599"/>
      <c r="AE1179" s="599"/>
      <c r="AF1179" s="599"/>
      <c r="AG1179" s="599"/>
      <c r="AH1179" s="599"/>
      <c r="AI1179" s="599"/>
      <c r="AJ1179" s="599"/>
      <c r="AK1179" s="599"/>
      <c r="AL1179" s="599"/>
      <c r="AM1179" s="599"/>
      <c r="AN1179" s="599"/>
      <c r="AO1179" s="599"/>
      <c r="AP1179" s="599"/>
      <c r="AQ1179" s="599"/>
      <c r="AR1179" s="599"/>
      <c r="AS1179" s="599"/>
      <c r="AT1179" s="600"/>
    </row>
    <row r="1180" spans="4:144" ht="14.25" customHeight="1" x14ac:dyDescent="0.35">
      <c r="D1180" s="122" t="s">
        <v>1381</v>
      </c>
      <c r="E1180" s="122"/>
      <c r="F1180" s="122"/>
      <c r="G1180" s="122"/>
      <c r="H1180" s="122"/>
      <c r="I1180" s="122"/>
      <c r="J1180" s="122"/>
      <c r="K1180" s="122"/>
      <c r="L1180" s="122"/>
      <c r="M1180" s="122"/>
      <c r="N1180" s="122"/>
      <c r="O1180" s="122"/>
      <c r="P1180" s="122"/>
      <c r="Q1180" s="122"/>
      <c r="R1180" s="122"/>
      <c r="S1180" s="122"/>
      <c r="T1180" s="122"/>
      <c r="U1180" s="122"/>
      <c r="V1180" s="122"/>
      <c r="W1180" s="122"/>
      <c r="X1180" s="122"/>
      <c r="Y1180" s="122"/>
      <c r="Z1180" s="122"/>
      <c r="AA1180" s="122"/>
      <c r="AB1180" s="122"/>
      <c r="AC1180" s="122"/>
      <c r="AD1180" s="122"/>
      <c r="AE1180" s="122"/>
      <c r="AF1180" s="122"/>
      <c r="AG1180" s="122"/>
      <c r="AH1180" s="122"/>
      <c r="AI1180" s="122"/>
      <c r="AJ1180" s="122"/>
      <c r="AK1180" s="122"/>
      <c r="AL1180" s="122"/>
      <c r="AM1180" s="122"/>
      <c r="AN1180" s="122"/>
      <c r="AO1180" s="122"/>
      <c r="AP1180" s="122"/>
      <c r="AQ1180" s="122"/>
      <c r="AR1180" s="122"/>
      <c r="AS1180" s="122"/>
      <c r="AT1180" s="122"/>
    </row>
    <row r="1181" spans="4:144" ht="14.25" customHeight="1" x14ac:dyDescent="0.35">
      <c r="D1181" s="37"/>
      <c r="E1181" s="37"/>
      <c r="F1181" s="37"/>
      <c r="G1181" s="37"/>
      <c r="H1181" s="37"/>
      <c r="I1181" s="37"/>
      <c r="J1181" s="37"/>
      <c r="K1181" s="37"/>
      <c r="L1181" s="37"/>
      <c r="M1181" s="37"/>
      <c r="N1181" s="37"/>
      <c r="O1181" s="37"/>
      <c r="P1181" s="37"/>
      <c r="Q1181" s="37"/>
      <c r="R1181" s="37"/>
      <c r="S1181" s="37"/>
      <c r="T1181" s="37"/>
      <c r="U1181" s="37"/>
      <c r="V1181" s="37"/>
      <c r="W1181" s="37"/>
      <c r="X1181" s="37"/>
      <c r="Y1181" s="37"/>
      <c r="Z1181" s="37"/>
      <c r="AA1181" s="37"/>
      <c r="AB1181" s="37"/>
      <c r="AC1181" s="37"/>
      <c r="AD1181" s="37"/>
      <c r="AE1181" s="37"/>
      <c r="AF1181" s="37"/>
      <c r="AG1181" s="37"/>
      <c r="AH1181" s="37"/>
      <c r="AI1181" s="37"/>
      <c r="AJ1181" s="37"/>
      <c r="AK1181" s="37"/>
      <c r="AL1181" s="37"/>
      <c r="AM1181" s="37"/>
      <c r="AN1181" s="37"/>
      <c r="AO1181" s="37"/>
      <c r="AP1181" s="37"/>
      <c r="AQ1181" s="37"/>
      <c r="AR1181" s="37"/>
      <c r="AS1181" s="37"/>
      <c r="AT1181" s="37"/>
    </row>
    <row r="1182" spans="4:144" ht="14.25" customHeight="1" x14ac:dyDescent="0.35">
      <c r="D1182" s="273" t="s">
        <v>505</v>
      </c>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73"/>
      <c r="AE1182" s="273"/>
      <c r="AF1182" s="273"/>
      <c r="AG1182" s="273"/>
      <c r="AH1182" s="273"/>
      <c r="AI1182" s="273"/>
      <c r="AJ1182" s="273"/>
      <c r="AK1182" s="273"/>
      <c r="AL1182" s="273"/>
      <c r="AM1182" s="273"/>
      <c r="AN1182" s="273"/>
      <c r="AO1182" s="273"/>
      <c r="AP1182" s="273"/>
      <c r="AQ1182" s="273"/>
      <c r="AR1182" s="273"/>
      <c r="AS1182" s="273"/>
      <c r="AT1182" s="273"/>
    </row>
    <row r="1183" spans="4:144" ht="14.25" customHeight="1" x14ac:dyDescent="0.35">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74"/>
      <c r="AE1183" s="274"/>
      <c r="AF1183" s="274"/>
      <c r="AG1183" s="274"/>
      <c r="AH1183" s="274"/>
      <c r="AI1183" s="274"/>
      <c r="AJ1183" s="274"/>
      <c r="AK1183" s="274"/>
      <c r="AL1183" s="274"/>
      <c r="AM1183" s="274"/>
      <c r="AN1183" s="274"/>
      <c r="AO1183" s="274"/>
      <c r="AP1183" s="274"/>
      <c r="AQ1183" s="274"/>
      <c r="AR1183" s="274"/>
      <c r="AS1183" s="274"/>
      <c r="AT1183" s="274"/>
    </row>
    <row r="1184" spans="4:144" ht="14.25" customHeight="1" x14ac:dyDescent="0.35">
      <c r="D1184" s="219" t="s">
        <v>506</v>
      </c>
      <c r="E1184" s="220"/>
      <c r="F1184" s="220"/>
      <c r="G1184" s="220"/>
      <c r="H1184" s="220"/>
      <c r="I1184" s="220"/>
      <c r="J1184" s="220"/>
      <c r="K1184" s="220"/>
      <c r="L1184" s="220"/>
      <c r="M1184" s="220"/>
      <c r="N1184" s="220"/>
      <c r="O1184" s="220"/>
      <c r="P1184" s="220"/>
      <c r="Q1184" s="220"/>
      <c r="R1184" s="220"/>
      <c r="S1184" s="220"/>
      <c r="T1184" s="220"/>
      <c r="U1184" s="220"/>
      <c r="V1184" s="220"/>
      <c r="W1184" s="220"/>
      <c r="X1184" s="220"/>
      <c r="Y1184" s="220"/>
      <c r="Z1184" s="221"/>
      <c r="AA1184" s="219" t="s">
        <v>507</v>
      </c>
      <c r="AB1184" s="220"/>
      <c r="AC1184" s="220"/>
      <c r="AD1184" s="220"/>
      <c r="AE1184" s="220"/>
      <c r="AF1184" s="220"/>
      <c r="AG1184" s="220"/>
      <c r="AH1184" s="220"/>
      <c r="AI1184" s="220"/>
      <c r="AJ1184" s="220"/>
      <c r="AK1184" s="220"/>
      <c r="AL1184" s="220"/>
      <c r="AM1184" s="220"/>
      <c r="AN1184" s="220"/>
      <c r="AO1184" s="220"/>
      <c r="AP1184" s="220"/>
      <c r="AQ1184" s="220"/>
      <c r="AR1184" s="220"/>
      <c r="AS1184" s="220"/>
      <c r="AT1184" s="221"/>
    </row>
    <row r="1185" spans="4:145" ht="14.25" customHeight="1" x14ac:dyDescent="0.35">
      <c r="D1185" s="222"/>
      <c r="E1185" s="223"/>
      <c r="F1185" s="223"/>
      <c r="G1185" s="223"/>
      <c r="H1185" s="223"/>
      <c r="I1185" s="223"/>
      <c r="J1185" s="223"/>
      <c r="K1185" s="223"/>
      <c r="L1185" s="223"/>
      <c r="M1185" s="223"/>
      <c r="N1185" s="223"/>
      <c r="O1185" s="223"/>
      <c r="P1185" s="223"/>
      <c r="Q1185" s="223"/>
      <c r="R1185" s="223"/>
      <c r="S1185" s="223"/>
      <c r="T1185" s="223"/>
      <c r="U1185" s="223"/>
      <c r="V1185" s="223"/>
      <c r="W1185" s="223"/>
      <c r="X1185" s="223"/>
      <c r="Y1185" s="223"/>
      <c r="Z1185" s="224"/>
      <c r="AA1185" s="222"/>
      <c r="AB1185" s="223"/>
      <c r="AC1185" s="223"/>
      <c r="AD1185" s="223"/>
      <c r="AE1185" s="223"/>
      <c r="AF1185" s="223"/>
      <c r="AG1185" s="223"/>
      <c r="AH1185" s="223"/>
      <c r="AI1185" s="223"/>
      <c r="AJ1185" s="223"/>
      <c r="AK1185" s="223"/>
      <c r="AL1185" s="223"/>
      <c r="AM1185" s="223"/>
      <c r="AN1185" s="223"/>
      <c r="AO1185" s="223"/>
      <c r="AP1185" s="223"/>
      <c r="AQ1185" s="223"/>
      <c r="AR1185" s="223"/>
      <c r="AS1185" s="223"/>
      <c r="AT1185" s="224"/>
    </row>
    <row r="1186" spans="4:145" ht="14.25" customHeight="1" x14ac:dyDescent="0.35">
      <c r="D1186" s="230" t="s">
        <v>508</v>
      </c>
      <c r="E1186" s="231"/>
      <c r="F1186" s="231"/>
      <c r="G1186" s="231"/>
      <c r="H1186" s="231"/>
      <c r="I1186" s="231"/>
      <c r="J1186" s="231"/>
      <c r="K1186" s="231"/>
      <c r="L1186" s="231"/>
      <c r="M1186" s="231"/>
      <c r="N1186" s="231"/>
      <c r="O1186" s="231"/>
      <c r="P1186" s="231"/>
      <c r="Q1186" s="231"/>
      <c r="R1186" s="231"/>
      <c r="S1186" s="231"/>
      <c r="T1186" s="231"/>
      <c r="U1186" s="231"/>
      <c r="V1186" s="231"/>
      <c r="W1186" s="231"/>
      <c r="X1186" s="231"/>
      <c r="Y1186" s="231"/>
      <c r="Z1186" s="232"/>
      <c r="AA1186" s="230">
        <v>0</v>
      </c>
      <c r="AB1186" s="231"/>
      <c r="AC1186" s="231"/>
      <c r="AD1186" s="231"/>
      <c r="AE1186" s="231"/>
      <c r="AF1186" s="231"/>
      <c r="AG1186" s="231"/>
      <c r="AH1186" s="231"/>
      <c r="AI1186" s="231"/>
      <c r="AJ1186" s="231"/>
      <c r="AK1186" s="231"/>
      <c r="AL1186" s="231"/>
      <c r="AM1186" s="231"/>
      <c r="AN1186" s="231"/>
      <c r="AO1186" s="231"/>
      <c r="AP1186" s="231"/>
      <c r="AQ1186" s="231"/>
      <c r="AR1186" s="231"/>
      <c r="AS1186" s="231"/>
      <c r="AT1186" s="232"/>
    </row>
    <row r="1187" spans="4:145" ht="14.25" customHeight="1" x14ac:dyDescent="0.35">
      <c r="D1187" s="230" t="s">
        <v>509</v>
      </c>
      <c r="E1187" s="231"/>
      <c r="F1187" s="231"/>
      <c r="G1187" s="231"/>
      <c r="H1187" s="231"/>
      <c r="I1187" s="231"/>
      <c r="J1187" s="231"/>
      <c r="K1187" s="231"/>
      <c r="L1187" s="231"/>
      <c r="M1187" s="231"/>
      <c r="N1187" s="231"/>
      <c r="O1187" s="231"/>
      <c r="P1187" s="231"/>
      <c r="Q1187" s="231"/>
      <c r="R1187" s="231"/>
      <c r="S1187" s="231"/>
      <c r="T1187" s="231"/>
      <c r="U1187" s="231"/>
      <c r="V1187" s="231"/>
      <c r="W1187" s="231"/>
      <c r="X1187" s="231"/>
      <c r="Y1187" s="231"/>
      <c r="Z1187" s="232"/>
      <c r="AA1187" s="230">
        <v>144</v>
      </c>
      <c r="AB1187" s="231"/>
      <c r="AC1187" s="231"/>
      <c r="AD1187" s="231"/>
      <c r="AE1187" s="231"/>
      <c r="AF1187" s="231"/>
      <c r="AG1187" s="231"/>
      <c r="AH1187" s="231"/>
      <c r="AI1187" s="231"/>
      <c r="AJ1187" s="231"/>
      <c r="AK1187" s="231"/>
      <c r="AL1187" s="231"/>
      <c r="AM1187" s="231"/>
      <c r="AN1187" s="231"/>
      <c r="AO1187" s="231"/>
      <c r="AP1187" s="231"/>
      <c r="AQ1187" s="231"/>
      <c r="AR1187" s="231"/>
      <c r="AS1187" s="231"/>
      <c r="AT1187" s="232"/>
      <c r="AV1187" s="619" t="s">
        <v>1381</v>
      </c>
      <c r="AW1187" s="619"/>
      <c r="AX1187" s="619"/>
      <c r="AY1187" s="619"/>
      <c r="AZ1187" s="619"/>
      <c r="BA1187" s="619"/>
      <c r="BB1187" s="619"/>
      <c r="BC1187" s="619"/>
      <c r="BD1187" s="619"/>
      <c r="BE1187" s="619"/>
      <c r="BF1187" s="619"/>
      <c r="BG1187" s="619"/>
      <c r="BH1187" s="619"/>
      <c r="BI1187" s="619"/>
      <c r="BJ1187" s="619"/>
      <c r="BK1187" s="619"/>
      <c r="BL1187" s="619"/>
      <c r="BM1187" s="619"/>
      <c r="BN1187" s="619"/>
      <c r="BO1187" s="619"/>
      <c r="BP1187" s="619"/>
      <c r="BQ1187" s="619"/>
      <c r="BR1187" s="619"/>
      <c r="BS1187" s="619"/>
      <c r="BT1187" s="619"/>
      <c r="BU1187" s="619"/>
      <c r="BV1187" s="619"/>
      <c r="BW1187" s="619"/>
      <c r="BX1187" s="619"/>
      <c r="BY1187" s="619"/>
      <c r="BZ1187" s="619"/>
      <c r="CA1187" s="619"/>
      <c r="CB1187" s="619"/>
      <c r="CC1187" s="619"/>
      <c r="CD1187" s="619"/>
      <c r="CE1187" s="619"/>
      <c r="CF1187" s="619"/>
      <c r="CG1187" s="619"/>
      <c r="CH1187" s="619"/>
      <c r="CI1187" s="619"/>
      <c r="CJ1187" s="619"/>
      <c r="CK1187" s="619"/>
      <c r="CL1187" s="619"/>
    </row>
    <row r="1188" spans="4:145" ht="14.25" customHeight="1" x14ac:dyDescent="0.35">
      <c r="D1188" s="230" t="s">
        <v>510</v>
      </c>
      <c r="E1188" s="231"/>
      <c r="F1188" s="231"/>
      <c r="G1188" s="231"/>
      <c r="H1188" s="231"/>
      <c r="I1188" s="231"/>
      <c r="J1188" s="231"/>
      <c r="K1188" s="231"/>
      <c r="L1188" s="231"/>
      <c r="M1188" s="231"/>
      <c r="N1188" s="231"/>
      <c r="O1188" s="231"/>
      <c r="P1188" s="231"/>
      <c r="Q1188" s="231"/>
      <c r="R1188" s="231"/>
      <c r="S1188" s="231"/>
      <c r="T1188" s="231"/>
      <c r="U1188" s="231"/>
      <c r="V1188" s="231"/>
      <c r="W1188" s="231"/>
      <c r="X1188" s="231"/>
      <c r="Y1188" s="231"/>
      <c r="Z1188" s="232"/>
      <c r="AA1188" s="230">
        <v>19</v>
      </c>
      <c r="AB1188" s="231"/>
      <c r="AC1188" s="231"/>
      <c r="AD1188" s="231"/>
      <c r="AE1188" s="231"/>
      <c r="AF1188" s="231"/>
      <c r="AG1188" s="231"/>
      <c r="AH1188" s="231"/>
      <c r="AI1188" s="231"/>
      <c r="AJ1188" s="231"/>
      <c r="AK1188" s="231"/>
      <c r="AL1188" s="231"/>
      <c r="AM1188" s="231"/>
      <c r="AN1188" s="231"/>
      <c r="AO1188" s="231"/>
      <c r="AP1188" s="231"/>
      <c r="AQ1188" s="231"/>
      <c r="AR1188" s="231"/>
      <c r="AS1188" s="231"/>
      <c r="AT1188" s="232"/>
    </row>
    <row r="1189" spans="4:145" ht="14.25" customHeight="1" x14ac:dyDescent="0.35">
      <c r="D1189" s="230" t="s">
        <v>511</v>
      </c>
      <c r="E1189" s="231"/>
      <c r="F1189" s="231"/>
      <c r="G1189" s="231"/>
      <c r="H1189" s="231"/>
      <c r="I1189" s="231"/>
      <c r="J1189" s="231"/>
      <c r="K1189" s="231"/>
      <c r="L1189" s="231"/>
      <c r="M1189" s="231"/>
      <c r="N1189" s="231"/>
      <c r="O1189" s="231"/>
      <c r="P1189" s="231"/>
      <c r="Q1189" s="231"/>
      <c r="R1189" s="231"/>
      <c r="S1189" s="231"/>
      <c r="T1189" s="231"/>
      <c r="U1189" s="231"/>
      <c r="V1189" s="231"/>
      <c r="W1189" s="231"/>
      <c r="X1189" s="231"/>
      <c r="Y1189" s="231"/>
      <c r="Z1189" s="232"/>
      <c r="AA1189" s="230">
        <v>0</v>
      </c>
      <c r="AB1189" s="231"/>
      <c r="AC1189" s="231"/>
      <c r="AD1189" s="231"/>
      <c r="AE1189" s="231"/>
      <c r="AF1189" s="231"/>
      <c r="AG1189" s="231"/>
      <c r="AH1189" s="231"/>
      <c r="AI1189" s="231"/>
      <c r="AJ1189" s="231"/>
      <c r="AK1189" s="231"/>
      <c r="AL1189" s="231"/>
      <c r="AM1189" s="231"/>
      <c r="AN1189" s="231"/>
      <c r="AO1189" s="231"/>
      <c r="AP1189" s="231"/>
      <c r="AQ1189" s="231"/>
      <c r="AR1189" s="231"/>
      <c r="AS1189" s="231"/>
      <c r="AT1189" s="232"/>
    </row>
    <row r="1190" spans="4:145" ht="14.25" customHeight="1" x14ac:dyDescent="0.35">
      <c r="D1190" s="230" t="s">
        <v>512</v>
      </c>
      <c r="E1190" s="231"/>
      <c r="F1190" s="231"/>
      <c r="G1190" s="231"/>
      <c r="H1190" s="231"/>
      <c r="I1190" s="231"/>
      <c r="J1190" s="231"/>
      <c r="K1190" s="231"/>
      <c r="L1190" s="231"/>
      <c r="M1190" s="231"/>
      <c r="N1190" s="231"/>
      <c r="O1190" s="231"/>
      <c r="P1190" s="231"/>
      <c r="Q1190" s="231"/>
      <c r="R1190" s="231"/>
      <c r="S1190" s="231"/>
      <c r="T1190" s="231"/>
      <c r="U1190" s="231"/>
      <c r="V1190" s="231"/>
      <c r="W1190" s="231"/>
      <c r="X1190" s="231"/>
      <c r="Y1190" s="231"/>
      <c r="Z1190" s="232"/>
      <c r="AA1190" s="230">
        <v>0</v>
      </c>
      <c r="AB1190" s="231"/>
      <c r="AC1190" s="231"/>
      <c r="AD1190" s="231"/>
      <c r="AE1190" s="231"/>
      <c r="AF1190" s="231"/>
      <c r="AG1190" s="231"/>
      <c r="AH1190" s="231"/>
      <c r="AI1190" s="231"/>
      <c r="AJ1190" s="231"/>
      <c r="AK1190" s="231"/>
      <c r="AL1190" s="231"/>
      <c r="AM1190" s="231"/>
      <c r="AN1190" s="231"/>
      <c r="AO1190" s="231"/>
      <c r="AP1190" s="231"/>
      <c r="AQ1190" s="231"/>
      <c r="AR1190" s="231"/>
      <c r="AS1190" s="231"/>
      <c r="AT1190" s="232"/>
      <c r="EM1190" s="170" t="s">
        <v>526</v>
      </c>
      <c r="EN1190" s="184" t="e">
        <f>EO1190/$EO$1193*100</f>
        <v>#DIV/0!</v>
      </c>
      <c r="EO1190" s="170">
        <f>AA1203</f>
        <v>0</v>
      </c>
    </row>
    <row r="1191" spans="4:145" ht="14.25" customHeight="1" x14ac:dyDescent="0.35">
      <c r="D1191" s="230" t="s">
        <v>513</v>
      </c>
      <c r="E1191" s="231"/>
      <c r="F1191" s="231"/>
      <c r="G1191" s="231"/>
      <c r="H1191" s="231"/>
      <c r="I1191" s="231"/>
      <c r="J1191" s="231"/>
      <c r="K1191" s="231"/>
      <c r="L1191" s="231"/>
      <c r="M1191" s="231"/>
      <c r="N1191" s="231"/>
      <c r="O1191" s="231"/>
      <c r="P1191" s="231"/>
      <c r="Q1191" s="231"/>
      <c r="R1191" s="231"/>
      <c r="S1191" s="231"/>
      <c r="T1191" s="231"/>
      <c r="U1191" s="231"/>
      <c r="V1191" s="231"/>
      <c r="W1191" s="231"/>
      <c r="X1191" s="231"/>
      <c r="Y1191" s="231"/>
      <c r="Z1191" s="232"/>
      <c r="AA1191" s="230">
        <v>35</v>
      </c>
      <c r="AB1191" s="231"/>
      <c r="AC1191" s="231"/>
      <c r="AD1191" s="231"/>
      <c r="AE1191" s="231"/>
      <c r="AF1191" s="231"/>
      <c r="AG1191" s="231"/>
      <c r="AH1191" s="231"/>
      <c r="AI1191" s="231"/>
      <c r="AJ1191" s="231"/>
      <c r="AK1191" s="231"/>
      <c r="AL1191" s="231"/>
      <c r="AM1191" s="231"/>
      <c r="AN1191" s="231"/>
      <c r="AO1191" s="231"/>
      <c r="AP1191" s="231"/>
      <c r="AQ1191" s="231"/>
      <c r="AR1191" s="231"/>
      <c r="AS1191" s="231"/>
      <c r="AT1191" s="232"/>
      <c r="EM1191" s="170" t="s">
        <v>527</v>
      </c>
      <c r="EN1191" s="184" t="e">
        <f t="shared" ref="EN1191:EN1192" si="43">EO1191/$EO$1193*100</f>
        <v>#DIV/0!</v>
      </c>
      <c r="EO1191" s="170">
        <f>AA1204</f>
        <v>0</v>
      </c>
    </row>
    <row r="1192" spans="4:145" ht="14.25" customHeight="1" x14ac:dyDescent="0.35">
      <c r="D1192" s="230" t="s">
        <v>514</v>
      </c>
      <c r="E1192" s="231"/>
      <c r="F1192" s="231"/>
      <c r="G1192" s="231"/>
      <c r="H1192" s="231"/>
      <c r="I1192" s="231"/>
      <c r="J1192" s="231"/>
      <c r="K1192" s="231"/>
      <c r="L1192" s="231"/>
      <c r="M1192" s="231"/>
      <c r="N1192" s="231"/>
      <c r="O1192" s="231"/>
      <c r="P1192" s="231"/>
      <c r="Q1192" s="231"/>
      <c r="R1192" s="231"/>
      <c r="S1192" s="231"/>
      <c r="T1192" s="231"/>
      <c r="U1192" s="231"/>
      <c r="V1192" s="231"/>
      <c r="W1192" s="231"/>
      <c r="X1192" s="231"/>
      <c r="Y1192" s="231"/>
      <c r="Z1192" s="232"/>
      <c r="AA1192" s="230">
        <v>0</v>
      </c>
      <c r="AB1192" s="231"/>
      <c r="AC1192" s="231"/>
      <c r="AD1192" s="231"/>
      <c r="AE1192" s="231"/>
      <c r="AF1192" s="231"/>
      <c r="AG1192" s="231"/>
      <c r="AH1192" s="231"/>
      <c r="AI1192" s="231"/>
      <c r="AJ1192" s="231"/>
      <c r="AK1192" s="231"/>
      <c r="AL1192" s="231"/>
      <c r="AM1192" s="231"/>
      <c r="AN1192" s="231"/>
      <c r="AO1192" s="231"/>
      <c r="AP1192" s="231"/>
      <c r="AQ1192" s="231"/>
      <c r="AR1192" s="231"/>
      <c r="AS1192" s="231"/>
      <c r="AT1192" s="232"/>
      <c r="EM1192" s="170" t="s">
        <v>528</v>
      </c>
      <c r="EN1192" s="184" t="e">
        <f t="shared" si="43"/>
        <v>#DIV/0!</v>
      </c>
      <c r="EO1192" s="170">
        <f>AA1205</f>
        <v>0</v>
      </c>
    </row>
    <row r="1193" spans="4:145" ht="14.25" customHeight="1" x14ac:dyDescent="0.35">
      <c r="D1193" s="230" t="s">
        <v>515</v>
      </c>
      <c r="E1193" s="231"/>
      <c r="F1193" s="231"/>
      <c r="G1193" s="231"/>
      <c r="H1193" s="231"/>
      <c r="I1193" s="231"/>
      <c r="J1193" s="231"/>
      <c r="K1193" s="231"/>
      <c r="L1193" s="231"/>
      <c r="M1193" s="231"/>
      <c r="N1193" s="231"/>
      <c r="O1193" s="231"/>
      <c r="P1193" s="231"/>
      <c r="Q1193" s="231"/>
      <c r="R1193" s="231"/>
      <c r="S1193" s="231"/>
      <c r="T1193" s="231"/>
      <c r="U1193" s="231"/>
      <c r="V1193" s="231"/>
      <c r="W1193" s="231"/>
      <c r="X1193" s="231"/>
      <c r="Y1193" s="231"/>
      <c r="Z1193" s="232"/>
      <c r="AA1193" s="230">
        <v>30</v>
      </c>
      <c r="AB1193" s="231"/>
      <c r="AC1193" s="231"/>
      <c r="AD1193" s="231"/>
      <c r="AE1193" s="231"/>
      <c r="AF1193" s="231"/>
      <c r="AG1193" s="231"/>
      <c r="AH1193" s="231"/>
      <c r="AI1193" s="231"/>
      <c r="AJ1193" s="231"/>
      <c r="AK1193" s="231"/>
      <c r="AL1193" s="231"/>
      <c r="AM1193" s="231"/>
      <c r="AN1193" s="231"/>
      <c r="AO1193" s="231"/>
      <c r="AP1193" s="231"/>
      <c r="AQ1193" s="231"/>
      <c r="AR1193" s="231"/>
      <c r="AS1193" s="231"/>
      <c r="AT1193" s="232"/>
      <c r="EM1193" s="170" t="s">
        <v>496</v>
      </c>
      <c r="EO1193" s="170">
        <f>EO1190+EO1191+EO1192</f>
        <v>0</v>
      </c>
    </row>
    <row r="1194" spans="4:145" ht="14.25" customHeight="1" x14ac:dyDescent="0.35">
      <c r="D1194" s="230" t="s">
        <v>516</v>
      </c>
      <c r="E1194" s="231"/>
      <c r="F1194" s="231"/>
      <c r="G1194" s="231"/>
      <c r="H1194" s="231"/>
      <c r="I1194" s="231"/>
      <c r="J1194" s="231"/>
      <c r="K1194" s="231"/>
      <c r="L1194" s="231"/>
      <c r="M1194" s="231"/>
      <c r="N1194" s="231"/>
      <c r="O1194" s="231"/>
      <c r="P1194" s="231"/>
      <c r="Q1194" s="231"/>
      <c r="R1194" s="231"/>
      <c r="S1194" s="231"/>
      <c r="T1194" s="231"/>
      <c r="U1194" s="231"/>
      <c r="V1194" s="231"/>
      <c r="W1194" s="231"/>
      <c r="X1194" s="231"/>
      <c r="Y1194" s="231"/>
      <c r="Z1194" s="232"/>
      <c r="AA1194" s="230">
        <v>0</v>
      </c>
      <c r="AB1194" s="231"/>
      <c r="AC1194" s="231"/>
      <c r="AD1194" s="231"/>
      <c r="AE1194" s="231"/>
      <c r="AF1194" s="231"/>
      <c r="AG1194" s="231"/>
      <c r="AH1194" s="231"/>
      <c r="AI1194" s="231"/>
      <c r="AJ1194" s="231"/>
      <c r="AK1194" s="231"/>
      <c r="AL1194" s="231"/>
      <c r="AM1194" s="231"/>
      <c r="AN1194" s="231"/>
      <c r="AO1194" s="231"/>
      <c r="AP1194" s="231"/>
      <c r="AQ1194" s="231"/>
      <c r="AR1194" s="231"/>
      <c r="AS1194" s="231"/>
      <c r="AT1194" s="232"/>
    </row>
    <row r="1195" spans="4:145" ht="14.25" customHeight="1" x14ac:dyDescent="0.35">
      <c r="D1195" s="230" t="s">
        <v>517</v>
      </c>
      <c r="E1195" s="231"/>
      <c r="F1195" s="231"/>
      <c r="G1195" s="231"/>
      <c r="H1195" s="231"/>
      <c r="I1195" s="231"/>
      <c r="J1195" s="231"/>
      <c r="K1195" s="231"/>
      <c r="L1195" s="231"/>
      <c r="M1195" s="231"/>
      <c r="N1195" s="231"/>
      <c r="O1195" s="231"/>
      <c r="P1195" s="231"/>
      <c r="Q1195" s="231"/>
      <c r="R1195" s="231"/>
      <c r="S1195" s="231"/>
      <c r="T1195" s="231"/>
      <c r="U1195" s="231"/>
      <c r="V1195" s="231"/>
      <c r="W1195" s="231"/>
      <c r="X1195" s="231"/>
      <c r="Y1195" s="231"/>
      <c r="Z1195" s="232"/>
      <c r="AA1195" s="230">
        <v>0</v>
      </c>
      <c r="AB1195" s="231"/>
      <c r="AC1195" s="231"/>
      <c r="AD1195" s="231"/>
      <c r="AE1195" s="231"/>
      <c r="AF1195" s="231"/>
      <c r="AG1195" s="231"/>
      <c r="AH1195" s="231"/>
      <c r="AI1195" s="231"/>
      <c r="AJ1195" s="231"/>
      <c r="AK1195" s="231"/>
      <c r="AL1195" s="231"/>
      <c r="AM1195" s="231"/>
      <c r="AN1195" s="231"/>
      <c r="AO1195" s="231"/>
      <c r="AP1195" s="231"/>
      <c r="AQ1195" s="231"/>
      <c r="AR1195" s="231"/>
      <c r="AS1195" s="231"/>
      <c r="AT1195" s="232"/>
    </row>
    <row r="1196" spans="4:145" ht="14.25" customHeight="1" x14ac:dyDescent="0.35">
      <c r="D1196" s="122" t="s">
        <v>1381</v>
      </c>
      <c r="E1196" s="122"/>
      <c r="F1196" s="122"/>
      <c r="G1196" s="122"/>
      <c r="H1196" s="122"/>
      <c r="I1196" s="122"/>
      <c r="J1196" s="122"/>
      <c r="K1196" s="122"/>
      <c r="L1196" s="122"/>
      <c r="M1196" s="122"/>
      <c r="N1196" s="122"/>
      <c r="O1196" s="122"/>
      <c r="P1196" s="122"/>
      <c r="Q1196" s="122"/>
      <c r="R1196" s="122"/>
      <c r="S1196" s="122"/>
      <c r="T1196" s="122"/>
      <c r="U1196" s="122"/>
      <c r="V1196" s="122"/>
      <c r="W1196" s="122"/>
      <c r="X1196" s="122"/>
      <c r="Y1196" s="122"/>
      <c r="Z1196" s="122"/>
      <c r="AA1196" s="122"/>
      <c r="AB1196" s="122"/>
      <c r="AC1196" s="122"/>
      <c r="AD1196" s="122"/>
      <c r="AE1196" s="122"/>
      <c r="AF1196" s="122"/>
      <c r="AG1196" s="122"/>
      <c r="AH1196" s="122"/>
      <c r="AI1196" s="122"/>
      <c r="AJ1196" s="122"/>
      <c r="AK1196" s="122"/>
      <c r="AL1196" s="122"/>
      <c r="AM1196" s="122"/>
      <c r="AN1196" s="122"/>
      <c r="AO1196" s="122"/>
      <c r="AP1196" s="122"/>
      <c r="AQ1196" s="122"/>
      <c r="AR1196" s="122"/>
      <c r="AS1196" s="122"/>
      <c r="AT1196" s="122"/>
    </row>
    <row r="1197" spans="4:145" ht="14.25" customHeight="1" x14ac:dyDescent="0.35"/>
    <row r="1198" spans="4:145" ht="14.25" customHeight="1" x14ac:dyDescent="0.35">
      <c r="D1198" s="281" t="s">
        <v>518</v>
      </c>
      <c r="E1198" s="281"/>
      <c r="F1198" s="281"/>
      <c r="G1198" s="281"/>
      <c r="H1198" s="281"/>
      <c r="I1198" s="281"/>
      <c r="J1198" s="281"/>
      <c r="K1198" s="281"/>
      <c r="L1198" s="281"/>
      <c r="M1198" s="281"/>
      <c r="N1198" s="281"/>
      <c r="O1198" s="281"/>
      <c r="P1198" s="281"/>
      <c r="Q1198" s="281"/>
      <c r="R1198" s="281"/>
      <c r="S1198" s="281"/>
      <c r="T1198" s="281"/>
      <c r="U1198" s="281"/>
      <c r="V1198" s="281"/>
      <c r="W1198" s="281"/>
      <c r="X1198" s="281"/>
      <c r="Y1198" s="281"/>
      <c r="Z1198" s="281"/>
      <c r="AA1198" s="281"/>
      <c r="AB1198" s="281"/>
      <c r="AC1198" s="281"/>
      <c r="AD1198" s="281"/>
      <c r="AE1198" s="281"/>
      <c r="AF1198" s="281"/>
      <c r="AG1198" s="281"/>
      <c r="AH1198" s="281"/>
      <c r="AI1198" s="281"/>
      <c r="AJ1198" s="281"/>
      <c r="AK1198" s="281"/>
      <c r="AL1198" s="281"/>
      <c r="AM1198" s="281"/>
      <c r="AN1198" s="281"/>
      <c r="AO1198" s="281"/>
      <c r="AP1198" s="281"/>
      <c r="AQ1198" s="281"/>
      <c r="AR1198" s="281"/>
      <c r="AS1198" s="281"/>
      <c r="AT1198" s="281"/>
    </row>
    <row r="1199" spans="4:145" ht="14.25" customHeight="1" x14ac:dyDescent="0.35">
      <c r="D1199" s="281"/>
      <c r="E1199" s="281"/>
      <c r="F1199" s="281"/>
      <c r="G1199" s="281"/>
      <c r="H1199" s="281"/>
      <c r="I1199" s="281"/>
      <c r="J1199" s="281"/>
      <c r="K1199" s="281"/>
      <c r="L1199" s="281"/>
      <c r="M1199" s="281"/>
      <c r="N1199" s="281"/>
      <c r="O1199" s="281"/>
      <c r="P1199" s="281"/>
      <c r="Q1199" s="281"/>
      <c r="R1199" s="281"/>
      <c r="S1199" s="281"/>
      <c r="T1199" s="281"/>
      <c r="U1199" s="281"/>
      <c r="V1199" s="281"/>
      <c r="W1199" s="281"/>
      <c r="X1199" s="281"/>
      <c r="Y1199" s="281"/>
      <c r="Z1199" s="281"/>
      <c r="AA1199" s="281"/>
      <c r="AB1199" s="281"/>
      <c r="AC1199" s="281"/>
      <c r="AD1199" s="281"/>
      <c r="AE1199" s="281"/>
      <c r="AF1199" s="281"/>
      <c r="AG1199" s="281"/>
      <c r="AH1199" s="281"/>
      <c r="AI1199" s="281"/>
      <c r="AJ1199" s="281"/>
      <c r="AK1199" s="281"/>
      <c r="AL1199" s="281"/>
      <c r="AM1199" s="281"/>
      <c r="AN1199" s="281"/>
      <c r="AO1199" s="281"/>
      <c r="AP1199" s="281"/>
      <c r="AQ1199" s="281"/>
      <c r="AR1199" s="281"/>
      <c r="AS1199" s="281"/>
      <c r="AT1199" s="281"/>
    </row>
    <row r="1200" spans="4:145" ht="14.25" customHeight="1" x14ac:dyDescent="0.35">
      <c r="D1200" s="282"/>
      <c r="E1200" s="282"/>
      <c r="F1200" s="282"/>
      <c r="G1200" s="282"/>
      <c r="H1200" s="282"/>
      <c r="I1200" s="282"/>
      <c r="J1200" s="282"/>
      <c r="K1200" s="282"/>
      <c r="L1200" s="282"/>
      <c r="M1200" s="282"/>
      <c r="N1200" s="282"/>
      <c r="O1200" s="282"/>
      <c r="P1200" s="282"/>
      <c r="Q1200" s="282"/>
      <c r="R1200" s="282"/>
      <c r="S1200" s="282"/>
      <c r="T1200" s="282"/>
      <c r="U1200" s="282"/>
      <c r="V1200" s="282"/>
      <c r="W1200" s="282"/>
      <c r="X1200" s="282"/>
      <c r="Y1200" s="282"/>
      <c r="Z1200" s="282"/>
      <c r="AA1200" s="282"/>
      <c r="AB1200" s="282"/>
      <c r="AC1200" s="282"/>
      <c r="AD1200" s="282"/>
      <c r="AE1200" s="282"/>
      <c r="AF1200" s="282"/>
      <c r="AG1200" s="282"/>
      <c r="AH1200" s="282"/>
      <c r="AI1200" s="282"/>
      <c r="AJ1200" s="282"/>
      <c r="AK1200" s="282"/>
      <c r="AL1200" s="282"/>
      <c r="AM1200" s="282"/>
      <c r="AN1200" s="282"/>
      <c r="AO1200" s="282"/>
      <c r="AP1200" s="282"/>
      <c r="AQ1200" s="282"/>
      <c r="AR1200" s="282"/>
      <c r="AS1200" s="282"/>
      <c r="AT1200" s="282"/>
    </row>
    <row r="1201" spans="1:110" ht="14.25" customHeight="1" x14ac:dyDescent="0.35">
      <c r="D1201" s="219" t="s">
        <v>520</v>
      </c>
      <c r="E1201" s="220"/>
      <c r="F1201" s="220"/>
      <c r="G1201" s="220"/>
      <c r="H1201" s="220"/>
      <c r="I1201" s="220"/>
      <c r="J1201" s="220"/>
      <c r="K1201" s="220"/>
      <c r="L1201" s="220"/>
      <c r="M1201" s="220"/>
      <c r="N1201" s="220"/>
      <c r="O1201" s="220"/>
      <c r="P1201" s="220"/>
      <c r="Q1201" s="220"/>
      <c r="R1201" s="220"/>
      <c r="S1201" s="220"/>
      <c r="T1201" s="220"/>
      <c r="U1201" s="220"/>
      <c r="V1201" s="220"/>
      <c r="W1201" s="220"/>
      <c r="X1201" s="220"/>
      <c r="Y1201" s="220"/>
      <c r="Z1201" s="221"/>
      <c r="AA1201" s="219" t="s">
        <v>519</v>
      </c>
      <c r="AB1201" s="220"/>
      <c r="AC1201" s="220"/>
      <c r="AD1201" s="220"/>
      <c r="AE1201" s="220"/>
      <c r="AF1201" s="220"/>
      <c r="AG1201" s="220"/>
      <c r="AH1201" s="220"/>
      <c r="AI1201" s="220"/>
      <c r="AJ1201" s="220"/>
      <c r="AK1201" s="220"/>
      <c r="AL1201" s="220"/>
      <c r="AM1201" s="220"/>
      <c r="AN1201" s="220"/>
      <c r="AO1201" s="220"/>
      <c r="AP1201" s="220"/>
      <c r="AQ1201" s="220"/>
      <c r="AR1201" s="220"/>
      <c r="AS1201" s="220"/>
      <c r="AT1201" s="221"/>
    </row>
    <row r="1202" spans="1:110" ht="14.25" customHeight="1" x14ac:dyDescent="0.35">
      <c r="D1202" s="222"/>
      <c r="E1202" s="223"/>
      <c r="F1202" s="223"/>
      <c r="G1202" s="223"/>
      <c r="H1202" s="223"/>
      <c r="I1202" s="223"/>
      <c r="J1202" s="223"/>
      <c r="K1202" s="223"/>
      <c r="L1202" s="223"/>
      <c r="M1202" s="223"/>
      <c r="N1202" s="223"/>
      <c r="O1202" s="223"/>
      <c r="P1202" s="223"/>
      <c r="Q1202" s="223"/>
      <c r="R1202" s="223"/>
      <c r="S1202" s="223"/>
      <c r="T1202" s="223"/>
      <c r="U1202" s="223"/>
      <c r="V1202" s="223"/>
      <c r="W1202" s="223"/>
      <c r="X1202" s="223"/>
      <c r="Y1202" s="223"/>
      <c r="Z1202" s="224"/>
      <c r="AA1202" s="222"/>
      <c r="AB1202" s="223"/>
      <c r="AC1202" s="223"/>
      <c r="AD1202" s="223"/>
      <c r="AE1202" s="223"/>
      <c r="AF1202" s="223"/>
      <c r="AG1202" s="223"/>
      <c r="AH1202" s="223"/>
      <c r="AI1202" s="223"/>
      <c r="AJ1202" s="223"/>
      <c r="AK1202" s="223"/>
      <c r="AL1202" s="223"/>
      <c r="AM1202" s="223"/>
      <c r="AN1202" s="223"/>
      <c r="AO1202" s="223"/>
      <c r="AP1202" s="223"/>
      <c r="AQ1202" s="223"/>
      <c r="AR1202" s="223"/>
      <c r="AS1202" s="223"/>
      <c r="AT1202" s="224"/>
    </row>
    <row r="1203" spans="1:110" ht="14.25" customHeight="1" x14ac:dyDescent="0.35">
      <c r="D1203" s="230" t="s">
        <v>522</v>
      </c>
      <c r="E1203" s="231"/>
      <c r="F1203" s="231"/>
      <c r="G1203" s="231"/>
      <c r="H1203" s="231"/>
      <c r="I1203" s="231"/>
      <c r="J1203" s="231"/>
      <c r="K1203" s="231"/>
      <c r="L1203" s="231"/>
      <c r="M1203" s="231"/>
      <c r="N1203" s="231"/>
      <c r="O1203" s="231"/>
      <c r="P1203" s="231"/>
      <c r="Q1203" s="231"/>
      <c r="R1203" s="231"/>
      <c r="S1203" s="231"/>
      <c r="T1203" s="231"/>
      <c r="U1203" s="231"/>
      <c r="V1203" s="231"/>
      <c r="W1203" s="231"/>
      <c r="X1203" s="231"/>
      <c r="Y1203" s="231"/>
      <c r="Z1203" s="232"/>
      <c r="AA1203" s="275"/>
      <c r="AB1203" s="276"/>
      <c r="AC1203" s="276"/>
      <c r="AD1203" s="276"/>
      <c r="AE1203" s="276"/>
      <c r="AF1203" s="276"/>
      <c r="AG1203" s="276"/>
      <c r="AH1203" s="276"/>
      <c r="AI1203" s="276"/>
      <c r="AJ1203" s="276"/>
      <c r="AK1203" s="276"/>
      <c r="AL1203" s="276"/>
      <c r="AM1203" s="276"/>
      <c r="AN1203" s="276"/>
      <c r="AO1203" s="276"/>
      <c r="AP1203" s="276"/>
      <c r="AQ1203" s="276"/>
      <c r="AR1203" s="276"/>
      <c r="AS1203" s="276"/>
      <c r="AT1203" s="277"/>
    </row>
    <row r="1204" spans="1:110" ht="14.25" customHeight="1" x14ac:dyDescent="0.35">
      <c r="D1204" s="230" t="s">
        <v>521</v>
      </c>
      <c r="E1204" s="231"/>
      <c r="F1204" s="231"/>
      <c r="G1204" s="231"/>
      <c r="H1204" s="231"/>
      <c r="I1204" s="231"/>
      <c r="J1204" s="231"/>
      <c r="K1204" s="231"/>
      <c r="L1204" s="231"/>
      <c r="M1204" s="231"/>
      <c r="N1204" s="231"/>
      <c r="O1204" s="231"/>
      <c r="P1204" s="231"/>
      <c r="Q1204" s="231"/>
      <c r="R1204" s="231"/>
      <c r="S1204" s="231"/>
      <c r="T1204" s="231"/>
      <c r="U1204" s="231"/>
      <c r="V1204" s="231"/>
      <c r="W1204" s="231"/>
      <c r="X1204" s="231"/>
      <c r="Y1204" s="231"/>
      <c r="Z1204" s="232"/>
      <c r="AA1204" s="275"/>
      <c r="AB1204" s="276"/>
      <c r="AC1204" s="276"/>
      <c r="AD1204" s="276"/>
      <c r="AE1204" s="276"/>
      <c r="AF1204" s="276"/>
      <c r="AG1204" s="276"/>
      <c r="AH1204" s="276"/>
      <c r="AI1204" s="276"/>
      <c r="AJ1204" s="276"/>
      <c r="AK1204" s="276"/>
      <c r="AL1204" s="276"/>
      <c r="AM1204" s="276"/>
      <c r="AN1204" s="276"/>
      <c r="AO1204" s="276"/>
      <c r="AP1204" s="276"/>
      <c r="AQ1204" s="276"/>
      <c r="AR1204" s="276"/>
      <c r="AS1204" s="276"/>
      <c r="AT1204" s="277"/>
    </row>
    <row r="1205" spans="1:110" ht="14.25" customHeight="1" x14ac:dyDescent="0.35">
      <c r="D1205" s="230" t="s">
        <v>528</v>
      </c>
      <c r="E1205" s="231"/>
      <c r="F1205" s="231"/>
      <c r="G1205" s="231"/>
      <c r="H1205" s="231"/>
      <c r="I1205" s="231"/>
      <c r="J1205" s="231"/>
      <c r="K1205" s="231"/>
      <c r="L1205" s="231"/>
      <c r="M1205" s="231"/>
      <c r="N1205" s="231"/>
      <c r="O1205" s="231"/>
      <c r="P1205" s="231"/>
      <c r="Q1205" s="231"/>
      <c r="R1205" s="231"/>
      <c r="S1205" s="231"/>
      <c r="T1205" s="231"/>
      <c r="U1205" s="231"/>
      <c r="V1205" s="231"/>
      <c r="W1205" s="231"/>
      <c r="X1205" s="231"/>
      <c r="Y1205" s="231"/>
      <c r="Z1205" s="232"/>
      <c r="AA1205" s="275"/>
      <c r="AB1205" s="276"/>
      <c r="AC1205" s="276"/>
      <c r="AD1205" s="276"/>
      <c r="AE1205" s="276"/>
      <c r="AF1205" s="276"/>
      <c r="AG1205" s="276"/>
      <c r="AH1205" s="276"/>
      <c r="AI1205" s="276"/>
      <c r="AJ1205" s="276"/>
      <c r="AK1205" s="276"/>
      <c r="AL1205" s="276"/>
      <c r="AM1205" s="276"/>
      <c r="AN1205" s="276"/>
      <c r="AO1205" s="276"/>
      <c r="AP1205" s="276"/>
      <c r="AQ1205" s="276"/>
      <c r="AR1205" s="276"/>
      <c r="AS1205" s="276"/>
      <c r="AT1205" s="277"/>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c r="CL1205" s="3"/>
    </row>
    <row r="1206" spans="1:110" ht="14.25" customHeight="1" x14ac:dyDescent="0.35">
      <c r="D1206" s="122" t="s">
        <v>1381</v>
      </c>
      <c r="E1206" s="122"/>
      <c r="F1206" s="122"/>
      <c r="G1206" s="122"/>
      <c r="H1206" s="122"/>
      <c r="I1206" s="122"/>
      <c r="J1206" s="122"/>
      <c r="K1206" s="122"/>
      <c r="L1206" s="122"/>
      <c r="M1206" s="122"/>
      <c r="N1206" s="122"/>
      <c r="O1206" s="122"/>
      <c r="P1206" s="122"/>
      <c r="Q1206" s="122"/>
      <c r="R1206" s="122"/>
      <c r="S1206" s="122"/>
      <c r="T1206" s="122"/>
      <c r="U1206" s="122"/>
      <c r="V1206" s="122"/>
      <c r="W1206" s="122"/>
      <c r="X1206" s="122"/>
      <c r="Y1206" s="122"/>
      <c r="Z1206" s="122"/>
      <c r="AA1206" s="122"/>
      <c r="AB1206" s="122"/>
      <c r="AC1206" s="122"/>
      <c r="AD1206" s="122"/>
      <c r="AE1206" s="122"/>
      <c r="AF1206" s="122"/>
      <c r="AG1206" s="122"/>
      <c r="AH1206" s="122"/>
      <c r="AI1206" s="122"/>
      <c r="AJ1206" s="122"/>
      <c r="AK1206" s="122"/>
      <c r="AL1206" s="122"/>
      <c r="AM1206" s="122"/>
      <c r="AN1206" s="122"/>
      <c r="AO1206" s="122"/>
      <c r="AP1206" s="122"/>
      <c r="AQ1206" s="122"/>
      <c r="AR1206" s="122"/>
      <c r="AS1206" s="122"/>
      <c r="AT1206" s="122"/>
      <c r="AV1206" s="619" t="s">
        <v>1381</v>
      </c>
      <c r="AW1206" s="619"/>
      <c r="AX1206" s="619"/>
      <c r="AY1206" s="619"/>
      <c r="AZ1206" s="619"/>
      <c r="BA1206" s="619"/>
      <c r="BB1206" s="619"/>
      <c r="BC1206" s="619"/>
      <c r="BD1206" s="619"/>
      <c r="BE1206" s="619"/>
      <c r="BF1206" s="619"/>
      <c r="BG1206" s="619"/>
      <c r="BH1206" s="619"/>
      <c r="BI1206" s="619"/>
      <c r="BJ1206" s="619"/>
      <c r="BK1206" s="619"/>
      <c r="BL1206" s="619"/>
      <c r="BM1206" s="619"/>
      <c r="BN1206" s="619"/>
      <c r="BO1206" s="619"/>
      <c r="BP1206" s="619"/>
      <c r="BQ1206" s="619"/>
      <c r="BR1206" s="619"/>
      <c r="BS1206" s="619"/>
      <c r="BT1206" s="619"/>
      <c r="BU1206" s="619"/>
      <c r="BV1206" s="619"/>
      <c r="BW1206" s="619"/>
      <c r="BX1206" s="619"/>
      <c r="BY1206" s="619"/>
      <c r="BZ1206" s="619"/>
      <c r="CA1206" s="619"/>
      <c r="CB1206" s="619"/>
      <c r="CC1206" s="619"/>
      <c r="CD1206" s="619"/>
      <c r="CE1206" s="619"/>
      <c r="CF1206" s="619"/>
      <c r="CG1206" s="619"/>
      <c r="CH1206" s="619"/>
      <c r="CI1206" s="619"/>
      <c r="CJ1206" s="619"/>
      <c r="CK1206" s="619"/>
      <c r="CL1206" s="619"/>
    </row>
    <row r="1207" spans="1:110" ht="14.25" customHeight="1" x14ac:dyDescent="0.35">
      <c r="D1207" s="8"/>
      <c r="E1207" s="8"/>
      <c r="F1207" s="8"/>
      <c r="G1207" s="8"/>
      <c r="H1207" s="8"/>
      <c r="I1207" s="8"/>
      <c r="J1207" s="8"/>
      <c r="K1207" s="8"/>
      <c r="L1207" s="8"/>
      <c r="M1207" s="8"/>
      <c r="N1207" s="8"/>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row>
    <row r="1208" spans="1:110" ht="14.25" customHeight="1" x14ac:dyDescent="0.35">
      <c r="A1208" s="127"/>
      <c r="B1208" s="127"/>
      <c r="C1208" s="127"/>
      <c r="D1208" s="127"/>
      <c r="E1208" s="127"/>
      <c r="F1208" s="127"/>
      <c r="G1208" s="127"/>
      <c r="H1208" s="127"/>
      <c r="I1208" s="127"/>
      <c r="J1208" s="127"/>
      <c r="K1208" s="127"/>
      <c r="L1208" s="127"/>
      <c r="M1208" s="127"/>
      <c r="N1208" s="127"/>
      <c r="O1208" s="127"/>
      <c r="P1208" s="127"/>
      <c r="Q1208" s="127"/>
      <c r="R1208" s="127"/>
      <c r="S1208" s="127"/>
      <c r="T1208" s="127"/>
      <c r="U1208" s="127"/>
      <c r="V1208" s="127"/>
      <c r="W1208" s="127"/>
      <c r="X1208" s="127"/>
      <c r="Y1208" s="127"/>
      <c r="Z1208" s="127"/>
      <c r="AA1208" s="127"/>
      <c r="AB1208" s="127"/>
      <c r="AC1208" s="127"/>
      <c r="AD1208" s="127"/>
      <c r="AE1208" s="127"/>
      <c r="AF1208" s="127"/>
      <c r="AG1208" s="127"/>
      <c r="AH1208" s="127"/>
      <c r="AI1208" s="127"/>
      <c r="AJ1208" s="127"/>
      <c r="AK1208" s="127"/>
      <c r="AL1208" s="127"/>
      <c r="AM1208" s="127"/>
      <c r="AN1208" s="127"/>
      <c r="AO1208" s="127"/>
      <c r="AP1208" s="127"/>
      <c r="AQ1208" s="127"/>
      <c r="AR1208" s="127"/>
      <c r="AS1208" s="127"/>
      <c r="AT1208" s="127"/>
      <c r="AU1208" s="127"/>
      <c r="AV1208" s="127"/>
      <c r="AW1208" s="127"/>
      <c r="AX1208" s="127"/>
      <c r="AY1208" s="127"/>
      <c r="AZ1208" s="127"/>
      <c r="BA1208" s="127"/>
      <c r="BB1208" s="127"/>
      <c r="BC1208" s="127"/>
      <c r="BD1208" s="127"/>
      <c r="BE1208" s="127"/>
      <c r="BF1208" s="127"/>
      <c r="BG1208" s="127"/>
      <c r="BH1208" s="127"/>
      <c r="BI1208" s="127"/>
      <c r="BJ1208" s="127"/>
      <c r="BK1208" s="127"/>
      <c r="BL1208" s="127"/>
      <c r="BM1208" s="127"/>
      <c r="BN1208" s="127"/>
      <c r="BO1208" s="127"/>
      <c r="BP1208" s="127"/>
      <c r="BQ1208" s="127"/>
      <c r="BR1208" s="127"/>
      <c r="BS1208" s="127"/>
      <c r="BT1208" s="127"/>
      <c r="BU1208" s="127"/>
      <c r="BV1208" s="127"/>
      <c r="BW1208" s="127"/>
      <c r="BX1208" s="127"/>
      <c r="BY1208" s="127"/>
      <c r="BZ1208" s="127"/>
      <c r="CA1208" s="127"/>
      <c r="CB1208" s="127"/>
      <c r="CC1208" s="127"/>
      <c r="CD1208" s="127"/>
      <c r="CE1208" s="127"/>
      <c r="CF1208" s="127"/>
      <c r="CG1208" s="127"/>
      <c r="CH1208" s="127"/>
      <c r="CI1208" s="127"/>
      <c r="CJ1208" s="127"/>
      <c r="CK1208" s="127"/>
      <c r="CL1208" s="127"/>
      <c r="CM1208" s="127"/>
      <c r="CN1208" s="127"/>
      <c r="CO1208" s="2"/>
      <c r="CP1208" s="177"/>
      <c r="CQ1208" s="177"/>
      <c r="CR1208" s="177"/>
      <c r="CS1208" s="177"/>
      <c r="CT1208" s="177"/>
      <c r="CU1208" s="177"/>
    </row>
    <row r="1209" spans="1:110" ht="14.25" customHeight="1" x14ac:dyDescent="0.35">
      <c r="A1209" s="127"/>
      <c r="B1209" s="127"/>
      <c r="C1209" s="127"/>
      <c r="D1209" s="127"/>
      <c r="E1209" s="127"/>
      <c r="F1209" s="127"/>
      <c r="G1209" s="127"/>
      <c r="H1209" s="127"/>
      <c r="I1209" s="127"/>
      <c r="J1209" s="127"/>
      <c r="K1209" s="127"/>
      <c r="L1209" s="127"/>
      <c r="M1209" s="127"/>
      <c r="N1209" s="127"/>
      <c r="O1209" s="127"/>
      <c r="P1209" s="127"/>
      <c r="Q1209" s="127"/>
      <c r="R1209" s="127"/>
      <c r="S1209" s="127"/>
      <c r="T1209" s="127"/>
      <c r="U1209" s="127"/>
      <c r="V1209" s="127"/>
      <c r="W1209" s="127"/>
      <c r="X1209" s="127"/>
      <c r="Y1209" s="127"/>
      <c r="Z1209" s="127"/>
      <c r="AA1209" s="127"/>
      <c r="AB1209" s="127"/>
      <c r="AC1209" s="127"/>
      <c r="AD1209" s="127"/>
      <c r="AE1209" s="127"/>
      <c r="AF1209" s="127"/>
      <c r="AG1209" s="127"/>
      <c r="AH1209" s="127"/>
      <c r="AI1209" s="127"/>
      <c r="AJ1209" s="127"/>
      <c r="AK1209" s="127"/>
      <c r="AL1209" s="127"/>
      <c r="AM1209" s="127"/>
      <c r="AN1209" s="127"/>
      <c r="AO1209" s="127"/>
      <c r="AP1209" s="127"/>
      <c r="AQ1209" s="127"/>
      <c r="AR1209" s="127"/>
      <c r="AS1209" s="127"/>
      <c r="AT1209" s="127"/>
      <c r="AU1209" s="127"/>
      <c r="AV1209" s="127"/>
      <c r="AW1209" s="127"/>
      <c r="AX1209" s="127"/>
      <c r="AY1209" s="127"/>
      <c r="AZ1209" s="127"/>
      <c r="BA1209" s="127"/>
      <c r="BB1209" s="127"/>
      <c r="BC1209" s="127"/>
      <c r="BD1209" s="127"/>
      <c r="BE1209" s="127"/>
      <c r="BF1209" s="127"/>
      <c r="BG1209" s="127"/>
      <c r="BH1209" s="127"/>
      <c r="BI1209" s="127"/>
      <c r="BJ1209" s="127"/>
      <c r="BK1209" s="127"/>
      <c r="BL1209" s="127"/>
      <c r="BM1209" s="127"/>
      <c r="BN1209" s="127"/>
      <c r="BO1209" s="127"/>
      <c r="BP1209" s="127"/>
      <c r="BQ1209" s="127"/>
      <c r="BR1209" s="127"/>
      <c r="BS1209" s="127"/>
      <c r="BT1209" s="127"/>
      <c r="BU1209" s="127"/>
      <c r="BV1209" s="127"/>
      <c r="BW1209" s="127"/>
      <c r="BX1209" s="127"/>
      <c r="BY1209" s="127"/>
      <c r="BZ1209" s="127"/>
      <c r="CA1209" s="127"/>
      <c r="CB1209" s="127"/>
      <c r="CC1209" s="127"/>
      <c r="CD1209" s="127"/>
      <c r="CE1209" s="127"/>
      <c r="CF1209" s="127"/>
      <c r="CG1209" s="127"/>
      <c r="CH1209" s="127"/>
      <c r="CI1209" s="127"/>
      <c r="CJ1209" s="127"/>
      <c r="CK1209" s="127"/>
      <c r="CL1209" s="127"/>
      <c r="CM1209" s="127"/>
      <c r="CN1209" s="127"/>
      <c r="CO1209" s="2"/>
      <c r="CP1209" s="177"/>
      <c r="CQ1209" s="177"/>
      <c r="CR1209" s="177"/>
      <c r="CS1209" s="177"/>
      <c r="CT1209" s="177"/>
      <c r="CU1209" s="177"/>
    </row>
    <row r="1210" spans="1:110" ht="14.25" customHeight="1" x14ac:dyDescent="0.35">
      <c r="CM1210" s="570"/>
      <c r="CN1210" s="570"/>
    </row>
    <row r="1211" spans="1:110" ht="14.25" customHeight="1" x14ac:dyDescent="0.35">
      <c r="D1211" s="229" t="s">
        <v>529</v>
      </c>
      <c r="E1211" s="229"/>
      <c r="F1211" s="229"/>
      <c r="G1211" s="229"/>
      <c r="H1211" s="229"/>
      <c r="I1211" s="229"/>
      <c r="J1211" s="229"/>
      <c r="K1211" s="229"/>
      <c r="L1211" s="229"/>
      <c r="M1211" s="229"/>
      <c r="N1211" s="229"/>
      <c r="O1211" s="229"/>
      <c r="P1211" s="229"/>
      <c r="Q1211" s="229"/>
      <c r="R1211" s="229"/>
      <c r="S1211" s="229"/>
      <c r="T1211" s="229"/>
      <c r="U1211" s="229"/>
      <c r="V1211" s="229"/>
      <c r="W1211" s="229"/>
      <c r="X1211" s="229"/>
      <c r="Y1211" s="229"/>
      <c r="Z1211" s="229"/>
      <c r="AA1211" s="229"/>
      <c r="AB1211" s="119"/>
      <c r="AC1211" s="119"/>
      <c r="AD1211" s="119"/>
      <c r="AE1211" s="119"/>
      <c r="AF1211" s="119"/>
      <c r="AG1211" s="119"/>
      <c r="AH1211" s="119"/>
      <c r="AI1211" s="119"/>
      <c r="AJ1211" s="119"/>
      <c r="AK1211" s="119"/>
      <c r="AL1211" s="119"/>
      <c r="AM1211" s="119"/>
      <c r="AN1211" s="119"/>
      <c r="AO1211" s="119"/>
      <c r="AP1211" s="119"/>
      <c r="AQ1211" s="119"/>
      <c r="AR1211" s="119"/>
      <c r="AS1211" s="119"/>
      <c r="AT1211" s="119"/>
      <c r="AU1211" s="2"/>
      <c r="AV1211" s="216" t="s">
        <v>532</v>
      </c>
      <c r="AW1211" s="216"/>
      <c r="AX1211" s="216"/>
      <c r="AY1211" s="216"/>
      <c r="AZ1211" s="216"/>
      <c r="BA1211" s="216"/>
      <c r="BB1211" s="216"/>
      <c r="BC1211" s="216"/>
      <c r="BD1211" s="216"/>
      <c r="BE1211" s="216"/>
      <c r="BF1211" s="216"/>
      <c r="BG1211" s="216"/>
      <c r="BH1211" s="216"/>
      <c r="BI1211" s="216"/>
      <c r="BJ1211" s="216"/>
      <c r="BK1211" s="216"/>
      <c r="BL1211" s="216"/>
      <c r="BM1211" s="216"/>
      <c r="BN1211" s="216"/>
      <c r="BO1211" s="216"/>
      <c r="BP1211" s="216"/>
      <c r="BQ1211" s="216"/>
      <c r="BR1211" s="216"/>
      <c r="BS1211" s="216"/>
      <c r="BT1211" s="216"/>
      <c r="BU1211" s="216"/>
      <c r="BV1211" s="216"/>
      <c r="BW1211" s="216"/>
      <c r="BX1211" s="216"/>
      <c r="BY1211" s="216"/>
      <c r="BZ1211" s="216"/>
      <c r="CA1211" s="216"/>
      <c r="CB1211" s="216"/>
      <c r="CC1211" s="216"/>
      <c r="CD1211" s="216"/>
      <c r="CE1211" s="216"/>
      <c r="CF1211" s="216"/>
      <c r="CG1211" s="216"/>
      <c r="CH1211" s="216"/>
      <c r="CI1211" s="216"/>
      <c r="CJ1211" s="216"/>
      <c r="CK1211" s="216"/>
      <c r="CL1211" s="216"/>
      <c r="CM1211" s="216"/>
      <c r="CN1211" s="216"/>
      <c r="CO1211" s="2"/>
    </row>
    <row r="1212" spans="1:110" ht="14.25" customHeight="1" x14ac:dyDescent="0.35">
      <c r="D1212" s="120"/>
      <c r="E1212" s="120"/>
      <c r="F1212" s="120"/>
      <c r="G1212" s="120"/>
      <c r="H1212" s="120"/>
      <c r="I1212" s="120"/>
      <c r="J1212" s="120"/>
      <c r="K1212" s="120"/>
      <c r="L1212" s="120"/>
      <c r="M1212" s="120"/>
      <c r="N1212" s="120"/>
      <c r="O1212" s="120"/>
      <c r="P1212" s="120"/>
      <c r="Q1212" s="120"/>
      <c r="R1212" s="120"/>
      <c r="S1212" s="120"/>
      <c r="T1212" s="120"/>
      <c r="U1212" s="120"/>
      <c r="V1212" s="120"/>
      <c r="W1212" s="120"/>
      <c r="X1212" s="120"/>
      <c r="Y1212" s="120"/>
      <c r="Z1212" s="120"/>
      <c r="AA1212" s="120"/>
      <c r="AB1212" s="120"/>
      <c r="AC1212" s="120"/>
      <c r="AD1212" s="120"/>
      <c r="AE1212" s="120"/>
      <c r="AF1212" s="120"/>
      <c r="AG1212" s="120"/>
      <c r="AH1212" s="120"/>
      <c r="AI1212" s="120"/>
      <c r="AJ1212" s="120"/>
      <c r="AK1212" s="120"/>
      <c r="AL1212" s="120"/>
      <c r="AM1212" s="120"/>
      <c r="AN1212" s="120"/>
      <c r="AO1212" s="120"/>
      <c r="AP1212" s="120"/>
      <c r="AQ1212" s="120"/>
      <c r="AR1212" s="120"/>
      <c r="AS1212" s="120"/>
      <c r="AT1212" s="120"/>
      <c r="AU1212" s="2"/>
      <c r="AV1212" s="217"/>
      <c r="AW1212" s="217"/>
      <c r="AX1212" s="217"/>
      <c r="AY1212" s="217"/>
      <c r="AZ1212" s="217"/>
      <c r="BA1212" s="217"/>
      <c r="BB1212" s="217"/>
      <c r="BC1212" s="217"/>
      <c r="BD1212" s="217"/>
      <c r="BE1212" s="217"/>
      <c r="BF1212" s="217"/>
      <c r="BG1212" s="217"/>
      <c r="BH1212" s="217"/>
      <c r="BI1212" s="217"/>
      <c r="BJ1212" s="217"/>
      <c r="BK1212" s="217"/>
      <c r="BL1212" s="217"/>
      <c r="BM1212" s="217"/>
      <c r="BN1212" s="217"/>
      <c r="BO1212" s="217"/>
      <c r="BP1212" s="217"/>
      <c r="BQ1212" s="217"/>
      <c r="BR1212" s="217"/>
      <c r="BS1212" s="217"/>
      <c r="BT1212" s="217"/>
      <c r="BU1212" s="217"/>
      <c r="BV1212" s="217"/>
      <c r="BW1212" s="217"/>
      <c r="BX1212" s="217"/>
      <c r="BY1212" s="217"/>
      <c r="BZ1212" s="217"/>
      <c r="CA1212" s="217"/>
      <c r="CB1212" s="217"/>
      <c r="CC1212" s="217"/>
      <c r="CD1212" s="217"/>
      <c r="CE1212" s="217"/>
      <c r="CF1212" s="217"/>
      <c r="CG1212" s="217"/>
      <c r="CH1212" s="217"/>
      <c r="CI1212" s="217"/>
      <c r="CJ1212" s="217"/>
      <c r="CK1212" s="217"/>
      <c r="CL1212" s="217"/>
      <c r="CM1212" s="217"/>
      <c r="CN1212" s="217"/>
      <c r="CO1212" s="2"/>
    </row>
    <row r="1213" spans="1:110" ht="14.25" customHeight="1" x14ac:dyDescent="0.35">
      <c r="D1213" s="219" t="s">
        <v>20</v>
      </c>
      <c r="E1213" s="220"/>
      <c r="F1213" s="220"/>
      <c r="G1213" s="220"/>
      <c r="H1213" s="220"/>
      <c r="I1213" s="220"/>
      <c r="J1213" s="220"/>
      <c r="K1213" s="220"/>
      <c r="L1213" s="220"/>
      <c r="M1213" s="220"/>
      <c r="N1213" s="220"/>
      <c r="O1213" s="220"/>
      <c r="P1213" s="220"/>
      <c r="Q1213" s="220"/>
      <c r="R1213" s="220"/>
      <c r="S1213" s="220"/>
      <c r="T1213" s="220"/>
      <c r="U1213" s="220"/>
      <c r="V1213" s="220"/>
      <c r="W1213" s="220"/>
      <c r="X1213" s="220"/>
      <c r="Y1213" s="221"/>
      <c r="Z1213" s="278" t="s">
        <v>42</v>
      </c>
      <c r="AA1213" s="279"/>
      <c r="AB1213" s="279"/>
      <c r="AC1213" s="279"/>
      <c r="AD1213" s="279"/>
      <c r="AE1213" s="279"/>
      <c r="AF1213" s="279"/>
      <c r="AG1213" s="279"/>
      <c r="AH1213" s="279"/>
      <c r="AI1213" s="279"/>
      <c r="AJ1213" s="279"/>
      <c r="AK1213" s="279"/>
      <c r="AL1213" s="279"/>
      <c r="AM1213" s="280"/>
      <c r="AN1213" s="219" t="s">
        <v>464</v>
      </c>
      <c r="AO1213" s="220"/>
      <c r="AP1213" s="220"/>
      <c r="AQ1213" s="220"/>
      <c r="AR1213" s="220"/>
      <c r="AS1213" s="220"/>
      <c r="AT1213" s="221"/>
      <c r="AU1213" s="2"/>
      <c r="AV1213" s="219" t="s">
        <v>20</v>
      </c>
      <c r="AW1213" s="220"/>
      <c r="AX1213" s="220"/>
      <c r="AY1213" s="220"/>
      <c r="AZ1213" s="220"/>
      <c r="BA1213" s="220"/>
      <c r="BB1213" s="220"/>
      <c r="BC1213" s="220"/>
      <c r="BD1213" s="220"/>
      <c r="BE1213" s="220"/>
      <c r="BF1213" s="220"/>
      <c r="BG1213" s="220"/>
      <c r="BH1213" s="220"/>
      <c r="BI1213" s="220"/>
      <c r="BJ1213" s="220"/>
      <c r="BK1213" s="220"/>
      <c r="BL1213" s="220"/>
      <c r="BM1213" s="220"/>
      <c r="BN1213" s="220"/>
      <c r="BO1213" s="220"/>
      <c r="BP1213" s="220"/>
      <c r="BQ1213" s="221"/>
      <c r="BR1213" s="278" t="s">
        <v>42</v>
      </c>
      <c r="BS1213" s="279"/>
      <c r="BT1213" s="279"/>
      <c r="BU1213" s="279"/>
      <c r="BV1213" s="279"/>
      <c r="BW1213" s="279"/>
      <c r="BX1213" s="279"/>
      <c r="BY1213" s="279"/>
      <c r="BZ1213" s="279"/>
      <c r="CA1213" s="279"/>
      <c r="CB1213" s="279"/>
      <c r="CC1213" s="279"/>
      <c r="CD1213" s="279"/>
      <c r="CE1213" s="279"/>
      <c r="CF1213" s="253" t="s">
        <v>464</v>
      </c>
      <c r="CG1213" s="253"/>
      <c r="CH1213" s="253"/>
      <c r="CI1213" s="253"/>
      <c r="CJ1213" s="253"/>
      <c r="CK1213" s="253"/>
      <c r="CL1213" s="253"/>
      <c r="CM1213" s="253"/>
      <c r="CN1213" s="253"/>
      <c r="CO1213" s="2"/>
      <c r="CP1213" s="177"/>
      <c r="CQ1213" s="177"/>
      <c r="CR1213" s="177"/>
      <c r="CS1213" s="177"/>
      <c r="CT1213" s="177"/>
      <c r="CU1213" s="177"/>
      <c r="CV1213" s="177"/>
      <c r="CW1213" s="177"/>
      <c r="CX1213" s="177"/>
      <c r="CY1213" s="177"/>
      <c r="CZ1213" s="177"/>
      <c r="DA1213" s="177"/>
      <c r="DB1213" s="177"/>
      <c r="DC1213" s="177"/>
      <c r="DD1213" s="177"/>
      <c r="DE1213" s="177"/>
      <c r="DF1213" s="177"/>
    </row>
    <row r="1214" spans="1:110" ht="14.25" customHeight="1" x14ac:dyDescent="0.35">
      <c r="D1214" s="222"/>
      <c r="E1214" s="223"/>
      <c r="F1214" s="223"/>
      <c r="G1214" s="223"/>
      <c r="H1214" s="223"/>
      <c r="I1214" s="223"/>
      <c r="J1214" s="223"/>
      <c r="K1214" s="223"/>
      <c r="L1214" s="223"/>
      <c r="M1214" s="223"/>
      <c r="N1214" s="223"/>
      <c r="O1214" s="223"/>
      <c r="P1214" s="223"/>
      <c r="Q1214" s="223"/>
      <c r="R1214" s="223"/>
      <c r="S1214" s="223"/>
      <c r="T1214" s="223"/>
      <c r="U1214" s="223"/>
      <c r="V1214" s="223"/>
      <c r="W1214" s="223"/>
      <c r="X1214" s="223"/>
      <c r="Y1214" s="224"/>
      <c r="Z1214" s="278" t="s">
        <v>530</v>
      </c>
      <c r="AA1214" s="279"/>
      <c r="AB1214" s="279"/>
      <c r="AC1214" s="279"/>
      <c r="AD1214" s="279"/>
      <c r="AE1214" s="280"/>
      <c r="AF1214" s="278" t="s">
        <v>121</v>
      </c>
      <c r="AG1214" s="279"/>
      <c r="AH1214" s="279"/>
      <c r="AI1214" s="279"/>
      <c r="AJ1214" s="279"/>
      <c r="AK1214" s="279"/>
      <c r="AL1214" s="279"/>
      <c r="AM1214" s="280"/>
      <c r="AN1214" s="222"/>
      <c r="AO1214" s="223"/>
      <c r="AP1214" s="223"/>
      <c r="AQ1214" s="223"/>
      <c r="AR1214" s="223"/>
      <c r="AS1214" s="223"/>
      <c r="AT1214" s="224"/>
      <c r="AU1214" s="2"/>
      <c r="AV1214" s="222"/>
      <c r="AW1214" s="223"/>
      <c r="AX1214" s="223"/>
      <c r="AY1214" s="223"/>
      <c r="AZ1214" s="223"/>
      <c r="BA1214" s="223"/>
      <c r="BB1214" s="223"/>
      <c r="BC1214" s="223"/>
      <c r="BD1214" s="223"/>
      <c r="BE1214" s="223"/>
      <c r="BF1214" s="223"/>
      <c r="BG1214" s="223"/>
      <c r="BH1214" s="223"/>
      <c r="BI1214" s="223"/>
      <c r="BJ1214" s="223"/>
      <c r="BK1214" s="223"/>
      <c r="BL1214" s="223"/>
      <c r="BM1214" s="223"/>
      <c r="BN1214" s="223"/>
      <c r="BO1214" s="223"/>
      <c r="BP1214" s="223"/>
      <c r="BQ1214" s="224"/>
      <c r="BR1214" s="253" t="s">
        <v>530</v>
      </c>
      <c r="BS1214" s="253"/>
      <c r="BT1214" s="253"/>
      <c r="BU1214" s="253"/>
      <c r="BV1214" s="253"/>
      <c r="BW1214" s="253"/>
      <c r="BX1214" s="253" t="s">
        <v>121</v>
      </c>
      <c r="BY1214" s="253"/>
      <c r="BZ1214" s="253"/>
      <c r="CA1214" s="253"/>
      <c r="CB1214" s="253"/>
      <c r="CC1214" s="253"/>
      <c r="CD1214" s="253"/>
      <c r="CE1214" s="253"/>
      <c r="CF1214" s="253"/>
      <c r="CG1214" s="253"/>
      <c r="CH1214" s="253"/>
      <c r="CI1214" s="253"/>
      <c r="CJ1214" s="253"/>
      <c r="CK1214" s="253"/>
      <c r="CL1214" s="253"/>
      <c r="CM1214" s="253"/>
      <c r="CN1214" s="253"/>
      <c r="CO1214" s="2"/>
      <c r="CP1214" s="177"/>
      <c r="CQ1214" s="177"/>
      <c r="CR1214" s="177"/>
      <c r="CS1214" s="177"/>
      <c r="CT1214" s="177"/>
      <c r="CU1214" s="177"/>
      <c r="CV1214" s="177"/>
      <c r="CW1214" s="177"/>
      <c r="CX1214" s="177"/>
      <c r="CY1214" s="177"/>
      <c r="CZ1214" s="177"/>
      <c r="DA1214" s="177"/>
      <c r="DB1214" s="177"/>
      <c r="DC1214" s="177"/>
      <c r="DD1214" s="177"/>
      <c r="DE1214" s="177"/>
      <c r="DF1214" s="177"/>
    </row>
    <row r="1215" spans="1:110" ht="14.25" customHeight="1" x14ac:dyDescent="0.35">
      <c r="D1215" s="230" t="s">
        <v>1217</v>
      </c>
      <c r="E1215" s="231"/>
      <c r="F1215" s="231"/>
      <c r="G1215" s="231"/>
      <c r="H1215" s="231"/>
      <c r="I1215" s="231"/>
      <c r="J1215" s="231"/>
      <c r="K1215" s="231"/>
      <c r="L1215" s="231"/>
      <c r="M1215" s="231"/>
      <c r="N1215" s="231"/>
      <c r="O1215" s="231"/>
      <c r="P1215" s="231"/>
      <c r="Q1215" s="231"/>
      <c r="R1215" s="231"/>
      <c r="S1215" s="231"/>
      <c r="T1215" s="231"/>
      <c r="U1215" s="231"/>
      <c r="V1215" s="231"/>
      <c r="W1215" s="231"/>
      <c r="X1215" s="231"/>
      <c r="Y1215" s="232"/>
      <c r="Z1215" s="230"/>
      <c r="AA1215" s="231"/>
      <c r="AB1215" s="231"/>
      <c r="AC1215" s="231"/>
      <c r="AD1215" s="231"/>
      <c r="AE1215" s="232"/>
      <c r="AF1215" s="230" t="s">
        <v>1054</v>
      </c>
      <c r="AG1215" s="231"/>
      <c r="AH1215" s="231"/>
      <c r="AI1215" s="231"/>
      <c r="AJ1215" s="231"/>
      <c r="AK1215" s="231"/>
      <c r="AL1215" s="231"/>
      <c r="AM1215" s="232"/>
      <c r="AN1215" s="230" t="s">
        <v>1215</v>
      </c>
      <c r="AO1215" s="231"/>
      <c r="AP1215" s="231"/>
      <c r="AQ1215" s="231"/>
      <c r="AR1215" s="231"/>
      <c r="AS1215" s="231"/>
      <c r="AT1215" s="232"/>
      <c r="AU1215" s="2"/>
      <c r="AV1215" s="228" t="s">
        <v>1261</v>
      </c>
      <c r="AW1215" s="228"/>
      <c r="AX1215" s="228"/>
      <c r="AY1215" s="228"/>
      <c r="AZ1215" s="228"/>
      <c r="BA1215" s="228"/>
      <c r="BB1215" s="228"/>
      <c r="BC1215" s="228"/>
      <c r="BD1215" s="228"/>
      <c r="BE1215" s="228"/>
      <c r="BF1215" s="228"/>
      <c r="BG1215" s="228"/>
      <c r="BH1215" s="228"/>
      <c r="BI1215" s="228"/>
      <c r="BJ1215" s="228"/>
      <c r="BK1215" s="228"/>
      <c r="BL1215" s="228"/>
      <c r="BM1215" s="228"/>
      <c r="BN1215" s="228"/>
      <c r="BO1215" s="228"/>
      <c r="BP1215" s="228"/>
      <c r="BQ1215" s="228"/>
      <c r="BR1215" s="228" t="s">
        <v>1054</v>
      </c>
      <c r="BS1215" s="228"/>
      <c r="BT1215" s="228"/>
      <c r="BU1215" s="228"/>
      <c r="BV1215" s="228"/>
      <c r="BW1215" s="228"/>
      <c r="BX1215" s="228"/>
      <c r="BY1215" s="228"/>
      <c r="BZ1215" s="228"/>
      <c r="CA1215" s="228"/>
      <c r="CB1215" s="228"/>
      <c r="CC1215" s="228"/>
      <c r="CD1215" s="228"/>
      <c r="CE1215" s="228"/>
      <c r="CF1215" s="228" t="s">
        <v>1215</v>
      </c>
      <c r="CG1215" s="228"/>
      <c r="CH1215" s="228"/>
      <c r="CI1215" s="228"/>
      <c r="CJ1215" s="228"/>
      <c r="CK1215" s="228"/>
      <c r="CL1215" s="228"/>
      <c r="CM1215" s="228"/>
      <c r="CN1215" s="228"/>
      <c r="CO1215" s="2"/>
      <c r="CP1215" s="177"/>
      <c r="CQ1215" s="177"/>
      <c r="CR1215" s="177"/>
      <c r="CS1215" s="177"/>
      <c r="CT1215" s="177"/>
      <c r="CU1215" s="177"/>
      <c r="CV1215" s="177"/>
      <c r="CW1215" s="177"/>
      <c r="CX1215" s="177"/>
      <c r="CY1215" s="177"/>
      <c r="CZ1215" s="177"/>
      <c r="DA1215" s="177"/>
      <c r="DB1215" s="177"/>
      <c r="DC1215" s="177"/>
      <c r="DD1215" s="177"/>
      <c r="DE1215" s="177"/>
      <c r="DF1215" s="177"/>
    </row>
    <row r="1216" spans="1:110" ht="14.25" customHeight="1" x14ac:dyDescent="0.35">
      <c r="D1216" s="230" t="s">
        <v>1218</v>
      </c>
      <c r="E1216" s="231"/>
      <c r="F1216" s="231"/>
      <c r="G1216" s="231"/>
      <c r="H1216" s="231"/>
      <c r="I1216" s="231"/>
      <c r="J1216" s="231"/>
      <c r="K1216" s="231"/>
      <c r="L1216" s="231"/>
      <c r="M1216" s="231"/>
      <c r="N1216" s="231"/>
      <c r="O1216" s="231"/>
      <c r="P1216" s="231"/>
      <c r="Q1216" s="231"/>
      <c r="R1216" s="231"/>
      <c r="S1216" s="231"/>
      <c r="T1216" s="231"/>
      <c r="U1216" s="231"/>
      <c r="V1216" s="231"/>
      <c r="W1216" s="231"/>
      <c r="X1216" s="231"/>
      <c r="Y1216" s="232"/>
      <c r="Z1216" s="230"/>
      <c r="AA1216" s="231"/>
      <c r="AB1216" s="231"/>
      <c r="AC1216" s="231"/>
      <c r="AD1216" s="231"/>
      <c r="AE1216" s="232"/>
      <c r="AF1216" s="230" t="s">
        <v>1054</v>
      </c>
      <c r="AG1216" s="231"/>
      <c r="AH1216" s="231"/>
      <c r="AI1216" s="231"/>
      <c r="AJ1216" s="231"/>
      <c r="AK1216" s="231"/>
      <c r="AL1216" s="231"/>
      <c r="AM1216" s="232"/>
      <c r="AN1216" s="230" t="s">
        <v>1215</v>
      </c>
      <c r="AO1216" s="231"/>
      <c r="AP1216" s="231"/>
      <c r="AQ1216" s="231"/>
      <c r="AR1216" s="231"/>
      <c r="AS1216" s="231"/>
      <c r="AT1216" s="232"/>
      <c r="AU1216" s="2"/>
      <c r="AV1216" s="228" t="s">
        <v>1260</v>
      </c>
      <c r="AW1216" s="228"/>
      <c r="AX1216" s="228"/>
      <c r="AY1216" s="228"/>
      <c r="AZ1216" s="228"/>
      <c r="BA1216" s="228"/>
      <c r="BB1216" s="228"/>
      <c r="BC1216" s="228"/>
      <c r="BD1216" s="228"/>
      <c r="BE1216" s="228"/>
      <c r="BF1216" s="228"/>
      <c r="BG1216" s="228"/>
      <c r="BH1216" s="228"/>
      <c r="BI1216" s="228"/>
      <c r="BJ1216" s="228"/>
      <c r="BK1216" s="228"/>
      <c r="BL1216" s="228"/>
      <c r="BM1216" s="228"/>
      <c r="BN1216" s="228"/>
      <c r="BO1216" s="228"/>
      <c r="BP1216" s="228"/>
      <c r="BQ1216" s="228"/>
      <c r="BR1216" s="228"/>
      <c r="BS1216" s="228"/>
      <c r="BT1216" s="228"/>
      <c r="BU1216" s="228"/>
      <c r="BV1216" s="228"/>
      <c r="BW1216" s="228"/>
      <c r="BX1216" s="228" t="s">
        <v>1054</v>
      </c>
      <c r="BY1216" s="228"/>
      <c r="BZ1216" s="228"/>
      <c r="CA1216" s="228"/>
      <c r="CB1216" s="228"/>
      <c r="CC1216" s="228"/>
      <c r="CD1216" s="228"/>
      <c r="CE1216" s="228"/>
      <c r="CF1216" s="228" t="s">
        <v>1215</v>
      </c>
      <c r="CG1216" s="228"/>
      <c r="CH1216" s="228"/>
      <c r="CI1216" s="228"/>
      <c r="CJ1216" s="228"/>
      <c r="CK1216" s="228"/>
      <c r="CL1216" s="228"/>
      <c r="CM1216" s="228"/>
      <c r="CN1216" s="228"/>
      <c r="CO1216" s="2"/>
      <c r="CP1216" s="177"/>
      <c r="CQ1216" s="177"/>
      <c r="CR1216" s="177"/>
      <c r="CS1216" s="177"/>
      <c r="CT1216" s="177"/>
      <c r="CU1216" s="177"/>
      <c r="CV1216" s="177"/>
      <c r="CW1216" s="177"/>
      <c r="CX1216" s="177"/>
      <c r="CY1216" s="177"/>
      <c r="CZ1216" s="177"/>
      <c r="DA1216" s="177"/>
      <c r="DB1216" s="177"/>
      <c r="DC1216" s="177"/>
      <c r="DD1216" s="177"/>
      <c r="DE1216" s="177"/>
      <c r="DF1216" s="177"/>
    </row>
    <row r="1217" spans="4:110" ht="14.25" customHeight="1" x14ac:dyDescent="0.35">
      <c r="D1217" s="230" t="s">
        <v>1219</v>
      </c>
      <c r="E1217" s="231"/>
      <c r="F1217" s="231"/>
      <c r="G1217" s="231"/>
      <c r="H1217" s="231"/>
      <c r="I1217" s="231"/>
      <c r="J1217" s="231"/>
      <c r="K1217" s="231"/>
      <c r="L1217" s="231"/>
      <c r="M1217" s="231"/>
      <c r="N1217" s="231"/>
      <c r="O1217" s="231"/>
      <c r="P1217" s="231"/>
      <c r="Q1217" s="231"/>
      <c r="R1217" s="231"/>
      <c r="S1217" s="231"/>
      <c r="T1217" s="231"/>
      <c r="U1217" s="231"/>
      <c r="V1217" s="231"/>
      <c r="W1217" s="231"/>
      <c r="X1217" s="231"/>
      <c r="Y1217" s="232"/>
      <c r="Z1217" s="230" t="s">
        <v>1054</v>
      </c>
      <c r="AA1217" s="231"/>
      <c r="AB1217" s="231"/>
      <c r="AC1217" s="231"/>
      <c r="AD1217" s="231"/>
      <c r="AE1217" s="232"/>
      <c r="AF1217" s="230"/>
      <c r="AG1217" s="231"/>
      <c r="AH1217" s="231"/>
      <c r="AI1217" s="231"/>
      <c r="AJ1217" s="231"/>
      <c r="AK1217" s="231"/>
      <c r="AL1217" s="231"/>
      <c r="AM1217" s="232"/>
      <c r="AN1217" s="230" t="s">
        <v>1215</v>
      </c>
      <c r="AO1217" s="231"/>
      <c r="AP1217" s="231"/>
      <c r="AQ1217" s="231"/>
      <c r="AR1217" s="231"/>
      <c r="AS1217" s="231"/>
      <c r="AT1217" s="232"/>
      <c r="AU1217" s="2"/>
      <c r="AV1217" s="228" t="s">
        <v>1262</v>
      </c>
      <c r="AW1217" s="228"/>
      <c r="AX1217" s="228"/>
      <c r="AY1217" s="228"/>
      <c r="AZ1217" s="228"/>
      <c r="BA1217" s="228"/>
      <c r="BB1217" s="228"/>
      <c r="BC1217" s="228"/>
      <c r="BD1217" s="228"/>
      <c r="BE1217" s="228"/>
      <c r="BF1217" s="228"/>
      <c r="BG1217" s="228"/>
      <c r="BH1217" s="228"/>
      <c r="BI1217" s="228"/>
      <c r="BJ1217" s="228"/>
      <c r="BK1217" s="228"/>
      <c r="BL1217" s="228"/>
      <c r="BM1217" s="228"/>
      <c r="BN1217" s="228"/>
      <c r="BO1217" s="228"/>
      <c r="BP1217" s="228"/>
      <c r="BQ1217" s="228"/>
      <c r="BR1217" s="228"/>
      <c r="BS1217" s="228"/>
      <c r="BT1217" s="228"/>
      <c r="BU1217" s="228"/>
      <c r="BV1217" s="228"/>
      <c r="BW1217" s="228"/>
      <c r="BX1217" s="228" t="s">
        <v>1054</v>
      </c>
      <c r="BY1217" s="228"/>
      <c r="BZ1217" s="228"/>
      <c r="CA1217" s="228"/>
      <c r="CB1217" s="228"/>
      <c r="CC1217" s="228"/>
      <c r="CD1217" s="228"/>
      <c r="CE1217" s="228"/>
      <c r="CF1217" s="228" t="s">
        <v>1215</v>
      </c>
      <c r="CG1217" s="228"/>
      <c r="CH1217" s="228"/>
      <c r="CI1217" s="228"/>
      <c r="CJ1217" s="228"/>
      <c r="CK1217" s="228"/>
      <c r="CL1217" s="228"/>
      <c r="CM1217" s="228"/>
      <c r="CN1217" s="228"/>
      <c r="CO1217" s="2"/>
      <c r="CP1217" s="177"/>
      <c r="CQ1217" s="177"/>
      <c r="CR1217" s="177"/>
      <c r="CS1217" s="177"/>
      <c r="CT1217" s="177"/>
      <c r="CU1217" s="177"/>
      <c r="CV1217" s="177"/>
      <c r="CW1217" s="177"/>
      <c r="CX1217" s="177"/>
      <c r="CY1217" s="177"/>
      <c r="CZ1217" s="177"/>
      <c r="DA1217" s="177"/>
      <c r="DB1217" s="177"/>
      <c r="DC1217" s="177"/>
      <c r="DD1217" s="177"/>
      <c r="DE1217" s="177"/>
      <c r="DF1217" s="177"/>
    </row>
    <row r="1218" spans="4:110" ht="14.25" customHeight="1" x14ac:dyDescent="0.35">
      <c r="D1218" s="230" t="s">
        <v>1220</v>
      </c>
      <c r="E1218" s="231"/>
      <c r="F1218" s="231"/>
      <c r="G1218" s="231"/>
      <c r="H1218" s="231"/>
      <c r="I1218" s="231"/>
      <c r="J1218" s="231"/>
      <c r="K1218" s="231"/>
      <c r="L1218" s="231"/>
      <c r="M1218" s="231"/>
      <c r="N1218" s="231"/>
      <c r="O1218" s="231"/>
      <c r="P1218" s="231"/>
      <c r="Q1218" s="231"/>
      <c r="R1218" s="231"/>
      <c r="S1218" s="231"/>
      <c r="T1218" s="231"/>
      <c r="U1218" s="231"/>
      <c r="V1218" s="231"/>
      <c r="W1218" s="231"/>
      <c r="X1218" s="231"/>
      <c r="Y1218" s="232"/>
      <c r="Z1218" s="230"/>
      <c r="AA1218" s="231"/>
      <c r="AB1218" s="231"/>
      <c r="AC1218" s="231"/>
      <c r="AD1218" s="231"/>
      <c r="AE1218" s="232"/>
      <c r="AF1218" s="230" t="s">
        <v>1054</v>
      </c>
      <c r="AG1218" s="231"/>
      <c r="AH1218" s="231"/>
      <c r="AI1218" s="231"/>
      <c r="AJ1218" s="231"/>
      <c r="AK1218" s="231"/>
      <c r="AL1218" s="231"/>
      <c r="AM1218" s="232"/>
      <c r="AN1218" s="230" t="s">
        <v>1215</v>
      </c>
      <c r="AO1218" s="231"/>
      <c r="AP1218" s="231"/>
      <c r="AQ1218" s="231"/>
      <c r="AR1218" s="231"/>
      <c r="AS1218" s="231"/>
      <c r="AT1218" s="232"/>
      <c r="AU1218" s="2"/>
      <c r="AV1218" s="228"/>
      <c r="AW1218" s="228"/>
      <c r="AX1218" s="228"/>
      <c r="AY1218" s="228"/>
      <c r="AZ1218" s="228"/>
      <c r="BA1218" s="228"/>
      <c r="BB1218" s="228"/>
      <c r="BC1218" s="228"/>
      <c r="BD1218" s="228"/>
      <c r="BE1218" s="228"/>
      <c r="BF1218" s="228"/>
      <c r="BG1218" s="228"/>
      <c r="BH1218" s="228"/>
      <c r="BI1218" s="228"/>
      <c r="BJ1218" s="228"/>
      <c r="BK1218" s="228"/>
      <c r="BL1218" s="228"/>
      <c r="BM1218" s="228"/>
      <c r="BN1218" s="228"/>
      <c r="BO1218" s="228"/>
      <c r="BP1218" s="228"/>
      <c r="BQ1218" s="228"/>
      <c r="BR1218" s="228"/>
      <c r="BS1218" s="228"/>
      <c r="BT1218" s="228"/>
      <c r="BU1218" s="228"/>
      <c r="BV1218" s="228"/>
      <c r="BW1218" s="228"/>
      <c r="BX1218" s="228"/>
      <c r="BY1218" s="228"/>
      <c r="BZ1218" s="228"/>
      <c r="CA1218" s="228"/>
      <c r="CB1218" s="228"/>
      <c r="CC1218" s="228"/>
      <c r="CD1218" s="228"/>
      <c r="CE1218" s="228"/>
      <c r="CF1218" s="228"/>
      <c r="CG1218" s="228"/>
      <c r="CH1218" s="228"/>
      <c r="CI1218" s="228"/>
      <c r="CJ1218" s="228"/>
      <c r="CK1218" s="228"/>
      <c r="CL1218" s="228"/>
      <c r="CM1218" s="228"/>
      <c r="CN1218" s="228"/>
      <c r="CO1218" s="2"/>
      <c r="CP1218" s="177"/>
      <c r="CQ1218" s="177"/>
      <c r="CR1218" s="177"/>
      <c r="CS1218" s="177"/>
      <c r="CT1218" s="177"/>
      <c r="CU1218" s="177"/>
      <c r="CV1218" s="177"/>
      <c r="CW1218" s="177"/>
      <c r="CX1218" s="177"/>
      <c r="CY1218" s="177"/>
      <c r="CZ1218" s="177"/>
      <c r="DA1218" s="177"/>
      <c r="DB1218" s="177"/>
      <c r="DC1218" s="177"/>
      <c r="DD1218" s="177"/>
      <c r="DE1218" s="177"/>
      <c r="DF1218" s="177"/>
    </row>
    <row r="1219" spans="4:110" ht="14.25" customHeight="1" x14ac:dyDescent="0.35">
      <c r="D1219" s="230" t="s">
        <v>1221</v>
      </c>
      <c r="E1219" s="231"/>
      <c r="F1219" s="231"/>
      <c r="G1219" s="231"/>
      <c r="H1219" s="231"/>
      <c r="I1219" s="231"/>
      <c r="J1219" s="231"/>
      <c r="K1219" s="231"/>
      <c r="L1219" s="231"/>
      <c r="M1219" s="231"/>
      <c r="N1219" s="231"/>
      <c r="O1219" s="231"/>
      <c r="P1219" s="231"/>
      <c r="Q1219" s="231"/>
      <c r="R1219" s="231"/>
      <c r="S1219" s="231"/>
      <c r="T1219" s="231"/>
      <c r="U1219" s="231"/>
      <c r="V1219" s="231"/>
      <c r="W1219" s="231"/>
      <c r="X1219" s="231"/>
      <c r="Y1219" s="232"/>
      <c r="Z1219" s="230"/>
      <c r="AA1219" s="231"/>
      <c r="AB1219" s="231"/>
      <c r="AC1219" s="231"/>
      <c r="AD1219" s="231"/>
      <c r="AE1219" s="232"/>
      <c r="AF1219" s="230" t="s">
        <v>1054</v>
      </c>
      <c r="AG1219" s="231"/>
      <c r="AH1219" s="231"/>
      <c r="AI1219" s="231"/>
      <c r="AJ1219" s="231"/>
      <c r="AK1219" s="231"/>
      <c r="AL1219" s="231"/>
      <c r="AM1219" s="232"/>
      <c r="AN1219" s="230" t="s">
        <v>1216</v>
      </c>
      <c r="AO1219" s="231"/>
      <c r="AP1219" s="231"/>
      <c r="AQ1219" s="231"/>
      <c r="AR1219" s="231"/>
      <c r="AS1219" s="231"/>
      <c r="AT1219" s="232"/>
      <c r="AU1219" s="2"/>
      <c r="AV1219" s="228"/>
      <c r="AW1219" s="228"/>
      <c r="AX1219" s="228"/>
      <c r="AY1219" s="228"/>
      <c r="AZ1219" s="228"/>
      <c r="BA1219" s="228"/>
      <c r="BB1219" s="228"/>
      <c r="BC1219" s="228"/>
      <c r="BD1219" s="228"/>
      <c r="BE1219" s="228"/>
      <c r="BF1219" s="228"/>
      <c r="BG1219" s="228"/>
      <c r="BH1219" s="228"/>
      <c r="BI1219" s="228"/>
      <c r="BJ1219" s="228"/>
      <c r="BK1219" s="228"/>
      <c r="BL1219" s="228"/>
      <c r="BM1219" s="228"/>
      <c r="BN1219" s="228"/>
      <c r="BO1219" s="228"/>
      <c r="BP1219" s="228"/>
      <c r="BQ1219" s="228"/>
      <c r="BR1219" s="228"/>
      <c r="BS1219" s="228"/>
      <c r="BT1219" s="228"/>
      <c r="BU1219" s="228"/>
      <c r="BV1219" s="228"/>
      <c r="BW1219" s="228"/>
      <c r="BX1219" s="228"/>
      <c r="BY1219" s="228"/>
      <c r="BZ1219" s="228"/>
      <c r="CA1219" s="228"/>
      <c r="CB1219" s="228"/>
      <c r="CC1219" s="228"/>
      <c r="CD1219" s="228"/>
      <c r="CE1219" s="228"/>
      <c r="CF1219" s="228"/>
      <c r="CG1219" s="228"/>
      <c r="CH1219" s="228"/>
      <c r="CI1219" s="228"/>
      <c r="CJ1219" s="228"/>
      <c r="CK1219" s="228"/>
      <c r="CL1219" s="228"/>
      <c r="CM1219" s="228"/>
      <c r="CN1219" s="228"/>
      <c r="CO1219" s="2"/>
      <c r="CP1219" s="177"/>
      <c r="CQ1219" s="177"/>
      <c r="CR1219" s="177"/>
      <c r="CS1219" s="177"/>
      <c r="CT1219" s="177"/>
      <c r="CU1219" s="177"/>
      <c r="CV1219" s="177"/>
      <c r="CW1219" s="177"/>
      <c r="CX1219" s="177"/>
      <c r="CY1219" s="177"/>
      <c r="CZ1219" s="177"/>
      <c r="DA1219" s="177"/>
      <c r="DB1219" s="177"/>
      <c r="DC1219" s="177"/>
      <c r="DD1219" s="177"/>
      <c r="DE1219" s="177"/>
      <c r="DF1219" s="177"/>
    </row>
    <row r="1220" spans="4:110" ht="14.25" customHeight="1" x14ac:dyDescent="0.35">
      <c r="D1220" s="230" t="s">
        <v>1222</v>
      </c>
      <c r="E1220" s="231"/>
      <c r="F1220" s="231"/>
      <c r="G1220" s="231"/>
      <c r="H1220" s="231"/>
      <c r="I1220" s="231"/>
      <c r="J1220" s="231"/>
      <c r="K1220" s="231"/>
      <c r="L1220" s="231"/>
      <c r="M1220" s="231"/>
      <c r="N1220" s="231"/>
      <c r="O1220" s="231"/>
      <c r="P1220" s="231"/>
      <c r="Q1220" s="231"/>
      <c r="R1220" s="231"/>
      <c r="S1220" s="231"/>
      <c r="T1220" s="231"/>
      <c r="U1220" s="231"/>
      <c r="V1220" s="231"/>
      <c r="W1220" s="231"/>
      <c r="X1220" s="231"/>
      <c r="Y1220" s="232"/>
      <c r="Z1220" s="230"/>
      <c r="AA1220" s="231"/>
      <c r="AB1220" s="231"/>
      <c r="AC1220" s="231"/>
      <c r="AD1220" s="231"/>
      <c r="AE1220" s="232"/>
      <c r="AF1220" s="230" t="s">
        <v>1054</v>
      </c>
      <c r="AG1220" s="231"/>
      <c r="AH1220" s="231"/>
      <c r="AI1220" s="231"/>
      <c r="AJ1220" s="231"/>
      <c r="AK1220" s="231"/>
      <c r="AL1220" s="231"/>
      <c r="AM1220" s="232"/>
      <c r="AN1220" s="230" t="s">
        <v>1215</v>
      </c>
      <c r="AO1220" s="231"/>
      <c r="AP1220" s="231"/>
      <c r="AQ1220" s="231"/>
      <c r="AR1220" s="231"/>
      <c r="AS1220" s="231"/>
      <c r="AT1220" s="232"/>
      <c r="AU1220" s="2"/>
      <c r="AV1220" s="228"/>
      <c r="AW1220" s="228"/>
      <c r="AX1220" s="228"/>
      <c r="AY1220" s="228"/>
      <c r="AZ1220" s="228"/>
      <c r="BA1220" s="228"/>
      <c r="BB1220" s="228"/>
      <c r="BC1220" s="228"/>
      <c r="BD1220" s="228"/>
      <c r="BE1220" s="228"/>
      <c r="BF1220" s="228"/>
      <c r="BG1220" s="228"/>
      <c r="BH1220" s="228"/>
      <c r="BI1220" s="228"/>
      <c r="BJ1220" s="228"/>
      <c r="BK1220" s="228"/>
      <c r="BL1220" s="228"/>
      <c r="BM1220" s="228"/>
      <c r="BN1220" s="228"/>
      <c r="BO1220" s="228"/>
      <c r="BP1220" s="228"/>
      <c r="BQ1220" s="228"/>
      <c r="BR1220" s="228"/>
      <c r="BS1220" s="228"/>
      <c r="BT1220" s="228"/>
      <c r="BU1220" s="228"/>
      <c r="BV1220" s="228"/>
      <c r="BW1220" s="228"/>
      <c r="BX1220" s="228"/>
      <c r="BY1220" s="228"/>
      <c r="BZ1220" s="228"/>
      <c r="CA1220" s="228"/>
      <c r="CB1220" s="228"/>
      <c r="CC1220" s="228"/>
      <c r="CD1220" s="228"/>
      <c r="CE1220" s="228"/>
      <c r="CF1220" s="228"/>
      <c r="CG1220" s="228"/>
      <c r="CH1220" s="228"/>
      <c r="CI1220" s="228"/>
      <c r="CJ1220" s="228"/>
      <c r="CK1220" s="228"/>
      <c r="CL1220" s="228"/>
      <c r="CM1220" s="228"/>
      <c r="CN1220" s="228"/>
      <c r="CO1220" s="2"/>
      <c r="CP1220" s="177"/>
      <c r="CQ1220" s="177"/>
      <c r="CR1220" s="177"/>
      <c r="CS1220" s="177"/>
      <c r="CT1220" s="177"/>
      <c r="CU1220" s="177"/>
      <c r="CV1220" s="177"/>
      <c r="CW1220" s="177"/>
      <c r="CX1220" s="177"/>
      <c r="CY1220" s="177"/>
      <c r="CZ1220" s="177"/>
      <c r="DA1220" s="177"/>
      <c r="DB1220" s="177"/>
      <c r="DC1220" s="177"/>
      <c r="DD1220" s="177"/>
      <c r="DE1220" s="177"/>
      <c r="DF1220" s="177"/>
    </row>
    <row r="1221" spans="4:110" ht="14.25" customHeight="1" x14ac:dyDescent="0.35">
      <c r="D1221" s="230" t="s">
        <v>1223</v>
      </c>
      <c r="E1221" s="231"/>
      <c r="F1221" s="231"/>
      <c r="G1221" s="231"/>
      <c r="H1221" s="231"/>
      <c r="I1221" s="231"/>
      <c r="J1221" s="231"/>
      <c r="K1221" s="231"/>
      <c r="L1221" s="231"/>
      <c r="M1221" s="231"/>
      <c r="N1221" s="231"/>
      <c r="O1221" s="231"/>
      <c r="P1221" s="231"/>
      <c r="Q1221" s="231"/>
      <c r="R1221" s="231"/>
      <c r="S1221" s="231"/>
      <c r="T1221" s="231"/>
      <c r="U1221" s="231"/>
      <c r="V1221" s="231"/>
      <c r="W1221" s="231"/>
      <c r="X1221" s="231"/>
      <c r="Y1221" s="232"/>
      <c r="Z1221" s="230" t="s">
        <v>1054</v>
      </c>
      <c r="AA1221" s="231"/>
      <c r="AB1221" s="231"/>
      <c r="AC1221" s="231"/>
      <c r="AD1221" s="231"/>
      <c r="AE1221" s="232"/>
      <c r="AF1221" s="230"/>
      <c r="AG1221" s="231"/>
      <c r="AH1221" s="231"/>
      <c r="AI1221" s="231"/>
      <c r="AJ1221" s="231"/>
      <c r="AK1221" s="231"/>
      <c r="AL1221" s="231"/>
      <c r="AM1221" s="232"/>
      <c r="AN1221" s="230" t="s">
        <v>1215</v>
      </c>
      <c r="AO1221" s="231"/>
      <c r="AP1221" s="231"/>
      <c r="AQ1221" s="231"/>
      <c r="AR1221" s="231"/>
      <c r="AS1221" s="231"/>
      <c r="AT1221" s="232"/>
      <c r="AU1221" s="2"/>
      <c r="AV1221" s="228"/>
      <c r="AW1221" s="228"/>
      <c r="AX1221" s="228"/>
      <c r="AY1221" s="228"/>
      <c r="AZ1221" s="228"/>
      <c r="BA1221" s="228"/>
      <c r="BB1221" s="228"/>
      <c r="BC1221" s="228"/>
      <c r="BD1221" s="228"/>
      <c r="BE1221" s="228"/>
      <c r="BF1221" s="228"/>
      <c r="BG1221" s="228"/>
      <c r="BH1221" s="228"/>
      <c r="BI1221" s="228"/>
      <c r="BJ1221" s="228"/>
      <c r="BK1221" s="228"/>
      <c r="BL1221" s="228"/>
      <c r="BM1221" s="228"/>
      <c r="BN1221" s="228"/>
      <c r="BO1221" s="228"/>
      <c r="BP1221" s="228"/>
      <c r="BQ1221" s="228"/>
      <c r="BR1221" s="228"/>
      <c r="BS1221" s="228"/>
      <c r="BT1221" s="228"/>
      <c r="BU1221" s="228"/>
      <c r="BV1221" s="228"/>
      <c r="BW1221" s="228"/>
      <c r="BX1221" s="228"/>
      <c r="BY1221" s="228"/>
      <c r="BZ1221" s="228"/>
      <c r="CA1221" s="228"/>
      <c r="CB1221" s="228"/>
      <c r="CC1221" s="228"/>
      <c r="CD1221" s="228"/>
      <c r="CE1221" s="228"/>
      <c r="CF1221" s="228"/>
      <c r="CG1221" s="228"/>
      <c r="CH1221" s="228"/>
      <c r="CI1221" s="228"/>
      <c r="CJ1221" s="228"/>
      <c r="CK1221" s="228"/>
      <c r="CL1221" s="228"/>
      <c r="CM1221" s="228"/>
      <c r="CN1221" s="228"/>
      <c r="CO1221" s="2"/>
      <c r="CP1221" s="177"/>
      <c r="CQ1221" s="177"/>
      <c r="CR1221" s="177"/>
      <c r="CS1221" s="177"/>
      <c r="CT1221" s="177"/>
      <c r="CU1221" s="177"/>
      <c r="CV1221" s="177"/>
      <c r="CW1221" s="177"/>
      <c r="CX1221" s="177"/>
      <c r="CY1221" s="177"/>
      <c r="CZ1221" s="177"/>
      <c r="DA1221" s="177"/>
      <c r="DB1221" s="177"/>
      <c r="DC1221" s="177"/>
      <c r="DD1221" s="177"/>
      <c r="DE1221" s="177"/>
      <c r="DF1221" s="177"/>
    </row>
    <row r="1222" spans="4:110" ht="14.25" customHeight="1" x14ac:dyDescent="0.35">
      <c r="D1222" s="230" t="s">
        <v>1224</v>
      </c>
      <c r="E1222" s="231"/>
      <c r="F1222" s="231"/>
      <c r="G1222" s="231"/>
      <c r="H1222" s="231"/>
      <c r="I1222" s="231"/>
      <c r="J1222" s="231"/>
      <c r="K1222" s="231"/>
      <c r="L1222" s="231"/>
      <c r="M1222" s="231"/>
      <c r="N1222" s="231"/>
      <c r="O1222" s="231"/>
      <c r="P1222" s="231"/>
      <c r="Q1222" s="231"/>
      <c r="R1222" s="231"/>
      <c r="S1222" s="231"/>
      <c r="T1222" s="231"/>
      <c r="U1222" s="231"/>
      <c r="V1222" s="231"/>
      <c r="W1222" s="231"/>
      <c r="X1222" s="231"/>
      <c r="Y1222" s="232"/>
      <c r="Z1222" s="230" t="s">
        <v>1054</v>
      </c>
      <c r="AA1222" s="231"/>
      <c r="AB1222" s="231"/>
      <c r="AC1222" s="231"/>
      <c r="AD1222" s="231"/>
      <c r="AE1222" s="232"/>
      <c r="AF1222" s="230"/>
      <c r="AG1222" s="231"/>
      <c r="AH1222" s="231"/>
      <c r="AI1222" s="231"/>
      <c r="AJ1222" s="231"/>
      <c r="AK1222" s="231"/>
      <c r="AL1222" s="231"/>
      <c r="AM1222" s="232"/>
      <c r="AN1222" s="230" t="s">
        <v>1216</v>
      </c>
      <c r="AO1222" s="231"/>
      <c r="AP1222" s="231"/>
      <c r="AQ1222" s="231"/>
      <c r="AR1222" s="231"/>
      <c r="AS1222" s="231"/>
      <c r="AT1222" s="232"/>
      <c r="AU1222" s="2"/>
      <c r="AV1222" s="228"/>
      <c r="AW1222" s="228"/>
      <c r="AX1222" s="228"/>
      <c r="AY1222" s="228"/>
      <c r="AZ1222" s="228"/>
      <c r="BA1222" s="228"/>
      <c r="BB1222" s="228"/>
      <c r="BC1222" s="228"/>
      <c r="BD1222" s="228"/>
      <c r="BE1222" s="228"/>
      <c r="BF1222" s="228"/>
      <c r="BG1222" s="228"/>
      <c r="BH1222" s="228"/>
      <c r="BI1222" s="228"/>
      <c r="BJ1222" s="228"/>
      <c r="BK1222" s="228"/>
      <c r="BL1222" s="228"/>
      <c r="BM1222" s="228"/>
      <c r="BN1222" s="228"/>
      <c r="BO1222" s="228"/>
      <c r="BP1222" s="228"/>
      <c r="BQ1222" s="228"/>
      <c r="BR1222" s="228"/>
      <c r="BS1222" s="228"/>
      <c r="BT1222" s="228"/>
      <c r="BU1222" s="228"/>
      <c r="BV1222" s="228"/>
      <c r="BW1222" s="228"/>
      <c r="BX1222" s="228"/>
      <c r="BY1222" s="228"/>
      <c r="BZ1222" s="228"/>
      <c r="CA1222" s="228"/>
      <c r="CB1222" s="228"/>
      <c r="CC1222" s="228"/>
      <c r="CD1222" s="228"/>
      <c r="CE1222" s="228"/>
      <c r="CF1222" s="228"/>
      <c r="CG1222" s="228"/>
      <c r="CH1222" s="228"/>
      <c r="CI1222" s="228"/>
      <c r="CJ1222" s="228"/>
      <c r="CK1222" s="228"/>
      <c r="CL1222" s="228"/>
      <c r="CM1222" s="228"/>
      <c r="CN1222" s="228"/>
      <c r="CO1222" s="2"/>
      <c r="CP1222" s="177"/>
      <c r="CQ1222" s="177"/>
      <c r="CR1222" s="177"/>
      <c r="CS1222" s="177"/>
      <c r="CT1222" s="177"/>
      <c r="CU1222" s="177"/>
      <c r="CV1222" s="177"/>
      <c r="CW1222" s="177"/>
      <c r="CX1222" s="177"/>
      <c r="CY1222" s="177"/>
      <c r="CZ1222" s="177"/>
      <c r="DA1222" s="177"/>
      <c r="DB1222" s="177"/>
      <c r="DC1222" s="177"/>
      <c r="DD1222" s="177"/>
      <c r="DE1222" s="177"/>
      <c r="DF1222" s="177"/>
    </row>
    <row r="1223" spans="4:110" ht="14.25" customHeight="1" x14ac:dyDescent="0.35">
      <c r="D1223" s="230" t="s">
        <v>1225</v>
      </c>
      <c r="E1223" s="231"/>
      <c r="F1223" s="231"/>
      <c r="G1223" s="231"/>
      <c r="H1223" s="231"/>
      <c r="I1223" s="231"/>
      <c r="J1223" s="231"/>
      <c r="K1223" s="231"/>
      <c r="L1223" s="231"/>
      <c r="M1223" s="231"/>
      <c r="N1223" s="231"/>
      <c r="O1223" s="231"/>
      <c r="P1223" s="231"/>
      <c r="Q1223" s="231"/>
      <c r="R1223" s="231"/>
      <c r="S1223" s="231"/>
      <c r="T1223" s="231"/>
      <c r="U1223" s="231"/>
      <c r="V1223" s="231"/>
      <c r="W1223" s="231"/>
      <c r="X1223" s="231"/>
      <c r="Y1223" s="232"/>
      <c r="Z1223" s="230" t="s">
        <v>1054</v>
      </c>
      <c r="AA1223" s="231"/>
      <c r="AB1223" s="231"/>
      <c r="AC1223" s="231"/>
      <c r="AD1223" s="231"/>
      <c r="AE1223" s="232"/>
      <c r="AF1223" s="230"/>
      <c r="AG1223" s="231"/>
      <c r="AH1223" s="231"/>
      <c r="AI1223" s="231"/>
      <c r="AJ1223" s="231"/>
      <c r="AK1223" s="231"/>
      <c r="AL1223" s="231"/>
      <c r="AM1223" s="232"/>
      <c r="AN1223" s="230" t="s">
        <v>1215</v>
      </c>
      <c r="AO1223" s="231"/>
      <c r="AP1223" s="231"/>
      <c r="AQ1223" s="231"/>
      <c r="AR1223" s="231"/>
      <c r="AS1223" s="231"/>
      <c r="AT1223" s="232"/>
      <c r="AU1223" s="2"/>
      <c r="AV1223" s="228"/>
      <c r="AW1223" s="228"/>
      <c r="AX1223" s="228"/>
      <c r="AY1223" s="228"/>
      <c r="AZ1223" s="228"/>
      <c r="BA1223" s="228"/>
      <c r="BB1223" s="228"/>
      <c r="BC1223" s="228"/>
      <c r="BD1223" s="228"/>
      <c r="BE1223" s="228"/>
      <c r="BF1223" s="228"/>
      <c r="BG1223" s="228"/>
      <c r="BH1223" s="228"/>
      <c r="BI1223" s="228"/>
      <c r="BJ1223" s="228"/>
      <c r="BK1223" s="228"/>
      <c r="BL1223" s="228"/>
      <c r="BM1223" s="228"/>
      <c r="BN1223" s="228"/>
      <c r="BO1223" s="228"/>
      <c r="BP1223" s="228"/>
      <c r="BQ1223" s="228"/>
      <c r="BR1223" s="228"/>
      <c r="BS1223" s="228"/>
      <c r="BT1223" s="228"/>
      <c r="BU1223" s="228"/>
      <c r="BV1223" s="228"/>
      <c r="BW1223" s="228"/>
      <c r="BX1223" s="228"/>
      <c r="BY1223" s="228"/>
      <c r="BZ1223" s="228"/>
      <c r="CA1223" s="228"/>
      <c r="CB1223" s="228"/>
      <c r="CC1223" s="228"/>
      <c r="CD1223" s="228"/>
      <c r="CE1223" s="228"/>
      <c r="CF1223" s="228"/>
      <c r="CG1223" s="228"/>
      <c r="CH1223" s="228"/>
      <c r="CI1223" s="228"/>
      <c r="CJ1223" s="228"/>
      <c r="CK1223" s="228"/>
      <c r="CL1223" s="228"/>
      <c r="CM1223" s="228"/>
      <c r="CN1223" s="228"/>
      <c r="CO1223" s="2"/>
      <c r="CP1223" s="177"/>
      <c r="CQ1223" s="177"/>
      <c r="CR1223" s="177"/>
      <c r="CS1223" s="177"/>
      <c r="CT1223" s="177"/>
      <c r="CU1223" s="177"/>
      <c r="CV1223" s="177"/>
      <c r="CW1223" s="177"/>
      <c r="CX1223" s="177"/>
      <c r="CY1223" s="177"/>
      <c r="CZ1223" s="177"/>
      <c r="DA1223" s="177"/>
      <c r="DB1223" s="177"/>
      <c r="DC1223" s="177"/>
      <c r="DD1223" s="177"/>
      <c r="DE1223" s="177"/>
      <c r="DF1223" s="177"/>
    </row>
    <row r="1224" spans="4:110" ht="14.25" customHeight="1" x14ac:dyDescent="0.35">
      <c r="D1224" s="230" t="s">
        <v>1226</v>
      </c>
      <c r="E1224" s="231"/>
      <c r="F1224" s="231"/>
      <c r="G1224" s="231"/>
      <c r="H1224" s="231"/>
      <c r="I1224" s="231"/>
      <c r="J1224" s="231"/>
      <c r="K1224" s="231"/>
      <c r="L1224" s="231"/>
      <c r="M1224" s="231"/>
      <c r="N1224" s="231"/>
      <c r="O1224" s="231"/>
      <c r="P1224" s="231"/>
      <c r="Q1224" s="231"/>
      <c r="R1224" s="231"/>
      <c r="S1224" s="231"/>
      <c r="T1224" s="231"/>
      <c r="U1224" s="231"/>
      <c r="V1224" s="231"/>
      <c r="W1224" s="231"/>
      <c r="X1224" s="231"/>
      <c r="Y1224" s="232"/>
      <c r="Z1224" s="230" t="s">
        <v>1054</v>
      </c>
      <c r="AA1224" s="231"/>
      <c r="AB1224" s="231"/>
      <c r="AC1224" s="231"/>
      <c r="AD1224" s="231"/>
      <c r="AE1224" s="232"/>
      <c r="AF1224" s="230"/>
      <c r="AG1224" s="231"/>
      <c r="AH1224" s="231"/>
      <c r="AI1224" s="231"/>
      <c r="AJ1224" s="231"/>
      <c r="AK1224" s="231"/>
      <c r="AL1224" s="231"/>
      <c r="AM1224" s="232"/>
      <c r="AN1224" s="230" t="s">
        <v>1216</v>
      </c>
      <c r="AO1224" s="231"/>
      <c r="AP1224" s="231"/>
      <c r="AQ1224" s="231"/>
      <c r="AR1224" s="231"/>
      <c r="AS1224" s="231"/>
      <c r="AT1224" s="232"/>
      <c r="AU1224" s="2"/>
      <c r="AV1224" s="228"/>
      <c r="AW1224" s="228"/>
      <c r="AX1224" s="228"/>
      <c r="AY1224" s="228"/>
      <c r="AZ1224" s="228"/>
      <c r="BA1224" s="228"/>
      <c r="BB1224" s="228"/>
      <c r="BC1224" s="228"/>
      <c r="BD1224" s="228"/>
      <c r="BE1224" s="228"/>
      <c r="BF1224" s="228"/>
      <c r="BG1224" s="228"/>
      <c r="BH1224" s="228"/>
      <c r="BI1224" s="228"/>
      <c r="BJ1224" s="228"/>
      <c r="BK1224" s="228"/>
      <c r="BL1224" s="228"/>
      <c r="BM1224" s="228"/>
      <c r="BN1224" s="228"/>
      <c r="BO1224" s="228"/>
      <c r="BP1224" s="228"/>
      <c r="BQ1224" s="228"/>
      <c r="BR1224" s="228"/>
      <c r="BS1224" s="228"/>
      <c r="BT1224" s="228"/>
      <c r="BU1224" s="228"/>
      <c r="BV1224" s="228"/>
      <c r="BW1224" s="228"/>
      <c r="BX1224" s="228"/>
      <c r="BY1224" s="228"/>
      <c r="BZ1224" s="228"/>
      <c r="CA1224" s="228"/>
      <c r="CB1224" s="228"/>
      <c r="CC1224" s="228"/>
      <c r="CD1224" s="228"/>
      <c r="CE1224" s="228"/>
      <c r="CF1224" s="228"/>
      <c r="CG1224" s="228"/>
      <c r="CH1224" s="228"/>
      <c r="CI1224" s="228"/>
      <c r="CJ1224" s="228"/>
      <c r="CK1224" s="228"/>
      <c r="CL1224" s="228"/>
      <c r="CM1224" s="228"/>
      <c r="CN1224" s="228"/>
      <c r="CO1224" s="2"/>
      <c r="CP1224" s="177"/>
      <c r="CQ1224" s="177"/>
      <c r="CR1224" s="177"/>
      <c r="CS1224" s="177"/>
      <c r="CT1224" s="177"/>
      <c r="CU1224" s="177"/>
      <c r="CV1224" s="177"/>
      <c r="CW1224" s="177"/>
      <c r="CX1224" s="177"/>
      <c r="CY1224" s="177"/>
      <c r="CZ1224" s="177"/>
      <c r="DA1224" s="177"/>
      <c r="DB1224" s="177"/>
      <c r="DC1224" s="177"/>
      <c r="DD1224" s="177"/>
      <c r="DE1224" s="177"/>
      <c r="DF1224" s="177"/>
    </row>
    <row r="1225" spans="4:110" ht="14.25" customHeight="1" x14ac:dyDescent="0.35">
      <c r="D1225" s="230" t="s">
        <v>1227</v>
      </c>
      <c r="E1225" s="231"/>
      <c r="F1225" s="231"/>
      <c r="G1225" s="231"/>
      <c r="H1225" s="231"/>
      <c r="I1225" s="231"/>
      <c r="J1225" s="231"/>
      <c r="K1225" s="231"/>
      <c r="L1225" s="231"/>
      <c r="M1225" s="231"/>
      <c r="N1225" s="231"/>
      <c r="O1225" s="231"/>
      <c r="P1225" s="231"/>
      <c r="Q1225" s="231"/>
      <c r="R1225" s="231"/>
      <c r="S1225" s="231"/>
      <c r="T1225" s="231"/>
      <c r="U1225" s="231"/>
      <c r="V1225" s="231"/>
      <c r="W1225" s="231"/>
      <c r="X1225" s="231"/>
      <c r="Y1225" s="232"/>
      <c r="Z1225" s="230" t="s">
        <v>1054</v>
      </c>
      <c r="AA1225" s="231"/>
      <c r="AB1225" s="231"/>
      <c r="AC1225" s="231"/>
      <c r="AD1225" s="231"/>
      <c r="AE1225" s="232"/>
      <c r="AF1225" s="230"/>
      <c r="AG1225" s="231"/>
      <c r="AH1225" s="231"/>
      <c r="AI1225" s="231"/>
      <c r="AJ1225" s="231"/>
      <c r="AK1225" s="231"/>
      <c r="AL1225" s="231"/>
      <c r="AM1225" s="232"/>
      <c r="AN1225" s="230" t="s">
        <v>1215</v>
      </c>
      <c r="AO1225" s="231"/>
      <c r="AP1225" s="231"/>
      <c r="AQ1225" s="231"/>
      <c r="AR1225" s="231"/>
      <c r="AS1225" s="231"/>
      <c r="AT1225" s="232"/>
      <c r="AU1225" s="2"/>
      <c r="AV1225" s="228"/>
      <c r="AW1225" s="228"/>
      <c r="AX1225" s="228"/>
      <c r="AY1225" s="228"/>
      <c r="AZ1225" s="228"/>
      <c r="BA1225" s="228"/>
      <c r="BB1225" s="228"/>
      <c r="BC1225" s="228"/>
      <c r="BD1225" s="228"/>
      <c r="BE1225" s="228"/>
      <c r="BF1225" s="228"/>
      <c r="BG1225" s="228"/>
      <c r="BH1225" s="228"/>
      <c r="BI1225" s="228"/>
      <c r="BJ1225" s="228"/>
      <c r="BK1225" s="228"/>
      <c r="BL1225" s="228"/>
      <c r="BM1225" s="228"/>
      <c r="BN1225" s="228"/>
      <c r="BO1225" s="228"/>
      <c r="BP1225" s="228"/>
      <c r="BQ1225" s="228"/>
      <c r="BR1225" s="228"/>
      <c r="BS1225" s="228"/>
      <c r="BT1225" s="228"/>
      <c r="BU1225" s="228"/>
      <c r="BV1225" s="228"/>
      <c r="BW1225" s="228"/>
      <c r="BX1225" s="228"/>
      <c r="BY1225" s="228"/>
      <c r="BZ1225" s="228"/>
      <c r="CA1225" s="228"/>
      <c r="CB1225" s="228"/>
      <c r="CC1225" s="228"/>
      <c r="CD1225" s="228"/>
      <c r="CE1225" s="228"/>
      <c r="CF1225" s="228"/>
      <c r="CG1225" s="228"/>
      <c r="CH1225" s="228"/>
      <c r="CI1225" s="228"/>
      <c r="CJ1225" s="228"/>
      <c r="CK1225" s="228"/>
      <c r="CL1225" s="228"/>
      <c r="CM1225" s="228"/>
      <c r="CN1225" s="228"/>
      <c r="CO1225" s="2"/>
      <c r="CP1225" s="177"/>
      <c r="CQ1225" s="177"/>
      <c r="CR1225" s="177"/>
      <c r="CS1225" s="177"/>
      <c r="CT1225" s="177"/>
      <c r="CU1225" s="177"/>
      <c r="CV1225" s="177"/>
      <c r="CW1225" s="177"/>
      <c r="CX1225" s="177"/>
      <c r="CY1225" s="177"/>
      <c r="CZ1225" s="177"/>
      <c r="DA1225" s="177"/>
      <c r="DB1225" s="177"/>
      <c r="DC1225" s="177"/>
      <c r="DD1225" s="177"/>
      <c r="DE1225" s="177"/>
      <c r="DF1225" s="177"/>
    </row>
    <row r="1226" spans="4:110" ht="14.25" customHeight="1" x14ac:dyDescent="0.35">
      <c r="D1226" s="230" t="s">
        <v>1228</v>
      </c>
      <c r="E1226" s="231"/>
      <c r="F1226" s="231"/>
      <c r="G1226" s="231"/>
      <c r="H1226" s="231"/>
      <c r="I1226" s="231"/>
      <c r="J1226" s="231"/>
      <c r="K1226" s="231"/>
      <c r="L1226" s="231"/>
      <c r="M1226" s="231"/>
      <c r="N1226" s="231"/>
      <c r="O1226" s="231"/>
      <c r="P1226" s="231"/>
      <c r="Q1226" s="231"/>
      <c r="R1226" s="231"/>
      <c r="S1226" s="231"/>
      <c r="T1226" s="231"/>
      <c r="U1226" s="231"/>
      <c r="V1226" s="231"/>
      <c r="W1226" s="231"/>
      <c r="X1226" s="231"/>
      <c r="Y1226" s="232"/>
      <c r="Z1226" s="230" t="s">
        <v>1054</v>
      </c>
      <c r="AA1226" s="231"/>
      <c r="AB1226" s="231"/>
      <c r="AC1226" s="231"/>
      <c r="AD1226" s="231"/>
      <c r="AE1226" s="232"/>
      <c r="AF1226" s="230"/>
      <c r="AG1226" s="231"/>
      <c r="AH1226" s="231"/>
      <c r="AI1226" s="231"/>
      <c r="AJ1226" s="231"/>
      <c r="AK1226" s="231"/>
      <c r="AL1226" s="231"/>
      <c r="AM1226" s="232"/>
      <c r="AN1226" s="230" t="s">
        <v>1216</v>
      </c>
      <c r="AO1226" s="231"/>
      <c r="AP1226" s="231"/>
      <c r="AQ1226" s="231"/>
      <c r="AR1226" s="231"/>
      <c r="AS1226" s="231"/>
      <c r="AT1226" s="232"/>
      <c r="AU1226" s="2"/>
      <c r="AV1226" s="228"/>
      <c r="AW1226" s="228"/>
      <c r="AX1226" s="228"/>
      <c r="AY1226" s="228"/>
      <c r="AZ1226" s="228"/>
      <c r="BA1226" s="228"/>
      <c r="BB1226" s="228"/>
      <c r="BC1226" s="228"/>
      <c r="BD1226" s="228"/>
      <c r="BE1226" s="228"/>
      <c r="BF1226" s="228"/>
      <c r="BG1226" s="228"/>
      <c r="BH1226" s="228"/>
      <c r="BI1226" s="228"/>
      <c r="BJ1226" s="228"/>
      <c r="BK1226" s="228"/>
      <c r="BL1226" s="228"/>
      <c r="BM1226" s="228"/>
      <c r="BN1226" s="228"/>
      <c r="BO1226" s="228"/>
      <c r="BP1226" s="228"/>
      <c r="BQ1226" s="228"/>
      <c r="BR1226" s="228"/>
      <c r="BS1226" s="228"/>
      <c r="BT1226" s="228"/>
      <c r="BU1226" s="228"/>
      <c r="BV1226" s="228"/>
      <c r="BW1226" s="228"/>
      <c r="BX1226" s="228"/>
      <c r="BY1226" s="228"/>
      <c r="BZ1226" s="228"/>
      <c r="CA1226" s="228"/>
      <c r="CB1226" s="228"/>
      <c r="CC1226" s="228"/>
      <c r="CD1226" s="228"/>
      <c r="CE1226" s="228"/>
      <c r="CF1226" s="228"/>
      <c r="CG1226" s="228"/>
      <c r="CH1226" s="228"/>
      <c r="CI1226" s="228"/>
      <c r="CJ1226" s="228"/>
      <c r="CK1226" s="228"/>
      <c r="CL1226" s="228"/>
      <c r="CM1226" s="228"/>
      <c r="CN1226" s="228"/>
      <c r="CO1226" s="2"/>
      <c r="CP1226" s="177"/>
      <c r="CQ1226" s="177"/>
      <c r="CR1226" s="177"/>
      <c r="CS1226" s="177"/>
      <c r="CT1226" s="177"/>
      <c r="CU1226" s="177"/>
      <c r="CV1226" s="177"/>
      <c r="CW1226" s="177"/>
      <c r="CX1226" s="177"/>
      <c r="CY1226" s="177"/>
      <c r="CZ1226" s="177"/>
      <c r="DA1226" s="177"/>
      <c r="DB1226" s="177"/>
      <c r="DC1226" s="177"/>
      <c r="DD1226" s="177"/>
      <c r="DE1226" s="177"/>
      <c r="DF1226" s="177"/>
    </row>
    <row r="1227" spans="4:110" ht="14.25" customHeight="1" x14ac:dyDescent="0.35">
      <c r="D1227" s="230" t="s">
        <v>1229</v>
      </c>
      <c r="E1227" s="231"/>
      <c r="F1227" s="231"/>
      <c r="G1227" s="231"/>
      <c r="H1227" s="231"/>
      <c r="I1227" s="231"/>
      <c r="J1227" s="231"/>
      <c r="K1227" s="231"/>
      <c r="L1227" s="231"/>
      <c r="M1227" s="231"/>
      <c r="N1227" s="231"/>
      <c r="O1227" s="231"/>
      <c r="P1227" s="231"/>
      <c r="Q1227" s="231"/>
      <c r="R1227" s="231"/>
      <c r="S1227" s="231"/>
      <c r="T1227" s="231"/>
      <c r="U1227" s="231"/>
      <c r="V1227" s="231"/>
      <c r="W1227" s="231"/>
      <c r="X1227" s="231"/>
      <c r="Y1227" s="232"/>
      <c r="Z1227" s="230" t="s">
        <v>1054</v>
      </c>
      <c r="AA1227" s="231"/>
      <c r="AB1227" s="231"/>
      <c r="AC1227" s="231"/>
      <c r="AD1227" s="231"/>
      <c r="AE1227" s="232"/>
      <c r="AF1227" s="230"/>
      <c r="AG1227" s="231"/>
      <c r="AH1227" s="231"/>
      <c r="AI1227" s="231"/>
      <c r="AJ1227" s="231"/>
      <c r="AK1227" s="231"/>
      <c r="AL1227" s="231"/>
      <c r="AM1227" s="232"/>
      <c r="AN1227" s="230" t="s">
        <v>1215</v>
      </c>
      <c r="AO1227" s="231"/>
      <c r="AP1227" s="231"/>
      <c r="AQ1227" s="231"/>
      <c r="AR1227" s="231"/>
      <c r="AS1227" s="231"/>
      <c r="AT1227" s="232"/>
      <c r="AU1227" s="2"/>
      <c r="AV1227" s="228"/>
      <c r="AW1227" s="228"/>
      <c r="AX1227" s="228"/>
      <c r="AY1227" s="228"/>
      <c r="AZ1227" s="228"/>
      <c r="BA1227" s="228"/>
      <c r="BB1227" s="228"/>
      <c r="BC1227" s="228"/>
      <c r="BD1227" s="228"/>
      <c r="BE1227" s="228"/>
      <c r="BF1227" s="228"/>
      <c r="BG1227" s="228"/>
      <c r="BH1227" s="228"/>
      <c r="BI1227" s="228"/>
      <c r="BJ1227" s="228"/>
      <c r="BK1227" s="228"/>
      <c r="BL1227" s="228"/>
      <c r="BM1227" s="228"/>
      <c r="BN1227" s="228"/>
      <c r="BO1227" s="228"/>
      <c r="BP1227" s="228"/>
      <c r="BQ1227" s="228"/>
      <c r="BR1227" s="228"/>
      <c r="BS1227" s="228"/>
      <c r="BT1227" s="228"/>
      <c r="BU1227" s="228"/>
      <c r="BV1227" s="228"/>
      <c r="BW1227" s="228"/>
      <c r="BX1227" s="228"/>
      <c r="BY1227" s="228"/>
      <c r="BZ1227" s="228"/>
      <c r="CA1227" s="228"/>
      <c r="CB1227" s="228"/>
      <c r="CC1227" s="228"/>
      <c r="CD1227" s="228"/>
      <c r="CE1227" s="228"/>
      <c r="CF1227" s="228"/>
      <c r="CG1227" s="228"/>
      <c r="CH1227" s="228"/>
      <c r="CI1227" s="228"/>
      <c r="CJ1227" s="228"/>
      <c r="CK1227" s="228"/>
      <c r="CL1227" s="228"/>
      <c r="CM1227" s="228"/>
      <c r="CN1227" s="228"/>
      <c r="CO1227" s="2"/>
      <c r="CP1227" s="177"/>
      <c r="CQ1227" s="177"/>
      <c r="CR1227" s="177"/>
      <c r="CS1227" s="177"/>
      <c r="CT1227" s="177"/>
      <c r="CU1227" s="177"/>
      <c r="CV1227" s="177"/>
      <c r="CW1227" s="177"/>
      <c r="CX1227" s="177"/>
      <c r="CY1227" s="177"/>
      <c r="CZ1227" s="177"/>
      <c r="DA1227" s="177"/>
      <c r="DB1227" s="177"/>
      <c r="DC1227" s="177"/>
      <c r="DD1227" s="177"/>
      <c r="DE1227" s="177"/>
      <c r="DF1227" s="177"/>
    </row>
    <row r="1228" spans="4:110" ht="14.25" customHeight="1" x14ac:dyDescent="0.35">
      <c r="D1228" s="230" t="s">
        <v>1230</v>
      </c>
      <c r="E1228" s="231"/>
      <c r="F1228" s="231"/>
      <c r="G1228" s="231"/>
      <c r="H1228" s="231"/>
      <c r="I1228" s="231"/>
      <c r="J1228" s="231"/>
      <c r="K1228" s="231"/>
      <c r="L1228" s="231"/>
      <c r="M1228" s="231"/>
      <c r="N1228" s="231"/>
      <c r="O1228" s="231"/>
      <c r="P1228" s="231"/>
      <c r="Q1228" s="231"/>
      <c r="R1228" s="231"/>
      <c r="S1228" s="231"/>
      <c r="T1228" s="231"/>
      <c r="U1228" s="231"/>
      <c r="V1228" s="231"/>
      <c r="W1228" s="231"/>
      <c r="X1228" s="231"/>
      <c r="Y1228" s="232"/>
      <c r="Z1228" s="230" t="s">
        <v>1054</v>
      </c>
      <c r="AA1228" s="231"/>
      <c r="AB1228" s="231"/>
      <c r="AC1228" s="231"/>
      <c r="AD1228" s="231"/>
      <c r="AE1228" s="232"/>
      <c r="AF1228" s="230"/>
      <c r="AG1228" s="231"/>
      <c r="AH1228" s="231"/>
      <c r="AI1228" s="231"/>
      <c r="AJ1228" s="231"/>
      <c r="AK1228" s="231"/>
      <c r="AL1228" s="231"/>
      <c r="AM1228" s="232"/>
      <c r="AN1228" s="230" t="s">
        <v>1215</v>
      </c>
      <c r="AO1228" s="231"/>
      <c r="AP1228" s="231"/>
      <c r="AQ1228" s="231"/>
      <c r="AR1228" s="231"/>
      <c r="AS1228" s="231"/>
      <c r="AT1228" s="232"/>
      <c r="AU1228" s="2"/>
      <c r="AV1228" s="228"/>
      <c r="AW1228" s="228"/>
      <c r="AX1228" s="228"/>
      <c r="AY1228" s="228"/>
      <c r="AZ1228" s="228"/>
      <c r="BA1228" s="228"/>
      <c r="BB1228" s="228"/>
      <c r="BC1228" s="228"/>
      <c r="BD1228" s="228"/>
      <c r="BE1228" s="228"/>
      <c r="BF1228" s="228"/>
      <c r="BG1228" s="228"/>
      <c r="BH1228" s="228"/>
      <c r="BI1228" s="228"/>
      <c r="BJ1228" s="228"/>
      <c r="BK1228" s="228"/>
      <c r="BL1228" s="228"/>
      <c r="BM1228" s="228"/>
      <c r="BN1228" s="228"/>
      <c r="BO1228" s="228"/>
      <c r="BP1228" s="228"/>
      <c r="BQ1228" s="228"/>
      <c r="BR1228" s="228"/>
      <c r="BS1228" s="228"/>
      <c r="BT1228" s="228"/>
      <c r="BU1228" s="228"/>
      <c r="BV1228" s="228"/>
      <c r="BW1228" s="228"/>
      <c r="BX1228" s="228"/>
      <c r="BY1228" s="228"/>
      <c r="BZ1228" s="228"/>
      <c r="CA1228" s="228"/>
      <c r="CB1228" s="228"/>
      <c r="CC1228" s="228"/>
      <c r="CD1228" s="228"/>
      <c r="CE1228" s="228"/>
      <c r="CF1228" s="228"/>
      <c r="CG1228" s="228"/>
      <c r="CH1228" s="228"/>
      <c r="CI1228" s="228"/>
      <c r="CJ1228" s="228"/>
      <c r="CK1228" s="228"/>
      <c r="CL1228" s="228"/>
      <c r="CM1228" s="228"/>
      <c r="CN1228" s="228"/>
      <c r="CO1228" s="2"/>
      <c r="CP1228" s="177"/>
      <c r="CQ1228" s="177"/>
      <c r="CR1228" s="177"/>
      <c r="CS1228" s="177"/>
      <c r="CT1228" s="177"/>
      <c r="CU1228" s="177"/>
      <c r="CV1228" s="177"/>
      <c r="CW1228" s="177"/>
      <c r="CX1228" s="177"/>
      <c r="CY1228" s="177"/>
      <c r="CZ1228" s="177"/>
      <c r="DA1228" s="177"/>
      <c r="DB1228" s="177"/>
      <c r="DC1228" s="177"/>
      <c r="DD1228" s="177"/>
      <c r="DE1228" s="177"/>
      <c r="DF1228" s="177"/>
    </row>
    <row r="1229" spans="4:110" ht="14.25" customHeight="1" x14ac:dyDescent="0.35">
      <c r="D1229" s="230" t="s">
        <v>1231</v>
      </c>
      <c r="E1229" s="231"/>
      <c r="F1229" s="231"/>
      <c r="G1229" s="231"/>
      <c r="H1229" s="231"/>
      <c r="I1229" s="231"/>
      <c r="J1229" s="231"/>
      <c r="K1229" s="231"/>
      <c r="L1229" s="231"/>
      <c r="M1229" s="231"/>
      <c r="N1229" s="231"/>
      <c r="O1229" s="231"/>
      <c r="P1229" s="231"/>
      <c r="Q1229" s="231"/>
      <c r="R1229" s="231"/>
      <c r="S1229" s="231"/>
      <c r="T1229" s="231"/>
      <c r="U1229" s="231"/>
      <c r="V1229" s="231"/>
      <c r="W1229" s="231"/>
      <c r="X1229" s="231"/>
      <c r="Y1229" s="232"/>
      <c r="Z1229" s="230"/>
      <c r="AA1229" s="231"/>
      <c r="AB1229" s="231"/>
      <c r="AC1229" s="231"/>
      <c r="AD1229" s="231"/>
      <c r="AE1229" s="232"/>
      <c r="AF1229" s="230" t="s">
        <v>1054</v>
      </c>
      <c r="AG1229" s="231"/>
      <c r="AH1229" s="231"/>
      <c r="AI1229" s="231"/>
      <c r="AJ1229" s="231"/>
      <c r="AK1229" s="231"/>
      <c r="AL1229" s="231"/>
      <c r="AM1229" s="232"/>
      <c r="AN1229" s="230" t="s">
        <v>1215</v>
      </c>
      <c r="AO1229" s="231"/>
      <c r="AP1229" s="231"/>
      <c r="AQ1229" s="231"/>
      <c r="AR1229" s="231"/>
      <c r="AS1229" s="231"/>
      <c r="AT1229" s="232"/>
      <c r="AU1229" s="2"/>
      <c r="AV1229" s="228"/>
      <c r="AW1229" s="228"/>
      <c r="AX1229" s="228"/>
      <c r="AY1229" s="228"/>
      <c r="AZ1229" s="228"/>
      <c r="BA1229" s="228"/>
      <c r="BB1229" s="228"/>
      <c r="BC1229" s="228"/>
      <c r="BD1229" s="228"/>
      <c r="BE1229" s="228"/>
      <c r="BF1229" s="228"/>
      <c r="BG1229" s="228"/>
      <c r="BH1229" s="228"/>
      <c r="BI1229" s="228"/>
      <c r="BJ1229" s="228"/>
      <c r="BK1229" s="228"/>
      <c r="BL1229" s="228"/>
      <c r="BM1229" s="228"/>
      <c r="BN1229" s="228"/>
      <c r="BO1229" s="228"/>
      <c r="BP1229" s="228"/>
      <c r="BQ1229" s="228"/>
      <c r="BR1229" s="228"/>
      <c r="BS1229" s="228"/>
      <c r="BT1229" s="228"/>
      <c r="BU1229" s="228"/>
      <c r="BV1229" s="228"/>
      <c r="BW1229" s="228"/>
      <c r="BX1229" s="228"/>
      <c r="BY1229" s="228"/>
      <c r="BZ1229" s="228"/>
      <c r="CA1229" s="228"/>
      <c r="CB1229" s="228"/>
      <c r="CC1229" s="228"/>
      <c r="CD1229" s="228"/>
      <c r="CE1229" s="228"/>
      <c r="CF1229" s="228"/>
      <c r="CG1229" s="228"/>
      <c r="CH1229" s="228"/>
      <c r="CI1229" s="228"/>
      <c r="CJ1229" s="228"/>
      <c r="CK1229" s="228"/>
      <c r="CL1229" s="228"/>
      <c r="CM1229" s="228"/>
      <c r="CN1229" s="228"/>
      <c r="CO1229" s="2"/>
      <c r="CP1229" s="177"/>
      <c r="CQ1229" s="177"/>
      <c r="CR1229" s="177"/>
      <c r="CS1229" s="177"/>
      <c r="CT1229" s="177"/>
      <c r="CU1229" s="177"/>
      <c r="CV1229" s="177"/>
      <c r="CW1229" s="177"/>
      <c r="CX1229" s="177"/>
      <c r="CY1229" s="177"/>
      <c r="CZ1229" s="177"/>
      <c r="DA1229" s="177"/>
      <c r="DB1229" s="177"/>
      <c r="DC1229" s="177"/>
      <c r="DD1229" s="177"/>
      <c r="DE1229" s="177"/>
      <c r="DF1229" s="177"/>
    </row>
    <row r="1230" spans="4:110" ht="14.25" customHeight="1" x14ac:dyDescent="0.35">
      <c r="D1230" s="230" t="s">
        <v>1232</v>
      </c>
      <c r="E1230" s="231"/>
      <c r="F1230" s="231"/>
      <c r="G1230" s="231"/>
      <c r="H1230" s="231"/>
      <c r="I1230" s="231"/>
      <c r="J1230" s="231"/>
      <c r="K1230" s="231"/>
      <c r="L1230" s="231"/>
      <c r="M1230" s="231"/>
      <c r="N1230" s="231"/>
      <c r="O1230" s="231"/>
      <c r="P1230" s="231"/>
      <c r="Q1230" s="231"/>
      <c r="R1230" s="231"/>
      <c r="S1230" s="231"/>
      <c r="T1230" s="231"/>
      <c r="U1230" s="231"/>
      <c r="V1230" s="231"/>
      <c r="W1230" s="231"/>
      <c r="X1230" s="231"/>
      <c r="Y1230" s="232"/>
      <c r="Z1230" s="230" t="s">
        <v>1054</v>
      </c>
      <c r="AA1230" s="231"/>
      <c r="AB1230" s="231"/>
      <c r="AC1230" s="231"/>
      <c r="AD1230" s="231"/>
      <c r="AE1230" s="232"/>
      <c r="AF1230" s="230"/>
      <c r="AG1230" s="231"/>
      <c r="AH1230" s="231"/>
      <c r="AI1230" s="231"/>
      <c r="AJ1230" s="231"/>
      <c r="AK1230" s="231"/>
      <c r="AL1230" s="231"/>
      <c r="AM1230" s="232"/>
      <c r="AN1230" s="230" t="s">
        <v>1216</v>
      </c>
      <c r="AO1230" s="231"/>
      <c r="AP1230" s="231"/>
      <c r="AQ1230" s="231"/>
      <c r="AR1230" s="231"/>
      <c r="AS1230" s="231"/>
      <c r="AT1230" s="232"/>
      <c r="AU1230" s="2"/>
      <c r="AV1230" s="228"/>
      <c r="AW1230" s="228"/>
      <c r="AX1230" s="228"/>
      <c r="AY1230" s="228"/>
      <c r="AZ1230" s="228"/>
      <c r="BA1230" s="228"/>
      <c r="BB1230" s="228"/>
      <c r="BC1230" s="228"/>
      <c r="BD1230" s="228"/>
      <c r="BE1230" s="228"/>
      <c r="BF1230" s="228"/>
      <c r="BG1230" s="228"/>
      <c r="BH1230" s="228"/>
      <c r="BI1230" s="228"/>
      <c r="BJ1230" s="228"/>
      <c r="BK1230" s="228"/>
      <c r="BL1230" s="228"/>
      <c r="BM1230" s="228"/>
      <c r="BN1230" s="228"/>
      <c r="BO1230" s="228"/>
      <c r="BP1230" s="228"/>
      <c r="BQ1230" s="228"/>
      <c r="BR1230" s="228"/>
      <c r="BS1230" s="228"/>
      <c r="BT1230" s="228"/>
      <c r="BU1230" s="228"/>
      <c r="BV1230" s="228"/>
      <c r="BW1230" s="228"/>
      <c r="BX1230" s="228"/>
      <c r="BY1230" s="228"/>
      <c r="BZ1230" s="228"/>
      <c r="CA1230" s="228"/>
      <c r="CB1230" s="228"/>
      <c r="CC1230" s="228"/>
      <c r="CD1230" s="228"/>
      <c r="CE1230" s="228"/>
      <c r="CF1230" s="228"/>
      <c r="CG1230" s="228"/>
      <c r="CH1230" s="228"/>
      <c r="CI1230" s="228"/>
      <c r="CJ1230" s="228"/>
      <c r="CK1230" s="228"/>
      <c r="CL1230" s="228"/>
      <c r="CM1230" s="228"/>
      <c r="CN1230" s="228"/>
      <c r="CO1230" s="2"/>
      <c r="CP1230" s="177"/>
      <c r="CQ1230" s="177"/>
      <c r="CR1230" s="177"/>
      <c r="CS1230" s="177"/>
      <c r="CT1230" s="177"/>
      <c r="CU1230" s="177"/>
      <c r="CV1230" s="177"/>
      <c r="CW1230" s="177"/>
      <c r="CX1230" s="177"/>
      <c r="CY1230" s="177"/>
      <c r="CZ1230" s="177"/>
      <c r="DA1230" s="177"/>
      <c r="DB1230" s="177"/>
      <c r="DC1230" s="177"/>
      <c r="DD1230" s="177"/>
      <c r="DE1230" s="177"/>
      <c r="DF1230" s="177"/>
    </row>
    <row r="1231" spans="4:110" ht="14.25" customHeight="1" x14ac:dyDescent="0.35">
      <c r="D1231" s="230" t="s">
        <v>1233</v>
      </c>
      <c r="E1231" s="231"/>
      <c r="F1231" s="231"/>
      <c r="G1231" s="231"/>
      <c r="H1231" s="231"/>
      <c r="I1231" s="231"/>
      <c r="J1231" s="231"/>
      <c r="K1231" s="231"/>
      <c r="L1231" s="231"/>
      <c r="M1231" s="231"/>
      <c r="N1231" s="231"/>
      <c r="O1231" s="231"/>
      <c r="P1231" s="231"/>
      <c r="Q1231" s="231"/>
      <c r="R1231" s="231"/>
      <c r="S1231" s="231"/>
      <c r="T1231" s="231"/>
      <c r="U1231" s="231"/>
      <c r="V1231" s="231"/>
      <c r="W1231" s="231"/>
      <c r="X1231" s="231"/>
      <c r="Y1231" s="232"/>
      <c r="Z1231" s="230" t="s">
        <v>1054</v>
      </c>
      <c r="AA1231" s="231"/>
      <c r="AB1231" s="231"/>
      <c r="AC1231" s="231"/>
      <c r="AD1231" s="231"/>
      <c r="AE1231" s="232"/>
      <c r="AF1231" s="230"/>
      <c r="AG1231" s="231"/>
      <c r="AH1231" s="231"/>
      <c r="AI1231" s="231"/>
      <c r="AJ1231" s="231"/>
      <c r="AK1231" s="231"/>
      <c r="AL1231" s="231"/>
      <c r="AM1231" s="232"/>
      <c r="AN1231" s="230" t="s">
        <v>1215</v>
      </c>
      <c r="AO1231" s="231"/>
      <c r="AP1231" s="231"/>
      <c r="AQ1231" s="231"/>
      <c r="AR1231" s="231"/>
      <c r="AS1231" s="231"/>
      <c r="AT1231" s="232"/>
      <c r="AU1231" s="2"/>
      <c r="AV1231" s="228"/>
      <c r="AW1231" s="228"/>
      <c r="AX1231" s="228"/>
      <c r="AY1231" s="228"/>
      <c r="AZ1231" s="228"/>
      <c r="BA1231" s="228"/>
      <c r="BB1231" s="228"/>
      <c r="BC1231" s="228"/>
      <c r="BD1231" s="228"/>
      <c r="BE1231" s="228"/>
      <c r="BF1231" s="228"/>
      <c r="BG1231" s="228"/>
      <c r="BH1231" s="228"/>
      <c r="BI1231" s="228"/>
      <c r="BJ1231" s="228"/>
      <c r="BK1231" s="228"/>
      <c r="BL1231" s="228"/>
      <c r="BM1231" s="228"/>
      <c r="BN1231" s="228"/>
      <c r="BO1231" s="228"/>
      <c r="BP1231" s="228"/>
      <c r="BQ1231" s="228"/>
      <c r="BR1231" s="228"/>
      <c r="BS1231" s="228"/>
      <c r="BT1231" s="228"/>
      <c r="BU1231" s="228"/>
      <c r="BV1231" s="228"/>
      <c r="BW1231" s="228"/>
      <c r="BX1231" s="228"/>
      <c r="BY1231" s="228"/>
      <c r="BZ1231" s="228"/>
      <c r="CA1231" s="228"/>
      <c r="CB1231" s="228"/>
      <c r="CC1231" s="228"/>
      <c r="CD1231" s="228"/>
      <c r="CE1231" s="228"/>
      <c r="CF1231" s="228"/>
      <c r="CG1231" s="228"/>
      <c r="CH1231" s="228"/>
      <c r="CI1231" s="228"/>
      <c r="CJ1231" s="228"/>
      <c r="CK1231" s="228"/>
      <c r="CL1231" s="228"/>
      <c r="CM1231" s="228"/>
      <c r="CN1231" s="228"/>
      <c r="CO1231" s="2"/>
      <c r="CP1231" s="177"/>
      <c r="CQ1231" s="177"/>
      <c r="CR1231" s="177"/>
      <c r="CS1231" s="177"/>
      <c r="CT1231" s="177"/>
      <c r="CU1231" s="177"/>
      <c r="CV1231" s="177"/>
      <c r="CW1231" s="177"/>
      <c r="CX1231" s="177"/>
      <c r="CY1231" s="177"/>
      <c r="CZ1231" s="177"/>
      <c r="DA1231" s="177"/>
      <c r="DB1231" s="177"/>
      <c r="DC1231" s="177"/>
      <c r="DD1231" s="177"/>
      <c r="DE1231" s="177"/>
      <c r="DF1231" s="177"/>
    </row>
    <row r="1232" spans="4:110" ht="14.25" customHeight="1" x14ac:dyDescent="0.35">
      <c r="D1232" s="230" t="s">
        <v>1234</v>
      </c>
      <c r="E1232" s="231"/>
      <c r="F1232" s="231"/>
      <c r="G1232" s="231"/>
      <c r="H1232" s="231"/>
      <c r="I1232" s="231"/>
      <c r="J1232" s="231"/>
      <c r="K1232" s="231"/>
      <c r="L1232" s="231"/>
      <c r="M1232" s="231"/>
      <c r="N1232" s="231"/>
      <c r="O1232" s="231"/>
      <c r="P1232" s="231"/>
      <c r="Q1232" s="231"/>
      <c r="R1232" s="231"/>
      <c r="S1232" s="231"/>
      <c r="T1232" s="231"/>
      <c r="U1232" s="231"/>
      <c r="V1232" s="231"/>
      <c r="W1232" s="231"/>
      <c r="X1232" s="231"/>
      <c r="Y1232" s="232"/>
      <c r="Z1232" s="230" t="s">
        <v>1054</v>
      </c>
      <c r="AA1232" s="231"/>
      <c r="AB1232" s="231"/>
      <c r="AC1232" s="231"/>
      <c r="AD1232" s="231"/>
      <c r="AE1232" s="232"/>
      <c r="AF1232" s="230"/>
      <c r="AG1232" s="231"/>
      <c r="AH1232" s="231"/>
      <c r="AI1232" s="231"/>
      <c r="AJ1232" s="231"/>
      <c r="AK1232" s="231"/>
      <c r="AL1232" s="231"/>
      <c r="AM1232" s="232"/>
      <c r="AN1232" s="230" t="s">
        <v>1216</v>
      </c>
      <c r="AO1232" s="231"/>
      <c r="AP1232" s="231"/>
      <c r="AQ1232" s="231"/>
      <c r="AR1232" s="231"/>
      <c r="AS1232" s="231"/>
      <c r="AT1232" s="232"/>
      <c r="AU1232" s="2"/>
      <c r="AV1232" s="228"/>
      <c r="AW1232" s="228"/>
      <c r="AX1232" s="228"/>
      <c r="AY1232" s="228"/>
      <c r="AZ1232" s="228"/>
      <c r="BA1232" s="228"/>
      <c r="BB1232" s="228"/>
      <c r="BC1232" s="228"/>
      <c r="BD1232" s="228"/>
      <c r="BE1232" s="228"/>
      <c r="BF1232" s="228"/>
      <c r="BG1232" s="228"/>
      <c r="BH1232" s="228"/>
      <c r="BI1232" s="228"/>
      <c r="BJ1232" s="228"/>
      <c r="BK1232" s="228"/>
      <c r="BL1232" s="228"/>
      <c r="BM1232" s="228"/>
      <c r="BN1232" s="228"/>
      <c r="BO1232" s="228"/>
      <c r="BP1232" s="228"/>
      <c r="BQ1232" s="228"/>
      <c r="BR1232" s="228"/>
      <c r="BS1232" s="228"/>
      <c r="BT1232" s="228"/>
      <c r="BU1232" s="228"/>
      <c r="BV1232" s="228"/>
      <c r="BW1232" s="228"/>
      <c r="BX1232" s="228"/>
      <c r="BY1232" s="228"/>
      <c r="BZ1232" s="228"/>
      <c r="CA1232" s="228"/>
      <c r="CB1232" s="228"/>
      <c r="CC1232" s="228"/>
      <c r="CD1232" s="228"/>
      <c r="CE1232" s="228"/>
      <c r="CF1232" s="228"/>
      <c r="CG1232" s="228"/>
      <c r="CH1232" s="228"/>
      <c r="CI1232" s="228"/>
      <c r="CJ1232" s="228"/>
      <c r="CK1232" s="228"/>
      <c r="CL1232" s="228"/>
      <c r="CM1232" s="228"/>
      <c r="CN1232" s="228"/>
      <c r="CO1232" s="2"/>
      <c r="CP1232" s="177"/>
      <c r="CQ1232" s="177"/>
      <c r="CR1232" s="177"/>
      <c r="CS1232" s="177"/>
      <c r="CT1232" s="177"/>
      <c r="CU1232" s="177"/>
      <c r="CV1232" s="177"/>
      <c r="CW1232" s="177"/>
      <c r="CX1232" s="177"/>
      <c r="CY1232" s="177"/>
      <c r="CZ1232" s="177"/>
      <c r="DA1232" s="177"/>
      <c r="DB1232" s="177"/>
      <c r="DC1232" s="177"/>
      <c r="DD1232" s="177"/>
      <c r="DE1232" s="177"/>
      <c r="DF1232" s="177"/>
    </row>
    <row r="1233" spans="4:110" ht="14.25" customHeight="1" x14ac:dyDescent="0.35">
      <c r="D1233" s="230" t="s">
        <v>1235</v>
      </c>
      <c r="E1233" s="231"/>
      <c r="F1233" s="231"/>
      <c r="G1233" s="231"/>
      <c r="H1233" s="231"/>
      <c r="I1233" s="231"/>
      <c r="J1233" s="231"/>
      <c r="K1233" s="231"/>
      <c r="L1233" s="231"/>
      <c r="M1233" s="231"/>
      <c r="N1233" s="231"/>
      <c r="O1233" s="231"/>
      <c r="P1233" s="231"/>
      <c r="Q1233" s="231"/>
      <c r="R1233" s="231"/>
      <c r="S1233" s="231"/>
      <c r="T1233" s="231"/>
      <c r="U1233" s="231"/>
      <c r="V1233" s="231"/>
      <c r="W1233" s="231"/>
      <c r="X1233" s="231"/>
      <c r="Y1233" s="232"/>
      <c r="Z1233" s="230" t="s">
        <v>1054</v>
      </c>
      <c r="AA1233" s="231"/>
      <c r="AB1233" s="231"/>
      <c r="AC1233" s="231"/>
      <c r="AD1233" s="231"/>
      <c r="AE1233" s="232"/>
      <c r="AF1233" s="230"/>
      <c r="AG1233" s="231"/>
      <c r="AH1233" s="231"/>
      <c r="AI1233" s="231"/>
      <c r="AJ1233" s="231"/>
      <c r="AK1233" s="231"/>
      <c r="AL1233" s="231"/>
      <c r="AM1233" s="232"/>
      <c r="AN1233" s="230" t="s">
        <v>1259</v>
      </c>
      <c r="AO1233" s="231"/>
      <c r="AP1233" s="231"/>
      <c r="AQ1233" s="231"/>
      <c r="AR1233" s="231"/>
      <c r="AS1233" s="231"/>
      <c r="AT1233" s="232"/>
      <c r="AU1233" s="2"/>
      <c r="AV1233" s="228"/>
      <c r="AW1233" s="228"/>
      <c r="AX1233" s="228"/>
      <c r="AY1233" s="228"/>
      <c r="AZ1233" s="228"/>
      <c r="BA1233" s="228"/>
      <c r="BB1233" s="228"/>
      <c r="BC1233" s="228"/>
      <c r="BD1233" s="228"/>
      <c r="BE1233" s="228"/>
      <c r="BF1233" s="228"/>
      <c r="BG1233" s="228"/>
      <c r="BH1233" s="228"/>
      <c r="BI1233" s="228"/>
      <c r="BJ1233" s="228"/>
      <c r="BK1233" s="228"/>
      <c r="BL1233" s="228"/>
      <c r="BM1233" s="228"/>
      <c r="BN1233" s="228"/>
      <c r="BO1233" s="228"/>
      <c r="BP1233" s="228"/>
      <c r="BQ1233" s="228"/>
      <c r="BR1233" s="228"/>
      <c r="BS1233" s="228"/>
      <c r="BT1233" s="228"/>
      <c r="BU1233" s="228"/>
      <c r="BV1233" s="228"/>
      <c r="BW1233" s="228"/>
      <c r="BX1233" s="228"/>
      <c r="BY1233" s="228"/>
      <c r="BZ1233" s="228"/>
      <c r="CA1233" s="228"/>
      <c r="CB1233" s="228"/>
      <c r="CC1233" s="228"/>
      <c r="CD1233" s="228"/>
      <c r="CE1233" s="228"/>
      <c r="CF1233" s="228"/>
      <c r="CG1233" s="228"/>
      <c r="CH1233" s="228"/>
      <c r="CI1233" s="228"/>
      <c r="CJ1233" s="228"/>
      <c r="CK1233" s="228"/>
      <c r="CL1233" s="228"/>
      <c r="CM1233" s="228"/>
      <c r="CN1233" s="228"/>
      <c r="CO1233" s="2"/>
      <c r="CP1233" s="177"/>
      <c r="CQ1233" s="177"/>
      <c r="CR1233" s="177"/>
      <c r="CS1233" s="177"/>
      <c r="CT1233" s="177"/>
      <c r="CU1233" s="177"/>
      <c r="CV1233" s="177"/>
      <c r="CW1233" s="177"/>
      <c r="CX1233" s="177"/>
      <c r="CY1233" s="177"/>
      <c r="CZ1233" s="177"/>
      <c r="DA1233" s="177"/>
      <c r="DB1233" s="177"/>
      <c r="DC1233" s="177"/>
      <c r="DD1233" s="177"/>
      <c r="DE1233" s="177"/>
      <c r="DF1233" s="177"/>
    </row>
    <row r="1234" spans="4:110" ht="14.25" customHeight="1" x14ac:dyDescent="0.35">
      <c r="D1234" s="230" t="s">
        <v>1236</v>
      </c>
      <c r="E1234" s="231"/>
      <c r="F1234" s="231"/>
      <c r="G1234" s="231"/>
      <c r="H1234" s="231"/>
      <c r="I1234" s="231"/>
      <c r="J1234" s="231"/>
      <c r="K1234" s="231"/>
      <c r="L1234" s="231"/>
      <c r="M1234" s="231"/>
      <c r="N1234" s="231"/>
      <c r="O1234" s="231"/>
      <c r="P1234" s="231"/>
      <c r="Q1234" s="231"/>
      <c r="R1234" s="231"/>
      <c r="S1234" s="231"/>
      <c r="T1234" s="231"/>
      <c r="U1234" s="231"/>
      <c r="V1234" s="231"/>
      <c r="W1234" s="231"/>
      <c r="X1234" s="231"/>
      <c r="Y1234" s="232"/>
      <c r="Z1234" s="230" t="s">
        <v>1054</v>
      </c>
      <c r="AA1234" s="231"/>
      <c r="AB1234" s="231"/>
      <c r="AC1234" s="231"/>
      <c r="AD1234" s="231"/>
      <c r="AE1234" s="232"/>
      <c r="AF1234" s="230"/>
      <c r="AG1234" s="231"/>
      <c r="AH1234" s="231"/>
      <c r="AI1234" s="231"/>
      <c r="AJ1234" s="231"/>
      <c r="AK1234" s="231"/>
      <c r="AL1234" s="231"/>
      <c r="AM1234" s="232"/>
      <c r="AN1234" s="230" t="s">
        <v>1215</v>
      </c>
      <c r="AO1234" s="231"/>
      <c r="AP1234" s="231"/>
      <c r="AQ1234" s="231"/>
      <c r="AR1234" s="231"/>
      <c r="AS1234" s="231"/>
      <c r="AT1234" s="232"/>
      <c r="AU1234" s="2"/>
      <c r="AV1234" s="228"/>
      <c r="AW1234" s="228"/>
      <c r="AX1234" s="228"/>
      <c r="AY1234" s="228"/>
      <c r="AZ1234" s="228"/>
      <c r="BA1234" s="228"/>
      <c r="BB1234" s="228"/>
      <c r="BC1234" s="228"/>
      <c r="BD1234" s="228"/>
      <c r="BE1234" s="228"/>
      <c r="BF1234" s="228"/>
      <c r="BG1234" s="228"/>
      <c r="BH1234" s="228"/>
      <c r="BI1234" s="228"/>
      <c r="BJ1234" s="228"/>
      <c r="BK1234" s="228"/>
      <c r="BL1234" s="228"/>
      <c r="BM1234" s="228"/>
      <c r="BN1234" s="228"/>
      <c r="BO1234" s="228"/>
      <c r="BP1234" s="228"/>
      <c r="BQ1234" s="228"/>
      <c r="BR1234" s="228"/>
      <c r="BS1234" s="228"/>
      <c r="BT1234" s="228"/>
      <c r="BU1234" s="228"/>
      <c r="BV1234" s="228"/>
      <c r="BW1234" s="228"/>
      <c r="BX1234" s="228"/>
      <c r="BY1234" s="228"/>
      <c r="BZ1234" s="228"/>
      <c r="CA1234" s="228"/>
      <c r="CB1234" s="228"/>
      <c r="CC1234" s="228"/>
      <c r="CD1234" s="228"/>
      <c r="CE1234" s="228"/>
      <c r="CF1234" s="228"/>
      <c r="CG1234" s="228"/>
      <c r="CH1234" s="228"/>
      <c r="CI1234" s="228"/>
      <c r="CJ1234" s="228"/>
      <c r="CK1234" s="228"/>
      <c r="CL1234" s="228"/>
      <c r="CM1234" s="228"/>
      <c r="CN1234" s="228"/>
      <c r="CO1234" s="2"/>
      <c r="CP1234" s="177"/>
      <c r="CQ1234" s="177"/>
      <c r="CR1234" s="177"/>
      <c r="CS1234" s="177"/>
      <c r="CT1234" s="177"/>
      <c r="CU1234" s="177"/>
      <c r="CV1234" s="177"/>
      <c r="CW1234" s="177"/>
      <c r="CX1234" s="177"/>
      <c r="CY1234" s="177"/>
      <c r="CZ1234" s="177"/>
      <c r="DA1234" s="177"/>
      <c r="DB1234" s="177"/>
      <c r="DC1234" s="177"/>
      <c r="DD1234" s="177"/>
      <c r="DE1234" s="177"/>
      <c r="DF1234" s="177"/>
    </row>
    <row r="1235" spans="4:110" ht="14.25" customHeight="1" x14ac:dyDescent="0.35">
      <c r="D1235" s="230" t="s">
        <v>1237</v>
      </c>
      <c r="E1235" s="231"/>
      <c r="F1235" s="231"/>
      <c r="G1235" s="231"/>
      <c r="H1235" s="231"/>
      <c r="I1235" s="231"/>
      <c r="J1235" s="231"/>
      <c r="K1235" s="231"/>
      <c r="L1235" s="231"/>
      <c r="M1235" s="231"/>
      <c r="N1235" s="231"/>
      <c r="O1235" s="231"/>
      <c r="P1235" s="231"/>
      <c r="Q1235" s="231"/>
      <c r="R1235" s="231"/>
      <c r="S1235" s="231"/>
      <c r="T1235" s="231"/>
      <c r="U1235" s="231"/>
      <c r="V1235" s="231"/>
      <c r="W1235" s="231"/>
      <c r="X1235" s="231"/>
      <c r="Y1235" s="232"/>
      <c r="Z1235" s="230"/>
      <c r="AA1235" s="231"/>
      <c r="AB1235" s="231"/>
      <c r="AC1235" s="231"/>
      <c r="AD1235" s="231"/>
      <c r="AE1235" s="232"/>
      <c r="AF1235" s="230" t="s">
        <v>1054</v>
      </c>
      <c r="AG1235" s="231"/>
      <c r="AH1235" s="231"/>
      <c r="AI1235" s="231"/>
      <c r="AJ1235" s="231"/>
      <c r="AK1235" s="231"/>
      <c r="AL1235" s="231"/>
      <c r="AM1235" s="232"/>
      <c r="AN1235" s="230" t="s">
        <v>1215</v>
      </c>
      <c r="AO1235" s="231"/>
      <c r="AP1235" s="231"/>
      <c r="AQ1235" s="231"/>
      <c r="AR1235" s="231"/>
      <c r="AS1235" s="231"/>
      <c r="AT1235" s="232"/>
      <c r="AU1235" s="2"/>
      <c r="AV1235" s="228"/>
      <c r="AW1235" s="228"/>
      <c r="AX1235" s="228"/>
      <c r="AY1235" s="228"/>
      <c r="AZ1235" s="228"/>
      <c r="BA1235" s="228"/>
      <c r="BB1235" s="228"/>
      <c r="BC1235" s="228"/>
      <c r="BD1235" s="228"/>
      <c r="BE1235" s="228"/>
      <c r="BF1235" s="228"/>
      <c r="BG1235" s="228"/>
      <c r="BH1235" s="228"/>
      <c r="BI1235" s="228"/>
      <c r="BJ1235" s="228"/>
      <c r="BK1235" s="228"/>
      <c r="BL1235" s="228"/>
      <c r="BM1235" s="228"/>
      <c r="BN1235" s="228"/>
      <c r="BO1235" s="228"/>
      <c r="BP1235" s="228"/>
      <c r="BQ1235" s="228"/>
      <c r="BR1235" s="228"/>
      <c r="BS1235" s="228"/>
      <c r="BT1235" s="228"/>
      <c r="BU1235" s="228"/>
      <c r="BV1235" s="228"/>
      <c r="BW1235" s="228"/>
      <c r="BX1235" s="228"/>
      <c r="BY1235" s="228"/>
      <c r="BZ1235" s="228"/>
      <c r="CA1235" s="228"/>
      <c r="CB1235" s="228"/>
      <c r="CC1235" s="228"/>
      <c r="CD1235" s="228"/>
      <c r="CE1235" s="228"/>
      <c r="CF1235" s="228"/>
      <c r="CG1235" s="228"/>
      <c r="CH1235" s="228"/>
      <c r="CI1235" s="228"/>
      <c r="CJ1235" s="228"/>
      <c r="CK1235" s="228"/>
      <c r="CL1235" s="228"/>
      <c r="CM1235" s="228"/>
      <c r="CN1235" s="228"/>
      <c r="CO1235" s="2"/>
      <c r="CP1235" s="177"/>
      <c r="CQ1235" s="177"/>
      <c r="CR1235" s="177"/>
      <c r="CS1235" s="177"/>
      <c r="CT1235" s="177"/>
      <c r="CU1235" s="177"/>
      <c r="CV1235" s="177"/>
      <c r="CW1235" s="177"/>
      <c r="CX1235" s="177"/>
      <c r="CY1235" s="177"/>
      <c r="CZ1235" s="177"/>
      <c r="DA1235" s="177"/>
      <c r="DB1235" s="177"/>
      <c r="DC1235" s="177"/>
      <c r="DD1235" s="177"/>
      <c r="DE1235" s="177"/>
      <c r="DF1235" s="177"/>
    </row>
    <row r="1236" spans="4:110" ht="14.25" customHeight="1" x14ac:dyDescent="0.35">
      <c r="D1236" s="230" t="s">
        <v>1238</v>
      </c>
      <c r="E1236" s="231"/>
      <c r="F1236" s="231"/>
      <c r="G1236" s="231"/>
      <c r="H1236" s="231"/>
      <c r="I1236" s="231"/>
      <c r="J1236" s="231"/>
      <c r="K1236" s="231"/>
      <c r="L1236" s="231"/>
      <c r="M1236" s="231"/>
      <c r="N1236" s="231"/>
      <c r="O1236" s="231"/>
      <c r="P1236" s="231"/>
      <c r="Q1236" s="231"/>
      <c r="R1236" s="231"/>
      <c r="S1236" s="231"/>
      <c r="T1236" s="231"/>
      <c r="U1236" s="231"/>
      <c r="V1236" s="231"/>
      <c r="W1236" s="231"/>
      <c r="X1236" s="231"/>
      <c r="Y1236" s="232"/>
      <c r="Z1236" s="230"/>
      <c r="AA1236" s="231"/>
      <c r="AB1236" s="231"/>
      <c r="AC1236" s="231"/>
      <c r="AD1236" s="231"/>
      <c r="AE1236" s="232"/>
      <c r="AF1236" s="230" t="s">
        <v>1054</v>
      </c>
      <c r="AG1236" s="231"/>
      <c r="AH1236" s="231"/>
      <c r="AI1236" s="231"/>
      <c r="AJ1236" s="231"/>
      <c r="AK1236" s="231"/>
      <c r="AL1236" s="231"/>
      <c r="AM1236" s="232"/>
      <c r="AN1236" s="230" t="s">
        <v>1215</v>
      </c>
      <c r="AO1236" s="231"/>
      <c r="AP1236" s="231"/>
      <c r="AQ1236" s="231"/>
      <c r="AR1236" s="231"/>
      <c r="AS1236" s="231"/>
      <c r="AT1236" s="232"/>
      <c r="AU1236" s="2"/>
      <c r="AV1236" s="228"/>
      <c r="AW1236" s="228"/>
      <c r="AX1236" s="228"/>
      <c r="AY1236" s="228"/>
      <c r="AZ1236" s="228"/>
      <c r="BA1236" s="228"/>
      <c r="BB1236" s="228"/>
      <c r="BC1236" s="228"/>
      <c r="BD1236" s="228"/>
      <c r="BE1236" s="228"/>
      <c r="BF1236" s="228"/>
      <c r="BG1236" s="228"/>
      <c r="BH1236" s="228"/>
      <c r="BI1236" s="228"/>
      <c r="BJ1236" s="228"/>
      <c r="BK1236" s="228"/>
      <c r="BL1236" s="228"/>
      <c r="BM1236" s="228"/>
      <c r="BN1236" s="228"/>
      <c r="BO1236" s="228"/>
      <c r="BP1236" s="228"/>
      <c r="BQ1236" s="228"/>
      <c r="BR1236" s="228"/>
      <c r="BS1236" s="228"/>
      <c r="BT1236" s="228"/>
      <c r="BU1236" s="228"/>
      <c r="BV1236" s="228"/>
      <c r="BW1236" s="228"/>
      <c r="BX1236" s="228"/>
      <c r="BY1236" s="228"/>
      <c r="BZ1236" s="228"/>
      <c r="CA1236" s="228"/>
      <c r="CB1236" s="228"/>
      <c r="CC1236" s="228"/>
      <c r="CD1236" s="228"/>
      <c r="CE1236" s="228"/>
      <c r="CF1236" s="228"/>
      <c r="CG1236" s="228"/>
      <c r="CH1236" s="228"/>
      <c r="CI1236" s="228"/>
      <c r="CJ1236" s="228"/>
      <c r="CK1236" s="228"/>
      <c r="CL1236" s="228"/>
      <c r="CM1236" s="228"/>
      <c r="CN1236" s="228"/>
      <c r="CO1236" s="2"/>
      <c r="CP1236" s="177"/>
      <c r="CQ1236" s="177"/>
      <c r="CR1236" s="177"/>
      <c r="CS1236" s="177"/>
      <c r="CT1236" s="177"/>
      <c r="CU1236" s="177"/>
      <c r="CV1236" s="177"/>
      <c r="CW1236" s="177"/>
      <c r="CX1236" s="177"/>
      <c r="CY1236" s="177"/>
      <c r="CZ1236" s="177"/>
      <c r="DA1236" s="177"/>
      <c r="DB1236" s="177"/>
      <c r="DC1236" s="177"/>
      <c r="DD1236" s="177"/>
      <c r="DE1236" s="177"/>
      <c r="DF1236" s="177"/>
    </row>
    <row r="1237" spans="4:110" ht="14.25" customHeight="1" x14ac:dyDescent="0.35">
      <c r="D1237" s="230" t="s">
        <v>1239</v>
      </c>
      <c r="E1237" s="231"/>
      <c r="F1237" s="231"/>
      <c r="G1237" s="231"/>
      <c r="H1237" s="231"/>
      <c r="I1237" s="231"/>
      <c r="J1237" s="231"/>
      <c r="K1237" s="231"/>
      <c r="L1237" s="231"/>
      <c r="M1237" s="231"/>
      <c r="N1237" s="231"/>
      <c r="O1237" s="231"/>
      <c r="P1237" s="231"/>
      <c r="Q1237" s="231"/>
      <c r="R1237" s="231"/>
      <c r="S1237" s="231"/>
      <c r="T1237" s="231"/>
      <c r="U1237" s="231"/>
      <c r="V1237" s="231"/>
      <c r="W1237" s="231"/>
      <c r="X1237" s="231"/>
      <c r="Y1237" s="232"/>
      <c r="Z1237" s="230"/>
      <c r="AA1237" s="231"/>
      <c r="AB1237" s="231"/>
      <c r="AC1237" s="231"/>
      <c r="AD1237" s="231"/>
      <c r="AE1237" s="232"/>
      <c r="AF1237" s="230" t="s">
        <v>1054</v>
      </c>
      <c r="AG1237" s="231"/>
      <c r="AH1237" s="231"/>
      <c r="AI1237" s="231"/>
      <c r="AJ1237" s="231"/>
      <c r="AK1237" s="231"/>
      <c r="AL1237" s="231"/>
      <c r="AM1237" s="232"/>
      <c r="AN1237" s="230" t="s">
        <v>1215</v>
      </c>
      <c r="AO1237" s="231"/>
      <c r="AP1237" s="231"/>
      <c r="AQ1237" s="231"/>
      <c r="AR1237" s="231"/>
      <c r="AS1237" s="231"/>
      <c r="AT1237" s="232"/>
      <c r="AU1237" s="2"/>
      <c r="AV1237" s="228"/>
      <c r="AW1237" s="228"/>
      <c r="AX1237" s="228"/>
      <c r="AY1237" s="228"/>
      <c r="AZ1237" s="228"/>
      <c r="BA1237" s="228"/>
      <c r="BB1237" s="228"/>
      <c r="BC1237" s="228"/>
      <c r="BD1237" s="228"/>
      <c r="BE1237" s="228"/>
      <c r="BF1237" s="228"/>
      <c r="BG1237" s="228"/>
      <c r="BH1237" s="228"/>
      <c r="BI1237" s="228"/>
      <c r="BJ1237" s="228"/>
      <c r="BK1237" s="228"/>
      <c r="BL1237" s="228"/>
      <c r="BM1237" s="228"/>
      <c r="BN1237" s="228"/>
      <c r="BO1237" s="228"/>
      <c r="BP1237" s="228"/>
      <c r="BQ1237" s="228"/>
      <c r="BR1237" s="228"/>
      <c r="BS1237" s="228"/>
      <c r="BT1237" s="228"/>
      <c r="BU1237" s="228"/>
      <c r="BV1237" s="228"/>
      <c r="BW1237" s="228"/>
      <c r="BX1237" s="228"/>
      <c r="BY1237" s="228"/>
      <c r="BZ1237" s="228"/>
      <c r="CA1237" s="228"/>
      <c r="CB1237" s="228"/>
      <c r="CC1237" s="228"/>
      <c r="CD1237" s="228"/>
      <c r="CE1237" s="228"/>
      <c r="CF1237" s="228"/>
      <c r="CG1237" s="228"/>
      <c r="CH1237" s="228"/>
      <c r="CI1237" s="228"/>
      <c r="CJ1237" s="228"/>
      <c r="CK1237" s="228"/>
      <c r="CL1237" s="228"/>
      <c r="CM1237" s="228"/>
      <c r="CN1237" s="228"/>
      <c r="CO1237" s="2"/>
      <c r="CP1237" s="177"/>
      <c r="CQ1237" s="177"/>
      <c r="CR1237" s="177"/>
      <c r="CS1237" s="177"/>
      <c r="CT1237" s="177"/>
      <c r="CU1237" s="177"/>
      <c r="CV1237" s="177"/>
      <c r="CW1237" s="177"/>
      <c r="CX1237" s="177"/>
      <c r="CY1237" s="177"/>
      <c r="CZ1237" s="177"/>
      <c r="DA1237" s="177"/>
      <c r="DB1237" s="177"/>
      <c r="DC1237" s="177"/>
      <c r="DD1237" s="177"/>
      <c r="DE1237" s="177"/>
      <c r="DF1237" s="177"/>
    </row>
    <row r="1238" spans="4:110" ht="14.25" customHeight="1" x14ac:dyDescent="0.35">
      <c r="D1238" s="230" t="s">
        <v>1240</v>
      </c>
      <c r="E1238" s="231"/>
      <c r="F1238" s="231"/>
      <c r="G1238" s="231"/>
      <c r="H1238" s="231"/>
      <c r="I1238" s="231"/>
      <c r="J1238" s="231"/>
      <c r="K1238" s="231"/>
      <c r="L1238" s="231"/>
      <c r="M1238" s="231"/>
      <c r="N1238" s="231"/>
      <c r="O1238" s="231"/>
      <c r="P1238" s="231"/>
      <c r="Q1238" s="231"/>
      <c r="R1238" s="231"/>
      <c r="S1238" s="231"/>
      <c r="T1238" s="231"/>
      <c r="U1238" s="231"/>
      <c r="V1238" s="231"/>
      <c r="W1238" s="231"/>
      <c r="X1238" s="231"/>
      <c r="Y1238" s="232"/>
      <c r="Z1238" s="230"/>
      <c r="AA1238" s="231"/>
      <c r="AB1238" s="231"/>
      <c r="AC1238" s="231"/>
      <c r="AD1238" s="231"/>
      <c r="AE1238" s="232"/>
      <c r="AF1238" s="230" t="s">
        <v>1054</v>
      </c>
      <c r="AG1238" s="231"/>
      <c r="AH1238" s="231"/>
      <c r="AI1238" s="231"/>
      <c r="AJ1238" s="231"/>
      <c r="AK1238" s="231"/>
      <c r="AL1238" s="231"/>
      <c r="AM1238" s="232"/>
      <c r="AN1238" s="230" t="s">
        <v>1215</v>
      </c>
      <c r="AO1238" s="231"/>
      <c r="AP1238" s="231"/>
      <c r="AQ1238" s="231"/>
      <c r="AR1238" s="231"/>
      <c r="AS1238" s="231"/>
      <c r="AT1238" s="232"/>
      <c r="AU1238" s="2"/>
      <c r="AV1238" s="228"/>
      <c r="AW1238" s="228"/>
      <c r="AX1238" s="228"/>
      <c r="AY1238" s="228"/>
      <c r="AZ1238" s="228"/>
      <c r="BA1238" s="228"/>
      <c r="BB1238" s="228"/>
      <c r="BC1238" s="228"/>
      <c r="BD1238" s="228"/>
      <c r="BE1238" s="228"/>
      <c r="BF1238" s="228"/>
      <c r="BG1238" s="228"/>
      <c r="BH1238" s="228"/>
      <c r="BI1238" s="228"/>
      <c r="BJ1238" s="228"/>
      <c r="BK1238" s="228"/>
      <c r="BL1238" s="228"/>
      <c r="BM1238" s="228"/>
      <c r="BN1238" s="228"/>
      <c r="BO1238" s="228"/>
      <c r="BP1238" s="228"/>
      <c r="BQ1238" s="228"/>
      <c r="BR1238" s="228"/>
      <c r="BS1238" s="228"/>
      <c r="BT1238" s="228"/>
      <c r="BU1238" s="228"/>
      <c r="BV1238" s="228"/>
      <c r="BW1238" s="228"/>
      <c r="BX1238" s="228"/>
      <c r="BY1238" s="228"/>
      <c r="BZ1238" s="228"/>
      <c r="CA1238" s="228"/>
      <c r="CB1238" s="228"/>
      <c r="CC1238" s="228"/>
      <c r="CD1238" s="228"/>
      <c r="CE1238" s="228"/>
      <c r="CF1238" s="228"/>
      <c r="CG1238" s="228"/>
      <c r="CH1238" s="228"/>
      <c r="CI1238" s="228"/>
      <c r="CJ1238" s="228"/>
      <c r="CK1238" s="228"/>
      <c r="CL1238" s="228"/>
      <c r="CM1238" s="228"/>
      <c r="CN1238" s="228"/>
      <c r="CO1238" s="2"/>
      <c r="CP1238" s="177"/>
      <c r="CQ1238" s="177"/>
      <c r="CR1238" s="177"/>
      <c r="CS1238" s="177"/>
      <c r="CT1238" s="177"/>
      <c r="CU1238" s="177"/>
      <c r="CV1238" s="177"/>
      <c r="CW1238" s="177"/>
      <c r="CX1238" s="177"/>
      <c r="CY1238" s="177"/>
      <c r="CZ1238" s="177"/>
      <c r="DA1238" s="177"/>
      <c r="DB1238" s="177"/>
      <c r="DC1238" s="177"/>
      <c r="DD1238" s="177"/>
      <c r="DE1238" s="177"/>
      <c r="DF1238" s="177"/>
    </row>
    <row r="1239" spans="4:110" ht="14.25" customHeight="1" x14ac:dyDescent="0.35">
      <c r="D1239" s="230" t="s">
        <v>1241</v>
      </c>
      <c r="E1239" s="231"/>
      <c r="F1239" s="231"/>
      <c r="G1239" s="231"/>
      <c r="H1239" s="231"/>
      <c r="I1239" s="231"/>
      <c r="J1239" s="231"/>
      <c r="K1239" s="231"/>
      <c r="L1239" s="231"/>
      <c r="M1239" s="231"/>
      <c r="N1239" s="231"/>
      <c r="O1239" s="231"/>
      <c r="P1239" s="231"/>
      <c r="Q1239" s="231"/>
      <c r="R1239" s="231"/>
      <c r="S1239" s="231"/>
      <c r="T1239" s="231"/>
      <c r="U1239" s="231"/>
      <c r="V1239" s="231"/>
      <c r="W1239" s="231"/>
      <c r="X1239" s="231"/>
      <c r="Y1239" s="232"/>
      <c r="Z1239" s="230" t="s">
        <v>1054</v>
      </c>
      <c r="AA1239" s="231"/>
      <c r="AB1239" s="231"/>
      <c r="AC1239" s="231"/>
      <c r="AD1239" s="231"/>
      <c r="AE1239" s="232"/>
      <c r="AF1239" s="230"/>
      <c r="AG1239" s="231"/>
      <c r="AH1239" s="231"/>
      <c r="AI1239" s="231"/>
      <c r="AJ1239" s="231"/>
      <c r="AK1239" s="231"/>
      <c r="AL1239" s="231"/>
      <c r="AM1239" s="232"/>
      <c r="AN1239" s="230" t="s">
        <v>1215</v>
      </c>
      <c r="AO1239" s="231"/>
      <c r="AP1239" s="231"/>
      <c r="AQ1239" s="231"/>
      <c r="AR1239" s="231"/>
      <c r="AS1239" s="231"/>
      <c r="AT1239" s="232"/>
      <c r="AU1239" s="2"/>
      <c r="AV1239" s="228"/>
      <c r="AW1239" s="228"/>
      <c r="AX1239" s="228"/>
      <c r="AY1239" s="228"/>
      <c r="AZ1239" s="228"/>
      <c r="BA1239" s="228"/>
      <c r="BB1239" s="228"/>
      <c r="BC1239" s="228"/>
      <c r="BD1239" s="228"/>
      <c r="BE1239" s="228"/>
      <c r="BF1239" s="228"/>
      <c r="BG1239" s="228"/>
      <c r="BH1239" s="228"/>
      <c r="BI1239" s="228"/>
      <c r="BJ1239" s="228"/>
      <c r="BK1239" s="228"/>
      <c r="BL1239" s="228"/>
      <c r="BM1239" s="228"/>
      <c r="BN1239" s="228"/>
      <c r="BO1239" s="228"/>
      <c r="BP1239" s="228"/>
      <c r="BQ1239" s="228"/>
      <c r="BR1239" s="228"/>
      <c r="BS1239" s="228"/>
      <c r="BT1239" s="228"/>
      <c r="BU1239" s="228"/>
      <c r="BV1239" s="228"/>
      <c r="BW1239" s="228"/>
      <c r="BX1239" s="228"/>
      <c r="BY1239" s="228"/>
      <c r="BZ1239" s="228"/>
      <c r="CA1239" s="228"/>
      <c r="CB1239" s="228"/>
      <c r="CC1239" s="228"/>
      <c r="CD1239" s="228"/>
      <c r="CE1239" s="228"/>
      <c r="CF1239" s="228"/>
      <c r="CG1239" s="228"/>
      <c r="CH1239" s="228"/>
      <c r="CI1239" s="228"/>
      <c r="CJ1239" s="228"/>
      <c r="CK1239" s="228"/>
      <c r="CL1239" s="228"/>
      <c r="CM1239" s="228"/>
      <c r="CN1239" s="228"/>
      <c r="CO1239" s="2"/>
      <c r="CP1239" s="177"/>
      <c r="CQ1239" s="177"/>
      <c r="CR1239" s="177"/>
      <c r="CS1239" s="177"/>
      <c r="CT1239" s="177"/>
      <c r="CU1239" s="177"/>
      <c r="CV1239" s="177"/>
      <c r="CW1239" s="177"/>
      <c r="CX1239" s="177"/>
      <c r="CY1239" s="177"/>
      <c r="CZ1239" s="177"/>
      <c r="DA1239" s="177"/>
      <c r="DB1239" s="177"/>
      <c r="DC1239" s="177"/>
      <c r="DD1239" s="177"/>
      <c r="DE1239" s="177"/>
      <c r="DF1239" s="177"/>
    </row>
    <row r="1240" spans="4:110" ht="14.25" customHeight="1" x14ac:dyDescent="0.35">
      <c r="D1240" s="230" t="s">
        <v>1242</v>
      </c>
      <c r="E1240" s="231"/>
      <c r="F1240" s="231"/>
      <c r="G1240" s="231"/>
      <c r="H1240" s="231"/>
      <c r="I1240" s="231"/>
      <c r="J1240" s="231"/>
      <c r="K1240" s="231"/>
      <c r="L1240" s="231"/>
      <c r="M1240" s="231"/>
      <c r="N1240" s="231"/>
      <c r="O1240" s="231"/>
      <c r="P1240" s="231"/>
      <c r="Q1240" s="231"/>
      <c r="R1240" s="231"/>
      <c r="S1240" s="231"/>
      <c r="T1240" s="231"/>
      <c r="U1240" s="231"/>
      <c r="V1240" s="231"/>
      <c r="W1240" s="231"/>
      <c r="X1240" s="231"/>
      <c r="Y1240" s="232"/>
      <c r="Z1240" s="230"/>
      <c r="AA1240" s="231"/>
      <c r="AB1240" s="231"/>
      <c r="AC1240" s="231"/>
      <c r="AD1240" s="231"/>
      <c r="AE1240" s="232"/>
      <c r="AF1240" s="230" t="s">
        <v>1054</v>
      </c>
      <c r="AG1240" s="231"/>
      <c r="AH1240" s="231"/>
      <c r="AI1240" s="231"/>
      <c r="AJ1240" s="231"/>
      <c r="AK1240" s="231"/>
      <c r="AL1240" s="231"/>
      <c r="AM1240" s="232"/>
      <c r="AN1240" s="230" t="s">
        <v>1215</v>
      </c>
      <c r="AO1240" s="231"/>
      <c r="AP1240" s="231"/>
      <c r="AQ1240" s="231"/>
      <c r="AR1240" s="231"/>
      <c r="AS1240" s="231"/>
      <c r="AT1240" s="232"/>
      <c r="AU1240" s="2"/>
      <c r="AV1240" s="228"/>
      <c r="AW1240" s="228"/>
      <c r="AX1240" s="228"/>
      <c r="AY1240" s="228"/>
      <c r="AZ1240" s="228"/>
      <c r="BA1240" s="228"/>
      <c r="BB1240" s="228"/>
      <c r="BC1240" s="228"/>
      <c r="BD1240" s="228"/>
      <c r="BE1240" s="228"/>
      <c r="BF1240" s="228"/>
      <c r="BG1240" s="228"/>
      <c r="BH1240" s="228"/>
      <c r="BI1240" s="228"/>
      <c r="BJ1240" s="228"/>
      <c r="BK1240" s="228"/>
      <c r="BL1240" s="228"/>
      <c r="BM1240" s="228"/>
      <c r="BN1240" s="228"/>
      <c r="BO1240" s="228"/>
      <c r="BP1240" s="228"/>
      <c r="BQ1240" s="228"/>
      <c r="BR1240" s="228"/>
      <c r="BS1240" s="228"/>
      <c r="BT1240" s="228"/>
      <c r="BU1240" s="228"/>
      <c r="BV1240" s="228"/>
      <c r="BW1240" s="228"/>
      <c r="BX1240" s="228"/>
      <c r="BY1240" s="228"/>
      <c r="BZ1240" s="228"/>
      <c r="CA1240" s="228"/>
      <c r="CB1240" s="228"/>
      <c r="CC1240" s="228"/>
      <c r="CD1240" s="228"/>
      <c r="CE1240" s="228"/>
      <c r="CF1240" s="228"/>
      <c r="CG1240" s="228"/>
      <c r="CH1240" s="228"/>
      <c r="CI1240" s="228"/>
      <c r="CJ1240" s="228"/>
      <c r="CK1240" s="228"/>
      <c r="CL1240" s="228"/>
      <c r="CM1240" s="228"/>
      <c r="CN1240" s="228"/>
      <c r="CO1240" s="2"/>
      <c r="CP1240" s="177"/>
      <c r="CQ1240" s="177"/>
      <c r="CR1240" s="177"/>
      <c r="CS1240" s="177"/>
      <c r="CT1240" s="177"/>
      <c r="CU1240" s="177"/>
      <c r="CV1240" s="177"/>
      <c r="CW1240" s="177"/>
      <c r="CX1240" s="177"/>
      <c r="CY1240" s="177"/>
      <c r="CZ1240" s="177"/>
      <c r="DA1240" s="177"/>
      <c r="DB1240" s="177"/>
      <c r="DC1240" s="177"/>
      <c r="DD1240" s="177"/>
      <c r="DE1240" s="177"/>
      <c r="DF1240" s="177"/>
    </row>
    <row r="1241" spans="4:110" ht="14.25" customHeight="1" x14ac:dyDescent="0.35">
      <c r="D1241" s="230" t="s">
        <v>1243</v>
      </c>
      <c r="E1241" s="231"/>
      <c r="F1241" s="231"/>
      <c r="G1241" s="231"/>
      <c r="H1241" s="231"/>
      <c r="I1241" s="231"/>
      <c r="J1241" s="231"/>
      <c r="K1241" s="231"/>
      <c r="L1241" s="231"/>
      <c r="M1241" s="231"/>
      <c r="N1241" s="231"/>
      <c r="O1241" s="231"/>
      <c r="P1241" s="231"/>
      <c r="Q1241" s="231"/>
      <c r="R1241" s="231"/>
      <c r="S1241" s="231"/>
      <c r="T1241" s="231"/>
      <c r="U1241" s="231"/>
      <c r="V1241" s="231"/>
      <c r="W1241" s="231"/>
      <c r="X1241" s="231"/>
      <c r="Y1241" s="232"/>
      <c r="Z1241" s="230" t="s">
        <v>1054</v>
      </c>
      <c r="AA1241" s="231"/>
      <c r="AB1241" s="231"/>
      <c r="AC1241" s="231"/>
      <c r="AD1241" s="231"/>
      <c r="AE1241" s="232"/>
      <c r="AF1241" s="230"/>
      <c r="AG1241" s="231"/>
      <c r="AH1241" s="231"/>
      <c r="AI1241" s="231"/>
      <c r="AJ1241" s="231"/>
      <c r="AK1241" s="231"/>
      <c r="AL1241" s="231"/>
      <c r="AM1241" s="232"/>
      <c r="AN1241" s="230" t="s">
        <v>1215</v>
      </c>
      <c r="AO1241" s="231"/>
      <c r="AP1241" s="231"/>
      <c r="AQ1241" s="231"/>
      <c r="AR1241" s="231"/>
      <c r="AS1241" s="231"/>
      <c r="AT1241" s="232"/>
      <c r="AU1241" s="2"/>
      <c r="AV1241" s="228"/>
      <c r="AW1241" s="228"/>
      <c r="AX1241" s="228"/>
      <c r="AY1241" s="228"/>
      <c r="AZ1241" s="228"/>
      <c r="BA1241" s="228"/>
      <c r="BB1241" s="228"/>
      <c r="BC1241" s="228"/>
      <c r="BD1241" s="228"/>
      <c r="BE1241" s="228"/>
      <c r="BF1241" s="228"/>
      <c r="BG1241" s="228"/>
      <c r="BH1241" s="228"/>
      <c r="BI1241" s="228"/>
      <c r="BJ1241" s="228"/>
      <c r="BK1241" s="228"/>
      <c r="BL1241" s="228"/>
      <c r="BM1241" s="228"/>
      <c r="BN1241" s="228"/>
      <c r="BO1241" s="228"/>
      <c r="BP1241" s="228"/>
      <c r="BQ1241" s="228"/>
      <c r="BR1241" s="228"/>
      <c r="BS1241" s="228"/>
      <c r="BT1241" s="228"/>
      <c r="BU1241" s="228"/>
      <c r="BV1241" s="228"/>
      <c r="BW1241" s="228"/>
      <c r="BX1241" s="228"/>
      <c r="BY1241" s="228"/>
      <c r="BZ1241" s="228"/>
      <c r="CA1241" s="228"/>
      <c r="CB1241" s="228"/>
      <c r="CC1241" s="228"/>
      <c r="CD1241" s="228"/>
      <c r="CE1241" s="228"/>
      <c r="CF1241" s="228"/>
      <c r="CG1241" s="228"/>
      <c r="CH1241" s="228"/>
      <c r="CI1241" s="228"/>
      <c r="CJ1241" s="228"/>
      <c r="CK1241" s="228"/>
      <c r="CL1241" s="228"/>
      <c r="CM1241" s="228"/>
      <c r="CN1241" s="228"/>
      <c r="CO1241" s="2"/>
      <c r="CP1241" s="177"/>
      <c r="CQ1241" s="177"/>
      <c r="CR1241" s="177"/>
      <c r="CS1241" s="177"/>
      <c r="CT1241" s="177"/>
      <c r="CU1241" s="177"/>
      <c r="CV1241" s="177"/>
      <c r="CW1241" s="177"/>
      <c r="CX1241" s="177"/>
      <c r="CY1241" s="177"/>
      <c r="CZ1241" s="177"/>
      <c r="DA1241" s="177"/>
      <c r="DB1241" s="177"/>
      <c r="DC1241" s="177"/>
      <c r="DD1241" s="177"/>
      <c r="DE1241" s="177"/>
      <c r="DF1241" s="177"/>
    </row>
    <row r="1242" spans="4:110" ht="14.25" customHeight="1" x14ac:dyDescent="0.35">
      <c r="D1242" s="230" t="s">
        <v>1244</v>
      </c>
      <c r="E1242" s="231"/>
      <c r="F1242" s="231"/>
      <c r="G1242" s="231"/>
      <c r="H1242" s="231"/>
      <c r="I1242" s="231"/>
      <c r="J1242" s="231"/>
      <c r="K1242" s="231"/>
      <c r="L1242" s="231"/>
      <c r="M1242" s="231"/>
      <c r="N1242" s="231"/>
      <c r="O1242" s="231"/>
      <c r="P1242" s="231"/>
      <c r="Q1242" s="231"/>
      <c r="R1242" s="231"/>
      <c r="S1242" s="231"/>
      <c r="T1242" s="231"/>
      <c r="U1242" s="231"/>
      <c r="V1242" s="231"/>
      <c r="W1242" s="231"/>
      <c r="X1242" s="231"/>
      <c r="Y1242" s="232"/>
      <c r="Z1242" s="230" t="s">
        <v>1054</v>
      </c>
      <c r="AA1242" s="231"/>
      <c r="AB1242" s="231"/>
      <c r="AC1242" s="231"/>
      <c r="AD1242" s="231"/>
      <c r="AE1242" s="232"/>
      <c r="AF1242" s="230"/>
      <c r="AG1242" s="231"/>
      <c r="AH1242" s="231"/>
      <c r="AI1242" s="231"/>
      <c r="AJ1242" s="231"/>
      <c r="AK1242" s="231"/>
      <c r="AL1242" s="231"/>
      <c r="AM1242" s="232"/>
      <c r="AN1242" s="230" t="s">
        <v>1216</v>
      </c>
      <c r="AO1242" s="231"/>
      <c r="AP1242" s="231"/>
      <c r="AQ1242" s="231"/>
      <c r="AR1242" s="231"/>
      <c r="AS1242" s="231"/>
      <c r="AT1242" s="232"/>
      <c r="AU1242" s="2"/>
      <c r="AV1242" s="228"/>
      <c r="AW1242" s="228"/>
      <c r="AX1242" s="228"/>
      <c r="AY1242" s="228"/>
      <c r="AZ1242" s="228"/>
      <c r="BA1242" s="228"/>
      <c r="BB1242" s="228"/>
      <c r="BC1242" s="228"/>
      <c r="BD1242" s="228"/>
      <c r="BE1242" s="228"/>
      <c r="BF1242" s="228"/>
      <c r="BG1242" s="228"/>
      <c r="BH1242" s="228"/>
      <c r="BI1242" s="228"/>
      <c r="BJ1242" s="228"/>
      <c r="BK1242" s="228"/>
      <c r="BL1242" s="228"/>
      <c r="BM1242" s="228"/>
      <c r="BN1242" s="228"/>
      <c r="BO1242" s="228"/>
      <c r="BP1242" s="228"/>
      <c r="BQ1242" s="228"/>
      <c r="BR1242" s="228"/>
      <c r="BS1242" s="228"/>
      <c r="BT1242" s="228"/>
      <c r="BU1242" s="228"/>
      <c r="BV1242" s="228"/>
      <c r="BW1242" s="228"/>
      <c r="BX1242" s="228"/>
      <c r="BY1242" s="228"/>
      <c r="BZ1242" s="228"/>
      <c r="CA1242" s="228"/>
      <c r="CB1242" s="228"/>
      <c r="CC1242" s="228"/>
      <c r="CD1242" s="228"/>
      <c r="CE1242" s="228"/>
      <c r="CF1242" s="228"/>
      <c r="CG1242" s="228"/>
      <c r="CH1242" s="228"/>
      <c r="CI1242" s="228"/>
      <c r="CJ1242" s="228"/>
      <c r="CK1242" s="228"/>
      <c r="CL1242" s="228"/>
      <c r="CM1242" s="228"/>
      <c r="CN1242" s="228"/>
      <c r="CO1242" s="2"/>
      <c r="CP1242" s="177"/>
      <c r="CQ1242" s="177"/>
      <c r="CR1242" s="177"/>
      <c r="CS1242" s="177"/>
      <c r="CT1242" s="177"/>
      <c r="CU1242" s="177"/>
      <c r="CV1242" s="177"/>
      <c r="CW1242" s="177"/>
      <c r="CX1242" s="177"/>
      <c r="CY1242" s="177"/>
      <c r="CZ1242" s="177"/>
      <c r="DA1242" s="177"/>
      <c r="DB1242" s="177"/>
      <c r="DC1242" s="177"/>
      <c r="DD1242" s="177"/>
      <c r="DE1242" s="177"/>
      <c r="DF1242" s="177"/>
    </row>
    <row r="1243" spans="4:110" ht="14.25" customHeight="1" x14ac:dyDescent="0.35">
      <c r="D1243" s="230" t="s">
        <v>1245</v>
      </c>
      <c r="E1243" s="231"/>
      <c r="F1243" s="231"/>
      <c r="G1243" s="231"/>
      <c r="H1243" s="231"/>
      <c r="I1243" s="231"/>
      <c r="J1243" s="231"/>
      <c r="K1243" s="231"/>
      <c r="L1243" s="231"/>
      <c r="M1243" s="231"/>
      <c r="N1243" s="231"/>
      <c r="O1243" s="231"/>
      <c r="P1243" s="231"/>
      <c r="Q1243" s="231"/>
      <c r="R1243" s="231"/>
      <c r="S1243" s="231"/>
      <c r="T1243" s="231"/>
      <c r="U1243" s="231"/>
      <c r="V1243" s="231"/>
      <c r="W1243" s="231"/>
      <c r="X1243" s="231"/>
      <c r="Y1243" s="232"/>
      <c r="Z1243" s="230" t="s">
        <v>1054</v>
      </c>
      <c r="AA1243" s="231"/>
      <c r="AB1243" s="231"/>
      <c r="AC1243" s="231"/>
      <c r="AD1243" s="231"/>
      <c r="AE1243" s="232"/>
      <c r="AF1243" s="230"/>
      <c r="AG1243" s="231"/>
      <c r="AH1243" s="231"/>
      <c r="AI1243" s="231"/>
      <c r="AJ1243" s="231"/>
      <c r="AK1243" s="231"/>
      <c r="AL1243" s="231"/>
      <c r="AM1243" s="232"/>
      <c r="AN1243" s="230" t="s">
        <v>1215</v>
      </c>
      <c r="AO1243" s="231"/>
      <c r="AP1243" s="231"/>
      <c r="AQ1243" s="231"/>
      <c r="AR1243" s="231"/>
      <c r="AS1243" s="231"/>
      <c r="AT1243" s="232"/>
      <c r="AU1243" s="2"/>
      <c r="AV1243" s="228"/>
      <c r="AW1243" s="228"/>
      <c r="AX1243" s="228"/>
      <c r="AY1243" s="228"/>
      <c r="AZ1243" s="228"/>
      <c r="BA1243" s="228"/>
      <c r="BB1243" s="228"/>
      <c r="BC1243" s="228"/>
      <c r="BD1243" s="228"/>
      <c r="BE1243" s="228"/>
      <c r="BF1243" s="228"/>
      <c r="BG1243" s="228"/>
      <c r="BH1243" s="228"/>
      <c r="BI1243" s="228"/>
      <c r="BJ1243" s="228"/>
      <c r="BK1243" s="228"/>
      <c r="BL1243" s="228"/>
      <c r="BM1243" s="228"/>
      <c r="BN1243" s="228"/>
      <c r="BO1243" s="228"/>
      <c r="BP1243" s="228"/>
      <c r="BQ1243" s="228"/>
      <c r="BR1243" s="228"/>
      <c r="BS1243" s="228"/>
      <c r="BT1243" s="228"/>
      <c r="BU1243" s="228"/>
      <c r="BV1243" s="228"/>
      <c r="BW1243" s="228"/>
      <c r="BX1243" s="228"/>
      <c r="BY1243" s="228"/>
      <c r="BZ1243" s="228"/>
      <c r="CA1243" s="228"/>
      <c r="CB1243" s="228"/>
      <c r="CC1243" s="228"/>
      <c r="CD1243" s="228"/>
      <c r="CE1243" s="228"/>
      <c r="CF1243" s="228"/>
      <c r="CG1243" s="228"/>
      <c r="CH1243" s="228"/>
      <c r="CI1243" s="228"/>
      <c r="CJ1243" s="228"/>
      <c r="CK1243" s="228"/>
      <c r="CL1243" s="228"/>
      <c r="CM1243" s="228"/>
      <c r="CN1243" s="228"/>
      <c r="CO1243" s="2"/>
      <c r="CP1243" s="177"/>
      <c r="CQ1243" s="177"/>
      <c r="CR1243" s="177"/>
      <c r="CS1243" s="177"/>
      <c r="CT1243" s="177"/>
      <c r="CU1243" s="177"/>
      <c r="CV1243" s="177"/>
      <c r="CW1243" s="177"/>
      <c r="CX1243" s="177"/>
      <c r="CY1243" s="177"/>
      <c r="CZ1243" s="177"/>
      <c r="DA1243" s="177"/>
      <c r="DB1243" s="177"/>
      <c r="DC1243" s="177"/>
      <c r="DD1243" s="177"/>
      <c r="DE1243" s="177"/>
      <c r="DF1243" s="177"/>
    </row>
    <row r="1244" spans="4:110" ht="14.25" customHeight="1" x14ac:dyDescent="0.35">
      <c r="D1244" s="230" t="s">
        <v>1246</v>
      </c>
      <c r="E1244" s="231"/>
      <c r="F1244" s="231"/>
      <c r="G1244" s="231"/>
      <c r="H1244" s="231"/>
      <c r="I1244" s="231"/>
      <c r="J1244" s="231"/>
      <c r="K1244" s="231"/>
      <c r="L1244" s="231"/>
      <c r="M1244" s="231"/>
      <c r="N1244" s="231"/>
      <c r="O1244" s="231"/>
      <c r="P1244" s="231"/>
      <c r="Q1244" s="231"/>
      <c r="R1244" s="231"/>
      <c r="S1244" s="231"/>
      <c r="T1244" s="231"/>
      <c r="U1244" s="231"/>
      <c r="V1244" s="231"/>
      <c r="W1244" s="231"/>
      <c r="X1244" s="231"/>
      <c r="Y1244" s="232"/>
      <c r="Z1244" s="230" t="s">
        <v>1054</v>
      </c>
      <c r="AA1244" s="231"/>
      <c r="AB1244" s="231"/>
      <c r="AC1244" s="231"/>
      <c r="AD1244" s="231"/>
      <c r="AE1244" s="232"/>
      <c r="AF1244" s="230"/>
      <c r="AG1244" s="231"/>
      <c r="AH1244" s="231"/>
      <c r="AI1244" s="231"/>
      <c r="AJ1244" s="231"/>
      <c r="AK1244" s="231"/>
      <c r="AL1244" s="231"/>
      <c r="AM1244" s="232"/>
      <c r="AN1244" s="230" t="s">
        <v>1215</v>
      </c>
      <c r="AO1244" s="231"/>
      <c r="AP1244" s="231"/>
      <c r="AQ1244" s="231"/>
      <c r="AR1244" s="231"/>
      <c r="AS1244" s="231"/>
      <c r="AT1244" s="232"/>
      <c r="AU1244" s="2"/>
      <c r="AV1244" s="228"/>
      <c r="AW1244" s="228"/>
      <c r="AX1244" s="228"/>
      <c r="AY1244" s="228"/>
      <c r="AZ1244" s="228"/>
      <c r="BA1244" s="228"/>
      <c r="BB1244" s="228"/>
      <c r="BC1244" s="228"/>
      <c r="BD1244" s="228"/>
      <c r="BE1244" s="228"/>
      <c r="BF1244" s="228"/>
      <c r="BG1244" s="228"/>
      <c r="BH1244" s="228"/>
      <c r="BI1244" s="228"/>
      <c r="BJ1244" s="228"/>
      <c r="BK1244" s="228"/>
      <c r="BL1244" s="228"/>
      <c r="BM1244" s="228"/>
      <c r="BN1244" s="228"/>
      <c r="BO1244" s="228"/>
      <c r="BP1244" s="228"/>
      <c r="BQ1244" s="228"/>
      <c r="BR1244" s="228"/>
      <c r="BS1244" s="228"/>
      <c r="BT1244" s="228"/>
      <c r="BU1244" s="228"/>
      <c r="BV1244" s="228"/>
      <c r="BW1244" s="228"/>
      <c r="BX1244" s="228"/>
      <c r="BY1244" s="228"/>
      <c r="BZ1244" s="228"/>
      <c r="CA1244" s="228"/>
      <c r="CB1244" s="228"/>
      <c r="CC1244" s="228"/>
      <c r="CD1244" s="228"/>
      <c r="CE1244" s="228"/>
      <c r="CF1244" s="228"/>
      <c r="CG1244" s="228"/>
      <c r="CH1244" s="228"/>
      <c r="CI1244" s="228"/>
      <c r="CJ1244" s="228"/>
      <c r="CK1244" s="228"/>
      <c r="CL1244" s="228"/>
      <c r="CM1244" s="228"/>
      <c r="CN1244" s="228"/>
      <c r="CO1244" s="2"/>
      <c r="CP1244" s="177"/>
      <c r="CQ1244" s="177"/>
      <c r="CR1244" s="177"/>
      <c r="CS1244" s="177"/>
      <c r="CT1244" s="177"/>
      <c r="CU1244" s="177"/>
      <c r="CV1244" s="177"/>
      <c r="CW1244" s="177"/>
      <c r="CX1244" s="177"/>
      <c r="CY1244" s="177"/>
      <c r="CZ1244" s="177"/>
      <c r="DA1244" s="177"/>
      <c r="DB1244" s="177"/>
      <c r="DC1244" s="177"/>
      <c r="DD1244" s="177"/>
      <c r="DE1244" s="177"/>
      <c r="DF1244" s="177"/>
    </row>
    <row r="1245" spans="4:110" ht="14.25" customHeight="1" x14ac:dyDescent="0.35">
      <c r="D1245" s="230" t="s">
        <v>1247</v>
      </c>
      <c r="E1245" s="231"/>
      <c r="F1245" s="231"/>
      <c r="G1245" s="231"/>
      <c r="H1245" s="231"/>
      <c r="I1245" s="231"/>
      <c r="J1245" s="231"/>
      <c r="K1245" s="231"/>
      <c r="L1245" s="231"/>
      <c r="M1245" s="231"/>
      <c r="N1245" s="231"/>
      <c r="O1245" s="231"/>
      <c r="P1245" s="231"/>
      <c r="Q1245" s="231"/>
      <c r="R1245" s="231"/>
      <c r="S1245" s="231"/>
      <c r="T1245" s="231"/>
      <c r="U1245" s="231"/>
      <c r="V1245" s="231"/>
      <c r="W1245" s="231"/>
      <c r="X1245" s="231"/>
      <c r="Y1245" s="232"/>
      <c r="Z1245" s="230"/>
      <c r="AA1245" s="231"/>
      <c r="AB1245" s="231"/>
      <c r="AC1245" s="231"/>
      <c r="AD1245" s="231"/>
      <c r="AE1245" s="232"/>
      <c r="AF1245" s="230" t="s">
        <v>1054</v>
      </c>
      <c r="AG1245" s="231"/>
      <c r="AH1245" s="231"/>
      <c r="AI1245" s="231"/>
      <c r="AJ1245" s="231"/>
      <c r="AK1245" s="231"/>
      <c r="AL1245" s="231"/>
      <c r="AM1245" s="232"/>
      <c r="AN1245" s="230" t="s">
        <v>1216</v>
      </c>
      <c r="AO1245" s="231"/>
      <c r="AP1245" s="231"/>
      <c r="AQ1245" s="231"/>
      <c r="AR1245" s="231"/>
      <c r="AS1245" s="231"/>
      <c r="AT1245" s="232"/>
      <c r="AU1245" s="2"/>
      <c r="AV1245" s="228"/>
      <c r="AW1245" s="228"/>
      <c r="AX1245" s="228"/>
      <c r="AY1245" s="228"/>
      <c r="AZ1245" s="228"/>
      <c r="BA1245" s="228"/>
      <c r="BB1245" s="228"/>
      <c r="BC1245" s="228"/>
      <c r="BD1245" s="228"/>
      <c r="BE1245" s="228"/>
      <c r="BF1245" s="228"/>
      <c r="BG1245" s="228"/>
      <c r="BH1245" s="228"/>
      <c r="BI1245" s="228"/>
      <c r="BJ1245" s="228"/>
      <c r="BK1245" s="228"/>
      <c r="BL1245" s="228"/>
      <c r="BM1245" s="228"/>
      <c r="BN1245" s="228"/>
      <c r="BO1245" s="228"/>
      <c r="BP1245" s="228"/>
      <c r="BQ1245" s="228"/>
      <c r="BR1245" s="228"/>
      <c r="BS1245" s="228"/>
      <c r="BT1245" s="228"/>
      <c r="BU1245" s="228"/>
      <c r="BV1245" s="228"/>
      <c r="BW1245" s="228"/>
      <c r="BX1245" s="228"/>
      <c r="BY1245" s="228"/>
      <c r="BZ1245" s="228"/>
      <c r="CA1245" s="228"/>
      <c r="CB1245" s="228"/>
      <c r="CC1245" s="228"/>
      <c r="CD1245" s="228"/>
      <c r="CE1245" s="228"/>
      <c r="CF1245" s="228"/>
      <c r="CG1245" s="228"/>
      <c r="CH1245" s="228"/>
      <c r="CI1245" s="228"/>
      <c r="CJ1245" s="228"/>
      <c r="CK1245" s="228"/>
      <c r="CL1245" s="228"/>
      <c r="CM1245" s="228"/>
      <c r="CN1245" s="228"/>
      <c r="CO1245" s="2"/>
      <c r="CP1245" s="177"/>
      <c r="CQ1245" s="177"/>
      <c r="CR1245" s="177"/>
      <c r="CS1245" s="177"/>
      <c r="CT1245" s="177"/>
      <c r="CU1245" s="177"/>
      <c r="CV1245" s="177"/>
      <c r="CW1245" s="177"/>
      <c r="CX1245" s="177"/>
      <c r="CY1245" s="177"/>
      <c r="CZ1245" s="177"/>
      <c r="DA1245" s="177"/>
      <c r="DB1245" s="177"/>
      <c r="DC1245" s="177"/>
      <c r="DD1245" s="177"/>
      <c r="DE1245" s="177"/>
      <c r="DF1245" s="177"/>
    </row>
    <row r="1246" spans="4:110" ht="14.25" customHeight="1" x14ac:dyDescent="0.35">
      <c r="D1246" s="230" t="s">
        <v>1248</v>
      </c>
      <c r="E1246" s="231"/>
      <c r="F1246" s="231"/>
      <c r="G1246" s="231"/>
      <c r="H1246" s="231"/>
      <c r="I1246" s="231"/>
      <c r="J1246" s="231"/>
      <c r="K1246" s="231"/>
      <c r="L1246" s="231"/>
      <c r="M1246" s="231"/>
      <c r="N1246" s="231"/>
      <c r="O1246" s="231"/>
      <c r="P1246" s="231"/>
      <c r="Q1246" s="231"/>
      <c r="R1246" s="231"/>
      <c r="S1246" s="231"/>
      <c r="T1246" s="231"/>
      <c r="U1246" s="231"/>
      <c r="V1246" s="231"/>
      <c r="W1246" s="231"/>
      <c r="X1246" s="231"/>
      <c r="Y1246" s="232"/>
      <c r="Z1246" s="230"/>
      <c r="AA1246" s="231"/>
      <c r="AB1246" s="231"/>
      <c r="AC1246" s="231"/>
      <c r="AD1246" s="231"/>
      <c r="AE1246" s="232"/>
      <c r="AF1246" s="230" t="s">
        <v>1054</v>
      </c>
      <c r="AG1246" s="231"/>
      <c r="AH1246" s="231"/>
      <c r="AI1246" s="231"/>
      <c r="AJ1246" s="231"/>
      <c r="AK1246" s="231"/>
      <c r="AL1246" s="231"/>
      <c r="AM1246" s="232"/>
      <c r="AN1246" s="230" t="s">
        <v>1215</v>
      </c>
      <c r="AO1246" s="231"/>
      <c r="AP1246" s="231"/>
      <c r="AQ1246" s="231"/>
      <c r="AR1246" s="231"/>
      <c r="AS1246" s="231"/>
      <c r="AT1246" s="232"/>
      <c r="AU1246" s="2"/>
      <c r="AV1246" s="228"/>
      <c r="AW1246" s="228"/>
      <c r="AX1246" s="228"/>
      <c r="AY1246" s="228"/>
      <c r="AZ1246" s="228"/>
      <c r="BA1246" s="228"/>
      <c r="BB1246" s="228"/>
      <c r="BC1246" s="228"/>
      <c r="BD1246" s="228"/>
      <c r="BE1246" s="228"/>
      <c r="BF1246" s="228"/>
      <c r="BG1246" s="228"/>
      <c r="BH1246" s="228"/>
      <c r="BI1246" s="228"/>
      <c r="BJ1246" s="228"/>
      <c r="BK1246" s="228"/>
      <c r="BL1246" s="228"/>
      <c r="BM1246" s="228"/>
      <c r="BN1246" s="228"/>
      <c r="BO1246" s="228"/>
      <c r="BP1246" s="228"/>
      <c r="BQ1246" s="228"/>
      <c r="BR1246" s="228"/>
      <c r="BS1246" s="228"/>
      <c r="BT1246" s="228"/>
      <c r="BU1246" s="228"/>
      <c r="BV1246" s="228"/>
      <c r="BW1246" s="228"/>
      <c r="BX1246" s="228"/>
      <c r="BY1246" s="228"/>
      <c r="BZ1246" s="228"/>
      <c r="CA1246" s="228"/>
      <c r="CB1246" s="228"/>
      <c r="CC1246" s="228"/>
      <c r="CD1246" s="228"/>
      <c r="CE1246" s="228"/>
      <c r="CF1246" s="228"/>
      <c r="CG1246" s="228"/>
      <c r="CH1246" s="228"/>
      <c r="CI1246" s="228"/>
      <c r="CJ1246" s="228"/>
      <c r="CK1246" s="228"/>
      <c r="CL1246" s="228"/>
      <c r="CM1246" s="228"/>
      <c r="CN1246" s="228"/>
      <c r="CO1246" s="2"/>
      <c r="CP1246" s="177"/>
      <c r="CQ1246" s="177"/>
      <c r="CR1246" s="177"/>
      <c r="CS1246" s="177"/>
      <c r="CT1246" s="177"/>
      <c r="CU1246" s="177"/>
      <c r="CV1246" s="177"/>
      <c r="CW1246" s="177"/>
      <c r="CX1246" s="177"/>
      <c r="CY1246" s="177"/>
      <c r="CZ1246" s="177"/>
      <c r="DA1246" s="177"/>
      <c r="DB1246" s="177"/>
      <c r="DC1246" s="177"/>
      <c r="DD1246" s="177"/>
      <c r="DE1246" s="177"/>
      <c r="DF1246" s="177"/>
    </row>
    <row r="1247" spans="4:110" ht="14.25" customHeight="1" x14ac:dyDescent="0.35">
      <c r="D1247" s="230" t="s">
        <v>1249</v>
      </c>
      <c r="E1247" s="231"/>
      <c r="F1247" s="231"/>
      <c r="G1247" s="231"/>
      <c r="H1247" s="231"/>
      <c r="I1247" s="231"/>
      <c r="J1247" s="231"/>
      <c r="K1247" s="231"/>
      <c r="L1247" s="231"/>
      <c r="M1247" s="231"/>
      <c r="N1247" s="231"/>
      <c r="O1247" s="231"/>
      <c r="P1247" s="231"/>
      <c r="Q1247" s="231"/>
      <c r="R1247" s="231"/>
      <c r="S1247" s="231"/>
      <c r="T1247" s="231"/>
      <c r="U1247" s="231"/>
      <c r="V1247" s="231"/>
      <c r="W1247" s="231"/>
      <c r="X1247" s="231"/>
      <c r="Y1247" s="232"/>
      <c r="Z1247" s="230" t="s">
        <v>1054</v>
      </c>
      <c r="AA1247" s="231"/>
      <c r="AB1247" s="231"/>
      <c r="AC1247" s="231"/>
      <c r="AD1247" s="231"/>
      <c r="AE1247" s="232"/>
      <c r="AF1247" s="230"/>
      <c r="AG1247" s="231"/>
      <c r="AH1247" s="231"/>
      <c r="AI1247" s="231"/>
      <c r="AJ1247" s="231"/>
      <c r="AK1247" s="231"/>
      <c r="AL1247" s="231"/>
      <c r="AM1247" s="232"/>
      <c r="AN1247" s="230" t="s">
        <v>1215</v>
      </c>
      <c r="AO1247" s="231"/>
      <c r="AP1247" s="231"/>
      <c r="AQ1247" s="231"/>
      <c r="AR1247" s="231"/>
      <c r="AS1247" s="231"/>
      <c r="AT1247" s="232"/>
      <c r="AU1247" s="2"/>
      <c r="AV1247" s="228"/>
      <c r="AW1247" s="228"/>
      <c r="AX1247" s="228"/>
      <c r="AY1247" s="228"/>
      <c r="AZ1247" s="228"/>
      <c r="BA1247" s="228"/>
      <c r="BB1247" s="228"/>
      <c r="BC1247" s="228"/>
      <c r="BD1247" s="228"/>
      <c r="BE1247" s="228"/>
      <c r="BF1247" s="228"/>
      <c r="BG1247" s="228"/>
      <c r="BH1247" s="228"/>
      <c r="BI1247" s="228"/>
      <c r="BJ1247" s="228"/>
      <c r="BK1247" s="228"/>
      <c r="BL1247" s="228"/>
      <c r="BM1247" s="228"/>
      <c r="BN1247" s="228"/>
      <c r="BO1247" s="228"/>
      <c r="BP1247" s="228"/>
      <c r="BQ1247" s="228"/>
      <c r="BR1247" s="228"/>
      <c r="BS1247" s="228"/>
      <c r="BT1247" s="228"/>
      <c r="BU1247" s="228"/>
      <c r="BV1247" s="228"/>
      <c r="BW1247" s="228"/>
      <c r="BX1247" s="228"/>
      <c r="BY1247" s="228"/>
      <c r="BZ1247" s="228"/>
      <c r="CA1247" s="228"/>
      <c r="CB1247" s="228"/>
      <c r="CC1247" s="228"/>
      <c r="CD1247" s="228"/>
      <c r="CE1247" s="228"/>
      <c r="CF1247" s="228"/>
      <c r="CG1247" s="228"/>
      <c r="CH1247" s="228"/>
      <c r="CI1247" s="228"/>
      <c r="CJ1247" s="228"/>
      <c r="CK1247" s="228"/>
      <c r="CL1247" s="228"/>
      <c r="CM1247" s="228"/>
      <c r="CN1247" s="228"/>
      <c r="CO1247" s="2"/>
      <c r="CP1247" s="177"/>
      <c r="CQ1247" s="177"/>
      <c r="CR1247" s="177"/>
      <c r="CS1247" s="177"/>
      <c r="CT1247" s="177"/>
      <c r="CU1247" s="177"/>
      <c r="CV1247" s="177"/>
      <c r="CW1247" s="177"/>
      <c r="CX1247" s="177"/>
      <c r="CY1247" s="177"/>
      <c r="CZ1247" s="177"/>
      <c r="DA1247" s="177"/>
      <c r="DB1247" s="177"/>
      <c r="DC1247" s="177"/>
      <c r="DD1247" s="177"/>
      <c r="DE1247" s="177"/>
      <c r="DF1247" s="177"/>
    </row>
    <row r="1248" spans="4:110" ht="14.25" customHeight="1" x14ac:dyDescent="0.35">
      <c r="D1248" s="230" t="s">
        <v>1250</v>
      </c>
      <c r="E1248" s="231"/>
      <c r="F1248" s="231"/>
      <c r="G1248" s="231"/>
      <c r="H1248" s="231"/>
      <c r="I1248" s="231"/>
      <c r="J1248" s="231"/>
      <c r="K1248" s="231"/>
      <c r="L1248" s="231"/>
      <c r="M1248" s="231"/>
      <c r="N1248" s="231"/>
      <c r="O1248" s="231"/>
      <c r="P1248" s="231"/>
      <c r="Q1248" s="231"/>
      <c r="R1248" s="231"/>
      <c r="S1248" s="231"/>
      <c r="T1248" s="231"/>
      <c r="U1248" s="231"/>
      <c r="V1248" s="231"/>
      <c r="W1248" s="231"/>
      <c r="X1248" s="231"/>
      <c r="Y1248" s="232"/>
      <c r="Z1248" s="230" t="s">
        <v>1054</v>
      </c>
      <c r="AA1248" s="231"/>
      <c r="AB1248" s="231"/>
      <c r="AC1248" s="231"/>
      <c r="AD1248" s="231"/>
      <c r="AE1248" s="232"/>
      <c r="AF1248" s="230"/>
      <c r="AG1248" s="231"/>
      <c r="AH1248" s="231"/>
      <c r="AI1248" s="231"/>
      <c r="AJ1248" s="231"/>
      <c r="AK1248" s="231"/>
      <c r="AL1248" s="231"/>
      <c r="AM1248" s="232"/>
      <c r="AN1248" s="230" t="s">
        <v>1215</v>
      </c>
      <c r="AO1248" s="231"/>
      <c r="AP1248" s="231"/>
      <c r="AQ1248" s="231"/>
      <c r="AR1248" s="231"/>
      <c r="AS1248" s="231"/>
      <c r="AT1248" s="232"/>
      <c r="AU1248" s="2"/>
      <c r="AV1248" s="228"/>
      <c r="AW1248" s="228"/>
      <c r="AX1248" s="228"/>
      <c r="AY1248" s="228"/>
      <c r="AZ1248" s="228"/>
      <c r="BA1248" s="228"/>
      <c r="BB1248" s="228"/>
      <c r="BC1248" s="228"/>
      <c r="BD1248" s="228"/>
      <c r="BE1248" s="228"/>
      <c r="BF1248" s="228"/>
      <c r="BG1248" s="228"/>
      <c r="BH1248" s="228"/>
      <c r="BI1248" s="228"/>
      <c r="BJ1248" s="228"/>
      <c r="BK1248" s="228"/>
      <c r="BL1248" s="228"/>
      <c r="BM1248" s="228"/>
      <c r="BN1248" s="228"/>
      <c r="BO1248" s="228"/>
      <c r="BP1248" s="228"/>
      <c r="BQ1248" s="228"/>
      <c r="BR1248" s="228"/>
      <c r="BS1248" s="228"/>
      <c r="BT1248" s="228"/>
      <c r="BU1248" s="228"/>
      <c r="BV1248" s="228"/>
      <c r="BW1248" s="228"/>
      <c r="BX1248" s="228"/>
      <c r="BY1248" s="228"/>
      <c r="BZ1248" s="228"/>
      <c r="CA1248" s="228"/>
      <c r="CB1248" s="228"/>
      <c r="CC1248" s="228"/>
      <c r="CD1248" s="228"/>
      <c r="CE1248" s="228"/>
      <c r="CF1248" s="228"/>
      <c r="CG1248" s="228"/>
      <c r="CH1248" s="228"/>
      <c r="CI1248" s="228"/>
      <c r="CJ1248" s="228"/>
      <c r="CK1248" s="228"/>
      <c r="CL1248" s="228"/>
      <c r="CM1248" s="228"/>
      <c r="CN1248" s="228"/>
      <c r="CO1248" s="2"/>
      <c r="CP1248" s="177"/>
      <c r="CQ1248" s="177"/>
      <c r="CR1248" s="177"/>
      <c r="CS1248" s="177"/>
      <c r="CT1248" s="177"/>
      <c r="CU1248" s="177"/>
      <c r="CV1248" s="177"/>
      <c r="CW1248" s="177"/>
      <c r="CX1248" s="177"/>
      <c r="CY1248" s="177"/>
      <c r="CZ1248" s="177"/>
      <c r="DA1248" s="177"/>
      <c r="DB1248" s="177"/>
      <c r="DC1248" s="177"/>
      <c r="DD1248" s="177"/>
      <c r="DE1248" s="177"/>
      <c r="DF1248" s="177"/>
    </row>
    <row r="1249" spans="4:110" ht="14.25" customHeight="1" x14ac:dyDescent="0.35">
      <c r="D1249" s="230" t="s">
        <v>1251</v>
      </c>
      <c r="E1249" s="231"/>
      <c r="F1249" s="231"/>
      <c r="G1249" s="231"/>
      <c r="H1249" s="231"/>
      <c r="I1249" s="231"/>
      <c r="J1249" s="231"/>
      <c r="K1249" s="231"/>
      <c r="L1249" s="231"/>
      <c r="M1249" s="231"/>
      <c r="N1249" s="231"/>
      <c r="O1249" s="231"/>
      <c r="P1249" s="231"/>
      <c r="Q1249" s="231"/>
      <c r="R1249" s="231"/>
      <c r="S1249" s="231"/>
      <c r="T1249" s="231"/>
      <c r="U1249" s="231"/>
      <c r="V1249" s="231"/>
      <c r="W1249" s="231"/>
      <c r="X1249" s="231"/>
      <c r="Y1249" s="232"/>
      <c r="Z1249" s="230"/>
      <c r="AA1249" s="231"/>
      <c r="AB1249" s="231"/>
      <c r="AC1249" s="231"/>
      <c r="AD1249" s="231"/>
      <c r="AE1249" s="232"/>
      <c r="AF1249" s="230" t="s">
        <v>1054</v>
      </c>
      <c r="AG1249" s="231"/>
      <c r="AH1249" s="231"/>
      <c r="AI1249" s="231"/>
      <c r="AJ1249" s="231"/>
      <c r="AK1249" s="231"/>
      <c r="AL1249" s="231"/>
      <c r="AM1249" s="232"/>
      <c r="AN1249" s="230" t="s">
        <v>1215</v>
      </c>
      <c r="AO1249" s="231"/>
      <c r="AP1249" s="231"/>
      <c r="AQ1249" s="231"/>
      <c r="AR1249" s="231"/>
      <c r="AS1249" s="231"/>
      <c r="AT1249" s="232"/>
      <c r="AU1249" s="2"/>
      <c r="AV1249" s="228"/>
      <c r="AW1249" s="228"/>
      <c r="AX1249" s="228"/>
      <c r="AY1249" s="228"/>
      <c r="AZ1249" s="228"/>
      <c r="BA1249" s="228"/>
      <c r="BB1249" s="228"/>
      <c r="BC1249" s="228"/>
      <c r="BD1249" s="228"/>
      <c r="BE1249" s="228"/>
      <c r="BF1249" s="228"/>
      <c r="BG1249" s="228"/>
      <c r="BH1249" s="228"/>
      <c r="BI1249" s="228"/>
      <c r="BJ1249" s="228"/>
      <c r="BK1249" s="228"/>
      <c r="BL1249" s="228"/>
      <c r="BM1249" s="228"/>
      <c r="BN1249" s="228"/>
      <c r="BO1249" s="228"/>
      <c r="BP1249" s="228"/>
      <c r="BQ1249" s="228"/>
      <c r="BR1249" s="228"/>
      <c r="BS1249" s="228"/>
      <c r="BT1249" s="228"/>
      <c r="BU1249" s="228"/>
      <c r="BV1249" s="228"/>
      <c r="BW1249" s="228"/>
      <c r="BX1249" s="228"/>
      <c r="BY1249" s="228"/>
      <c r="BZ1249" s="228"/>
      <c r="CA1249" s="228"/>
      <c r="CB1249" s="228"/>
      <c r="CC1249" s="228"/>
      <c r="CD1249" s="228"/>
      <c r="CE1249" s="228"/>
      <c r="CF1249" s="228"/>
      <c r="CG1249" s="228"/>
      <c r="CH1249" s="228"/>
      <c r="CI1249" s="228"/>
      <c r="CJ1249" s="228"/>
      <c r="CK1249" s="228"/>
      <c r="CL1249" s="228"/>
      <c r="CM1249" s="228"/>
      <c r="CN1249" s="228"/>
      <c r="CO1249" s="2"/>
      <c r="CP1249" s="177"/>
      <c r="CQ1249" s="177"/>
      <c r="CR1249" s="177"/>
      <c r="CS1249" s="177"/>
      <c r="CT1249" s="177"/>
      <c r="CU1249" s="177"/>
      <c r="CV1249" s="177"/>
      <c r="CW1249" s="177"/>
      <c r="CX1249" s="177"/>
      <c r="CY1249" s="177"/>
      <c r="CZ1249" s="177"/>
      <c r="DA1249" s="177"/>
      <c r="DB1249" s="177"/>
      <c r="DC1249" s="177"/>
      <c r="DD1249" s="177"/>
      <c r="DE1249" s="177"/>
      <c r="DF1249" s="177"/>
    </row>
    <row r="1250" spans="4:110" ht="14.25" customHeight="1" x14ac:dyDescent="0.35">
      <c r="D1250" s="230" t="s">
        <v>1252</v>
      </c>
      <c r="E1250" s="231"/>
      <c r="F1250" s="231"/>
      <c r="G1250" s="231"/>
      <c r="H1250" s="231"/>
      <c r="I1250" s="231"/>
      <c r="J1250" s="231"/>
      <c r="K1250" s="231"/>
      <c r="L1250" s="231"/>
      <c r="M1250" s="231"/>
      <c r="N1250" s="231"/>
      <c r="O1250" s="231"/>
      <c r="P1250" s="231"/>
      <c r="Q1250" s="231"/>
      <c r="R1250" s="231"/>
      <c r="S1250" s="231"/>
      <c r="T1250" s="231"/>
      <c r="U1250" s="231"/>
      <c r="V1250" s="231"/>
      <c r="W1250" s="231"/>
      <c r="X1250" s="231"/>
      <c r="Y1250" s="232"/>
      <c r="Z1250" s="230" t="s">
        <v>1054</v>
      </c>
      <c r="AA1250" s="231"/>
      <c r="AB1250" s="231"/>
      <c r="AC1250" s="231"/>
      <c r="AD1250" s="231"/>
      <c r="AE1250" s="232"/>
      <c r="AF1250" s="230"/>
      <c r="AG1250" s="231"/>
      <c r="AH1250" s="231"/>
      <c r="AI1250" s="231"/>
      <c r="AJ1250" s="231"/>
      <c r="AK1250" s="231"/>
      <c r="AL1250" s="231"/>
      <c r="AM1250" s="232"/>
      <c r="AN1250" s="230" t="s">
        <v>1215</v>
      </c>
      <c r="AO1250" s="231"/>
      <c r="AP1250" s="231"/>
      <c r="AQ1250" s="231"/>
      <c r="AR1250" s="231"/>
      <c r="AS1250" s="231"/>
      <c r="AT1250" s="232"/>
      <c r="AU1250" s="2"/>
      <c r="AV1250" s="228"/>
      <c r="AW1250" s="228"/>
      <c r="AX1250" s="228"/>
      <c r="AY1250" s="228"/>
      <c r="AZ1250" s="228"/>
      <c r="BA1250" s="228"/>
      <c r="BB1250" s="228"/>
      <c r="BC1250" s="228"/>
      <c r="BD1250" s="228"/>
      <c r="BE1250" s="228"/>
      <c r="BF1250" s="228"/>
      <c r="BG1250" s="228"/>
      <c r="BH1250" s="228"/>
      <c r="BI1250" s="228"/>
      <c r="BJ1250" s="228"/>
      <c r="BK1250" s="228"/>
      <c r="BL1250" s="228"/>
      <c r="BM1250" s="228"/>
      <c r="BN1250" s="228"/>
      <c r="BO1250" s="228"/>
      <c r="BP1250" s="228"/>
      <c r="BQ1250" s="228"/>
      <c r="BR1250" s="228"/>
      <c r="BS1250" s="228"/>
      <c r="BT1250" s="228"/>
      <c r="BU1250" s="228"/>
      <c r="BV1250" s="228"/>
      <c r="BW1250" s="228"/>
      <c r="BX1250" s="228"/>
      <c r="BY1250" s="228"/>
      <c r="BZ1250" s="228"/>
      <c r="CA1250" s="228"/>
      <c r="CB1250" s="228"/>
      <c r="CC1250" s="228"/>
      <c r="CD1250" s="228"/>
      <c r="CE1250" s="228"/>
      <c r="CF1250" s="228"/>
      <c r="CG1250" s="228"/>
      <c r="CH1250" s="228"/>
      <c r="CI1250" s="228"/>
      <c r="CJ1250" s="228"/>
      <c r="CK1250" s="228"/>
      <c r="CL1250" s="228"/>
      <c r="CM1250" s="228"/>
      <c r="CN1250" s="228"/>
      <c r="CO1250" s="2"/>
      <c r="CP1250" s="177"/>
      <c r="CQ1250" s="177"/>
      <c r="CR1250" s="177"/>
      <c r="CS1250" s="177"/>
      <c r="CT1250" s="177"/>
      <c r="CU1250" s="177"/>
      <c r="CV1250" s="177"/>
      <c r="CW1250" s="177"/>
      <c r="CX1250" s="177"/>
      <c r="CY1250" s="177"/>
      <c r="CZ1250" s="177"/>
      <c r="DA1250" s="177"/>
      <c r="DB1250" s="177"/>
      <c r="DC1250" s="177"/>
      <c r="DD1250" s="177"/>
      <c r="DE1250" s="177"/>
      <c r="DF1250" s="177"/>
    </row>
    <row r="1251" spans="4:110" ht="14.25" customHeight="1" x14ac:dyDescent="0.35">
      <c r="D1251" s="230" t="s">
        <v>1253</v>
      </c>
      <c r="E1251" s="231"/>
      <c r="F1251" s="231"/>
      <c r="G1251" s="231"/>
      <c r="H1251" s="231"/>
      <c r="I1251" s="231"/>
      <c r="J1251" s="231"/>
      <c r="K1251" s="231"/>
      <c r="L1251" s="231"/>
      <c r="M1251" s="231"/>
      <c r="N1251" s="231"/>
      <c r="O1251" s="231"/>
      <c r="P1251" s="231"/>
      <c r="Q1251" s="231"/>
      <c r="R1251" s="231"/>
      <c r="S1251" s="231"/>
      <c r="T1251" s="231"/>
      <c r="U1251" s="231"/>
      <c r="V1251" s="231"/>
      <c r="W1251" s="231"/>
      <c r="X1251" s="231"/>
      <c r="Y1251" s="232"/>
      <c r="Z1251" s="230" t="s">
        <v>1054</v>
      </c>
      <c r="AA1251" s="231"/>
      <c r="AB1251" s="231"/>
      <c r="AC1251" s="231"/>
      <c r="AD1251" s="231"/>
      <c r="AE1251" s="232"/>
      <c r="AF1251" s="230"/>
      <c r="AG1251" s="231"/>
      <c r="AH1251" s="231"/>
      <c r="AI1251" s="231"/>
      <c r="AJ1251" s="231"/>
      <c r="AK1251" s="231"/>
      <c r="AL1251" s="231"/>
      <c r="AM1251" s="232"/>
      <c r="AN1251" s="230" t="s">
        <v>1216</v>
      </c>
      <c r="AO1251" s="231"/>
      <c r="AP1251" s="231"/>
      <c r="AQ1251" s="231"/>
      <c r="AR1251" s="231"/>
      <c r="AS1251" s="231"/>
      <c r="AT1251" s="232"/>
      <c r="AU1251" s="2"/>
      <c r="AV1251" s="228"/>
      <c r="AW1251" s="228"/>
      <c r="AX1251" s="228"/>
      <c r="AY1251" s="228"/>
      <c r="AZ1251" s="228"/>
      <c r="BA1251" s="228"/>
      <c r="BB1251" s="228"/>
      <c r="BC1251" s="228"/>
      <c r="BD1251" s="228"/>
      <c r="BE1251" s="228"/>
      <c r="BF1251" s="228"/>
      <c r="BG1251" s="228"/>
      <c r="BH1251" s="228"/>
      <c r="BI1251" s="228"/>
      <c r="BJ1251" s="228"/>
      <c r="BK1251" s="228"/>
      <c r="BL1251" s="228"/>
      <c r="BM1251" s="228"/>
      <c r="BN1251" s="228"/>
      <c r="BO1251" s="228"/>
      <c r="BP1251" s="228"/>
      <c r="BQ1251" s="228"/>
      <c r="BR1251" s="228"/>
      <c r="BS1251" s="228"/>
      <c r="BT1251" s="228"/>
      <c r="BU1251" s="228"/>
      <c r="BV1251" s="228"/>
      <c r="BW1251" s="228"/>
      <c r="BX1251" s="228"/>
      <c r="BY1251" s="228"/>
      <c r="BZ1251" s="228"/>
      <c r="CA1251" s="228"/>
      <c r="CB1251" s="228"/>
      <c r="CC1251" s="228"/>
      <c r="CD1251" s="228"/>
      <c r="CE1251" s="228"/>
      <c r="CF1251" s="228"/>
      <c r="CG1251" s="228"/>
      <c r="CH1251" s="228"/>
      <c r="CI1251" s="228"/>
      <c r="CJ1251" s="228"/>
      <c r="CK1251" s="228"/>
      <c r="CL1251" s="228"/>
      <c r="CM1251" s="228"/>
      <c r="CN1251" s="228"/>
      <c r="CO1251" s="2"/>
      <c r="CP1251" s="177"/>
      <c r="CQ1251" s="177"/>
      <c r="CR1251" s="177"/>
      <c r="CS1251" s="177"/>
      <c r="CT1251" s="177"/>
      <c r="CU1251" s="177"/>
      <c r="CV1251" s="177"/>
      <c r="CW1251" s="177"/>
      <c r="CX1251" s="177"/>
      <c r="CY1251" s="177"/>
      <c r="CZ1251" s="177"/>
      <c r="DA1251" s="177"/>
      <c r="DB1251" s="177"/>
      <c r="DC1251" s="177"/>
      <c r="DD1251" s="177"/>
      <c r="DE1251" s="177"/>
      <c r="DF1251" s="177"/>
    </row>
    <row r="1252" spans="4:110" ht="14.25" customHeight="1" x14ac:dyDescent="0.35">
      <c r="D1252" s="230" t="s">
        <v>1254</v>
      </c>
      <c r="E1252" s="231"/>
      <c r="F1252" s="231"/>
      <c r="G1252" s="231"/>
      <c r="H1252" s="231"/>
      <c r="I1252" s="231"/>
      <c r="J1252" s="231"/>
      <c r="K1252" s="231"/>
      <c r="L1252" s="231"/>
      <c r="M1252" s="231"/>
      <c r="N1252" s="231"/>
      <c r="O1252" s="231"/>
      <c r="P1252" s="231"/>
      <c r="Q1252" s="231"/>
      <c r="R1252" s="231"/>
      <c r="S1252" s="231"/>
      <c r="T1252" s="231"/>
      <c r="U1252" s="231"/>
      <c r="V1252" s="231"/>
      <c r="W1252" s="231"/>
      <c r="X1252" s="231"/>
      <c r="Y1252" s="232"/>
      <c r="Z1252" s="230" t="s">
        <v>1054</v>
      </c>
      <c r="AA1252" s="231"/>
      <c r="AB1252" s="231"/>
      <c r="AC1252" s="231"/>
      <c r="AD1252" s="231"/>
      <c r="AE1252" s="232"/>
      <c r="AF1252" s="230"/>
      <c r="AG1252" s="231"/>
      <c r="AH1252" s="231"/>
      <c r="AI1252" s="231"/>
      <c r="AJ1252" s="231"/>
      <c r="AK1252" s="231"/>
      <c r="AL1252" s="231"/>
      <c r="AM1252" s="232"/>
      <c r="AN1252" s="230" t="s">
        <v>1216</v>
      </c>
      <c r="AO1252" s="231"/>
      <c r="AP1252" s="231"/>
      <c r="AQ1252" s="231"/>
      <c r="AR1252" s="231"/>
      <c r="AS1252" s="231"/>
      <c r="AT1252" s="232"/>
      <c r="AU1252" s="2"/>
      <c r="AV1252" s="228"/>
      <c r="AW1252" s="228"/>
      <c r="AX1252" s="228"/>
      <c r="AY1252" s="228"/>
      <c r="AZ1252" s="228"/>
      <c r="BA1252" s="228"/>
      <c r="BB1252" s="228"/>
      <c r="BC1252" s="228"/>
      <c r="BD1252" s="228"/>
      <c r="BE1252" s="228"/>
      <c r="BF1252" s="228"/>
      <c r="BG1252" s="228"/>
      <c r="BH1252" s="228"/>
      <c r="BI1252" s="228"/>
      <c r="BJ1252" s="228"/>
      <c r="BK1252" s="228"/>
      <c r="BL1252" s="228"/>
      <c r="BM1252" s="228"/>
      <c r="BN1252" s="228"/>
      <c r="BO1252" s="228"/>
      <c r="BP1252" s="228"/>
      <c r="BQ1252" s="228"/>
      <c r="BR1252" s="228"/>
      <c r="BS1252" s="228"/>
      <c r="BT1252" s="228"/>
      <c r="BU1252" s="228"/>
      <c r="BV1252" s="228"/>
      <c r="BW1252" s="228"/>
      <c r="BX1252" s="228"/>
      <c r="BY1252" s="228"/>
      <c r="BZ1252" s="228"/>
      <c r="CA1252" s="228"/>
      <c r="CB1252" s="228"/>
      <c r="CC1252" s="228"/>
      <c r="CD1252" s="228"/>
      <c r="CE1252" s="228"/>
      <c r="CF1252" s="228"/>
      <c r="CG1252" s="228"/>
      <c r="CH1252" s="228"/>
      <c r="CI1252" s="228"/>
      <c r="CJ1252" s="228"/>
      <c r="CK1252" s="228"/>
      <c r="CL1252" s="228"/>
      <c r="CM1252" s="228"/>
      <c r="CN1252" s="228"/>
      <c r="CO1252" s="2"/>
      <c r="CP1252" s="177"/>
      <c r="CQ1252" s="177"/>
      <c r="CR1252" s="177"/>
      <c r="CS1252" s="177"/>
      <c r="CT1252" s="177"/>
      <c r="CU1252" s="177"/>
      <c r="CV1252" s="177"/>
      <c r="CW1252" s="177"/>
      <c r="CX1252" s="177"/>
      <c r="CY1252" s="177"/>
      <c r="CZ1252" s="177"/>
      <c r="DA1252" s="177"/>
      <c r="DB1252" s="177"/>
      <c r="DC1252" s="177"/>
      <c r="DD1252" s="177"/>
      <c r="DE1252" s="177"/>
      <c r="DF1252" s="177"/>
    </row>
    <row r="1253" spans="4:110" ht="14.25" customHeight="1" x14ac:dyDescent="0.35">
      <c r="D1253" s="230" t="s">
        <v>1255</v>
      </c>
      <c r="E1253" s="231"/>
      <c r="F1253" s="231"/>
      <c r="G1253" s="231"/>
      <c r="H1253" s="231"/>
      <c r="I1253" s="231"/>
      <c r="J1253" s="231"/>
      <c r="K1253" s="231"/>
      <c r="L1253" s="231"/>
      <c r="M1253" s="231"/>
      <c r="N1253" s="231"/>
      <c r="O1253" s="231"/>
      <c r="P1253" s="231"/>
      <c r="Q1253" s="231"/>
      <c r="R1253" s="231"/>
      <c r="S1253" s="231"/>
      <c r="T1253" s="231"/>
      <c r="U1253" s="231"/>
      <c r="V1253" s="231"/>
      <c r="W1253" s="231"/>
      <c r="X1253" s="231"/>
      <c r="Y1253" s="232"/>
      <c r="Z1253" s="230" t="s">
        <v>1054</v>
      </c>
      <c r="AA1253" s="231"/>
      <c r="AB1253" s="231"/>
      <c r="AC1253" s="231"/>
      <c r="AD1253" s="231"/>
      <c r="AE1253" s="232"/>
      <c r="AF1253" s="230"/>
      <c r="AG1253" s="231"/>
      <c r="AH1253" s="231"/>
      <c r="AI1253" s="231"/>
      <c r="AJ1253" s="231"/>
      <c r="AK1253" s="231"/>
      <c r="AL1253" s="231"/>
      <c r="AM1253" s="232"/>
      <c r="AN1253" s="230" t="s">
        <v>1215</v>
      </c>
      <c r="AO1253" s="231"/>
      <c r="AP1253" s="231"/>
      <c r="AQ1253" s="231"/>
      <c r="AR1253" s="231"/>
      <c r="AS1253" s="231"/>
      <c r="AT1253" s="232"/>
      <c r="AU1253" s="2"/>
      <c r="AV1253" s="228"/>
      <c r="AW1253" s="228"/>
      <c r="AX1253" s="228"/>
      <c r="AY1253" s="228"/>
      <c r="AZ1253" s="228"/>
      <c r="BA1253" s="228"/>
      <c r="BB1253" s="228"/>
      <c r="BC1253" s="228"/>
      <c r="BD1253" s="228"/>
      <c r="BE1253" s="228"/>
      <c r="BF1253" s="228"/>
      <c r="BG1253" s="228"/>
      <c r="BH1253" s="228"/>
      <c r="BI1253" s="228"/>
      <c r="BJ1253" s="228"/>
      <c r="BK1253" s="228"/>
      <c r="BL1253" s="228"/>
      <c r="BM1253" s="228"/>
      <c r="BN1253" s="228"/>
      <c r="BO1253" s="228"/>
      <c r="BP1253" s="228"/>
      <c r="BQ1253" s="228"/>
      <c r="BR1253" s="228"/>
      <c r="BS1253" s="228"/>
      <c r="BT1253" s="228"/>
      <c r="BU1253" s="228"/>
      <c r="BV1253" s="228"/>
      <c r="BW1253" s="228"/>
      <c r="BX1253" s="228"/>
      <c r="BY1253" s="228"/>
      <c r="BZ1253" s="228"/>
      <c r="CA1253" s="228"/>
      <c r="CB1253" s="228"/>
      <c r="CC1253" s="228"/>
      <c r="CD1253" s="228"/>
      <c r="CE1253" s="228"/>
      <c r="CF1253" s="228"/>
      <c r="CG1253" s="228"/>
      <c r="CH1253" s="228"/>
      <c r="CI1253" s="228"/>
      <c r="CJ1253" s="228"/>
      <c r="CK1253" s="228"/>
      <c r="CL1253" s="228"/>
      <c r="CM1253" s="228"/>
      <c r="CN1253" s="228"/>
      <c r="CO1253" s="2"/>
      <c r="CP1253" s="177"/>
      <c r="CQ1253" s="177"/>
      <c r="CR1253" s="177"/>
      <c r="CS1253" s="177"/>
      <c r="CT1253" s="177"/>
      <c r="CU1253" s="177"/>
      <c r="CV1253" s="177"/>
      <c r="CW1253" s="177"/>
      <c r="CX1253" s="177"/>
      <c r="CY1253" s="177"/>
      <c r="CZ1253" s="177"/>
      <c r="DA1253" s="177"/>
      <c r="DB1253" s="177"/>
      <c r="DC1253" s="177"/>
      <c r="DD1253" s="177"/>
      <c r="DE1253" s="177"/>
      <c r="DF1253" s="177"/>
    </row>
    <row r="1254" spans="4:110" ht="14.25" customHeight="1" x14ac:dyDescent="0.35">
      <c r="D1254" s="230" t="s">
        <v>1256</v>
      </c>
      <c r="E1254" s="231"/>
      <c r="F1254" s="231"/>
      <c r="G1254" s="231"/>
      <c r="H1254" s="231"/>
      <c r="I1254" s="231"/>
      <c r="J1254" s="231"/>
      <c r="K1254" s="231"/>
      <c r="L1254" s="231"/>
      <c r="M1254" s="231"/>
      <c r="N1254" s="231"/>
      <c r="O1254" s="231"/>
      <c r="P1254" s="231"/>
      <c r="Q1254" s="231"/>
      <c r="R1254" s="231"/>
      <c r="S1254" s="231"/>
      <c r="T1254" s="231"/>
      <c r="U1254" s="231"/>
      <c r="V1254" s="231"/>
      <c r="W1254" s="231"/>
      <c r="X1254" s="231"/>
      <c r="Y1254" s="232"/>
      <c r="Z1254" s="230" t="s">
        <v>1054</v>
      </c>
      <c r="AA1254" s="231"/>
      <c r="AB1254" s="231"/>
      <c r="AC1254" s="231"/>
      <c r="AD1254" s="231"/>
      <c r="AE1254" s="232"/>
      <c r="AF1254" s="230"/>
      <c r="AG1254" s="231"/>
      <c r="AH1254" s="231"/>
      <c r="AI1254" s="231"/>
      <c r="AJ1254" s="231"/>
      <c r="AK1254" s="231"/>
      <c r="AL1254" s="231"/>
      <c r="AM1254" s="232"/>
      <c r="AN1254" s="230" t="s">
        <v>1216</v>
      </c>
      <c r="AO1254" s="231"/>
      <c r="AP1254" s="231"/>
      <c r="AQ1254" s="231"/>
      <c r="AR1254" s="231"/>
      <c r="AS1254" s="231"/>
      <c r="AT1254" s="232"/>
      <c r="AU1254" s="2"/>
      <c r="AV1254" s="228"/>
      <c r="AW1254" s="228"/>
      <c r="AX1254" s="228"/>
      <c r="AY1254" s="228"/>
      <c r="AZ1254" s="228"/>
      <c r="BA1254" s="228"/>
      <c r="BB1254" s="228"/>
      <c r="BC1254" s="228"/>
      <c r="BD1254" s="228"/>
      <c r="BE1254" s="228"/>
      <c r="BF1254" s="228"/>
      <c r="BG1254" s="228"/>
      <c r="BH1254" s="228"/>
      <c r="BI1254" s="228"/>
      <c r="BJ1254" s="228"/>
      <c r="BK1254" s="228"/>
      <c r="BL1254" s="228"/>
      <c r="BM1254" s="228"/>
      <c r="BN1254" s="228"/>
      <c r="BO1254" s="228"/>
      <c r="BP1254" s="228"/>
      <c r="BQ1254" s="228"/>
      <c r="BR1254" s="228"/>
      <c r="BS1254" s="228"/>
      <c r="BT1254" s="228"/>
      <c r="BU1254" s="228"/>
      <c r="BV1254" s="228"/>
      <c r="BW1254" s="228"/>
      <c r="BX1254" s="228"/>
      <c r="BY1254" s="228"/>
      <c r="BZ1254" s="228"/>
      <c r="CA1254" s="228"/>
      <c r="CB1254" s="228"/>
      <c r="CC1254" s="228"/>
      <c r="CD1254" s="228"/>
      <c r="CE1254" s="228"/>
      <c r="CF1254" s="228"/>
      <c r="CG1254" s="228"/>
      <c r="CH1254" s="228"/>
      <c r="CI1254" s="228"/>
      <c r="CJ1254" s="228"/>
      <c r="CK1254" s="228"/>
      <c r="CL1254" s="228"/>
      <c r="CM1254" s="228"/>
      <c r="CN1254" s="228"/>
      <c r="CO1254" s="2"/>
      <c r="CP1254" s="177"/>
      <c r="CQ1254" s="177"/>
      <c r="CR1254" s="177"/>
      <c r="CS1254" s="177"/>
      <c r="CT1254" s="177"/>
      <c r="CU1254" s="177"/>
      <c r="CV1254" s="177"/>
      <c r="CW1254" s="177"/>
      <c r="CX1254" s="177"/>
      <c r="CY1254" s="177"/>
      <c r="CZ1254" s="177"/>
      <c r="DA1254" s="177"/>
      <c r="DB1254" s="177"/>
      <c r="DC1254" s="177"/>
      <c r="DD1254" s="177"/>
      <c r="DE1254" s="177"/>
      <c r="DF1254" s="177"/>
    </row>
    <row r="1255" spans="4:110" ht="14.25" customHeight="1" x14ac:dyDescent="0.35">
      <c r="D1255" s="230" t="s">
        <v>1257</v>
      </c>
      <c r="E1255" s="231"/>
      <c r="F1255" s="231"/>
      <c r="G1255" s="231"/>
      <c r="H1255" s="231"/>
      <c r="I1255" s="231"/>
      <c r="J1255" s="231"/>
      <c r="K1255" s="231"/>
      <c r="L1255" s="231"/>
      <c r="M1255" s="231"/>
      <c r="N1255" s="231"/>
      <c r="O1255" s="231"/>
      <c r="P1255" s="231"/>
      <c r="Q1255" s="231"/>
      <c r="R1255" s="231"/>
      <c r="S1255" s="231"/>
      <c r="T1255" s="231"/>
      <c r="U1255" s="231"/>
      <c r="V1255" s="231"/>
      <c r="W1255" s="231"/>
      <c r="X1255" s="231"/>
      <c r="Y1255" s="232"/>
      <c r="Z1255" s="230" t="s">
        <v>1054</v>
      </c>
      <c r="AA1255" s="231"/>
      <c r="AB1255" s="231"/>
      <c r="AC1255" s="231"/>
      <c r="AD1255" s="231"/>
      <c r="AE1255" s="232"/>
      <c r="AF1255" s="230"/>
      <c r="AG1255" s="231"/>
      <c r="AH1255" s="231"/>
      <c r="AI1255" s="231"/>
      <c r="AJ1255" s="231"/>
      <c r="AK1255" s="231"/>
      <c r="AL1255" s="231"/>
      <c r="AM1255" s="232"/>
      <c r="AN1255" s="230" t="s">
        <v>1216</v>
      </c>
      <c r="AO1255" s="231"/>
      <c r="AP1255" s="231"/>
      <c r="AQ1255" s="231"/>
      <c r="AR1255" s="231"/>
      <c r="AS1255" s="231"/>
      <c r="AT1255" s="232"/>
      <c r="AU1255" s="2"/>
      <c r="AV1255" s="228"/>
      <c r="AW1255" s="228"/>
      <c r="AX1255" s="228"/>
      <c r="AY1255" s="228"/>
      <c r="AZ1255" s="228"/>
      <c r="BA1255" s="228"/>
      <c r="BB1255" s="228"/>
      <c r="BC1255" s="228"/>
      <c r="BD1255" s="228"/>
      <c r="BE1255" s="228"/>
      <c r="BF1255" s="228"/>
      <c r="BG1255" s="228"/>
      <c r="BH1255" s="228"/>
      <c r="BI1255" s="228"/>
      <c r="BJ1255" s="228"/>
      <c r="BK1255" s="228"/>
      <c r="BL1255" s="228"/>
      <c r="BM1255" s="228"/>
      <c r="BN1255" s="228"/>
      <c r="BO1255" s="228"/>
      <c r="BP1255" s="228"/>
      <c r="BQ1255" s="228"/>
      <c r="BR1255" s="228"/>
      <c r="BS1255" s="228"/>
      <c r="BT1255" s="228"/>
      <c r="BU1255" s="228"/>
      <c r="BV1255" s="228"/>
      <c r="BW1255" s="228"/>
      <c r="BX1255" s="228"/>
      <c r="BY1255" s="228"/>
      <c r="BZ1255" s="228"/>
      <c r="CA1255" s="228"/>
      <c r="CB1255" s="228"/>
      <c r="CC1255" s="228"/>
      <c r="CD1255" s="228"/>
      <c r="CE1255" s="228"/>
      <c r="CF1255" s="228"/>
      <c r="CG1255" s="228"/>
      <c r="CH1255" s="228"/>
      <c r="CI1255" s="228"/>
      <c r="CJ1255" s="228"/>
      <c r="CK1255" s="228"/>
      <c r="CL1255" s="228"/>
      <c r="CM1255" s="228"/>
      <c r="CN1255" s="228"/>
      <c r="CO1255" s="2"/>
      <c r="CP1255" s="177"/>
      <c r="CQ1255" s="177"/>
      <c r="CR1255" s="177"/>
      <c r="CS1255" s="177"/>
      <c r="CT1255" s="177"/>
      <c r="CU1255" s="177"/>
      <c r="CV1255" s="177"/>
      <c r="CW1255" s="177"/>
      <c r="CX1255" s="177"/>
      <c r="CY1255" s="177"/>
      <c r="CZ1255" s="177"/>
      <c r="DA1255" s="177"/>
      <c r="DB1255" s="177"/>
      <c r="DC1255" s="177"/>
      <c r="DD1255" s="177"/>
      <c r="DE1255" s="177"/>
      <c r="DF1255" s="177"/>
    </row>
    <row r="1256" spans="4:110" ht="14.25" customHeight="1" x14ac:dyDescent="0.35">
      <c r="D1256" s="230" t="s">
        <v>1258</v>
      </c>
      <c r="E1256" s="231"/>
      <c r="F1256" s="231"/>
      <c r="G1256" s="231"/>
      <c r="H1256" s="231"/>
      <c r="I1256" s="231"/>
      <c r="J1256" s="231"/>
      <c r="K1256" s="231"/>
      <c r="L1256" s="231"/>
      <c r="M1256" s="231"/>
      <c r="N1256" s="231"/>
      <c r="O1256" s="231"/>
      <c r="P1256" s="231"/>
      <c r="Q1256" s="231"/>
      <c r="R1256" s="231"/>
      <c r="S1256" s="231"/>
      <c r="T1256" s="231"/>
      <c r="U1256" s="231"/>
      <c r="V1256" s="231"/>
      <c r="W1256" s="231"/>
      <c r="X1256" s="231"/>
      <c r="Y1256" s="232"/>
      <c r="Z1256" s="230"/>
      <c r="AA1256" s="231"/>
      <c r="AB1256" s="231"/>
      <c r="AC1256" s="231"/>
      <c r="AD1256" s="231"/>
      <c r="AE1256" s="232"/>
      <c r="AF1256" s="230" t="s">
        <v>1054</v>
      </c>
      <c r="AG1256" s="231"/>
      <c r="AH1256" s="231"/>
      <c r="AI1256" s="231"/>
      <c r="AJ1256" s="231"/>
      <c r="AK1256" s="231"/>
      <c r="AL1256" s="231"/>
      <c r="AM1256" s="232"/>
      <c r="AN1256" s="230" t="s">
        <v>1259</v>
      </c>
      <c r="AO1256" s="231"/>
      <c r="AP1256" s="231"/>
      <c r="AQ1256" s="231"/>
      <c r="AR1256" s="231"/>
      <c r="AS1256" s="231"/>
      <c r="AT1256" s="232"/>
      <c r="AU1256" s="2"/>
      <c r="AV1256" s="228"/>
      <c r="AW1256" s="228"/>
      <c r="AX1256" s="228"/>
      <c r="AY1256" s="228"/>
      <c r="AZ1256" s="228"/>
      <c r="BA1256" s="228"/>
      <c r="BB1256" s="228"/>
      <c r="BC1256" s="228"/>
      <c r="BD1256" s="228"/>
      <c r="BE1256" s="228"/>
      <c r="BF1256" s="228"/>
      <c r="BG1256" s="228"/>
      <c r="BH1256" s="228"/>
      <c r="BI1256" s="228"/>
      <c r="BJ1256" s="228"/>
      <c r="BK1256" s="228"/>
      <c r="BL1256" s="228"/>
      <c r="BM1256" s="228"/>
      <c r="BN1256" s="228"/>
      <c r="BO1256" s="228"/>
      <c r="BP1256" s="228"/>
      <c r="BQ1256" s="228"/>
      <c r="BR1256" s="228"/>
      <c r="BS1256" s="228"/>
      <c r="BT1256" s="228"/>
      <c r="BU1256" s="228"/>
      <c r="BV1256" s="228"/>
      <c r="BW1256" s="228"/>
      <c r="BX1256" s="228"/>
      <c r="BY1256" s="228"/>
      <c r="BZ1256" s="228"/>
      <c r="CA1256" s="228"/>
      <c r="CB1256" s="228"/>
      <c r="CC1256" s="228"/>
      <c r="CD1256" s="228"/>
      <c r="CE1256" s="228"/>
      <c r="CF1256" s="228"/>
      <c r="CG1256" s="228"/>
      <c r="CH1256" s="228"/>
      <c r="CI1256" s="228"/>
      <c r="CJ1256" s="228"/>
      <c r="CK1256" s="228"/>
      <c r="CL1256" s="228"/>
      <c r="CM1256" s="228"/>
      <c r="CN1256" s="228"/>
      <c r="CO1256" s="2"/>
      <c r="CP1256" s="177"/>
      <c r="CQ1256" s="177"/>
      <c r="CR1256" s="177"/>
      <c r="CS1256" s="177"/>
      <c r="CT1256" s="177"/>
      <c r="CU1256" s="177"/>
      <c r="CV1256" s="177"/>
      <c r="CW1256" s="177"/>
      <c r="CX1256" s="177"/>
      <c r="CY1256" s="177"/>
      <c r="CZ1256" s="177"/>
      <c r="DA1256" s="177"/>
      <c r="DB1256" s="177"/>
      <c r="DC1256" s="177"/>
      <c r="DD1256" s="177"/>
      <c r="DE1256" s="177"/>
      <c r="DF1256" s="177"/>
    </row>
    <row r="1257" spans="4:110" ht="14.25" customHeight="1" x14ac:dyDescent="0.35">
      <c r="D1257" s="230"/>
      <c r="E1257" s="231"/>
      <c r="F1257" s="231"/>
      <c r="G1257" s="231"/>
      <c r="H1257" s="231"/>
      <c r="I1257" s="231"/>
      <c r="J1257" s="231"/>
      <c r="K1257" s="231"/>
      <c r="L1257" s="231"/>
      <c r="M1257" s="231"/>
      <c r="N1257" s="231"/>
      <c r="O1257" s="231"/>
      <c r="P1257" s="231"/>
      <c r="Q1257" s="231"/>
      <c r="R1257" s="231"/>
      <c r="S1257" s="231"/>
      <c r="T1257" s="231"/>
      <c r="U1257" s="231"/>
      <c r="V1257" s="231"/>
      <c r="W1257" s="231"/>
      <c r="X1257" s="231"/>
      <c r="Y1257" s="232"/>
      <c r="Z1257" s="230"/>
      <c r="AA1257" s="231"/>
      <c r="AB1257" s="231"/>
      <c r="AC1257" s="231"/>
      <c r="AD1257" s="231"/>
      <c r="AE1257" s="232"/>
      <c r="AF1257" s="230"/>
      <c r="AG1257" s="231"/>
      <c r="AH1257" s="231"/>
      <c r="AI1257" s="231"/>
      <c r="AJ1257" s="231"/>
      <c r="AK1257" s="231"/>
      <c r="AL1257" s="231"/>
      <c r="AM1257" s="232"/>
      <c r="AN1257" s="230"/>
      <c r="AO1257" s="231"/>
      <c r="AP1257" s="231"/>
      <c r="AQ1257" s="231"/>
      <c r="AR1257" s="231"/>
      <c r="AS1257" s="231"/>
      <c r="AT1257" s="232"/>
      <c r="AU1257" s="2"/>
      <c r="AV1257" s="587"/>
      <c r="AW1257" s="587"/>
      <c r="AX1257" s="587"/>
      <c r="AY1257" s="587"/>
      <c r="AZ1257" s="587"/>
      <c r="BA1257" s="587"/>
      <c r="BB1257" s="587"/>
      <c r="BC1257" s="587"/>
      <c r="BD1257" s="587"/>
      <c r="BE1257" s="587"/>
      <c r="BF1257" s="587"/>
      <c r="BG1257" s="587"/>
      <c r="BH1257" s="587"/>
      <c r="BI1257" s="587"/>
      <c r="BJ1257" s="587"/>
      <c r="BK1257" s="587"/>
      <c r="BL1257" s="587"/>
      <c r="BM1257" s="587"/>
      <c r="BN1257" s="587"/>
      <c r="BO1257" s="587"/>
      <c r="BP1257" s="587"/>
      <c r="BQ1257" s="587"/>
      <c r="BR1257" s="228"/>
      <c r="BS1257" s="228"/>
      <c r="BT1257" s="228"/>
      <c r="BU1257" s="228"/>
      <c r="BV1257" s="228"/>
      <c r="BW1257" s="228"/>
      <c r="BX1257" s="228"/>
      <c r="BY1257" s="228"/>
      <c r="BZ1257" s="228"/>
      <c r="CA1257" s="228"/>
      <c r="CB1257" s="228"/>
      <c r="CC1257" s="228"/>
      <c r="CD1257" s="228"/>
      <c r="CE1257" s="228"/>
      <c r="CF1257" s="228"/>
      <c r="CG1257" s="228"/>
      <c r="CH1257" s="228"/>
      <c r="CI1257" s="228"/>
      <c r="CJ1257" s="228"/>
      <c r="CK1257" s="228"/>
      <c r="CL1257" s="228"/>
      <c r="CM1257" s="228"/>
      <c r="CN1257" s="228"/>
      <c r="CO1257" s="2"/>
      <c r="CP1257" s="177"/>
      <c r="CQ1257" s="177"/>
      <c r="CR1257" s="177"/>
      <c r="CS1257" s="177"/>
      <c r="CT1257" s="177"/>
      <c r="CU1257" s="177"/>
      <c r="CV1257" s="177"/>
      <c r="CW1257" s="177"/>
      <c r="CX1257" s="177"/>
      <c r="CY1257" s="177"/>
      <c r="CZ1257" s="177"/>
      <c r="DA1257" s="177"/>
      <c r="DB1257" s="177"/>
      <c r="DC1257" s="177"/>
      <c r="DD1257" s="177"/>
      <c r="DE1257" s="177"/>
      <c r="DF1257" s="177"/>
    </row>
    <row r="1258" spans="4:110" ht="14.25" customHeight="1" x14ac:dyDescent="0.35">
      <c r="D1258" s="122" t="s">
        <v>531</v>
      </c>
      <c r="E1258" s="122"/>
      <c r="F1258" s="122"/>
      <c r="G1258" s="122"/>
      <c r="H1258" s="122"/>
      <c r="I1258" s="122"/>
      <c r="J1258" s="122"/>
      <c r="K1258" s="122"/>
      <c r="L1258" s="122"/>
      <c r="M1258" s="122"/>
      <c r="N1258" s="122"/>
      <c r="O1258" s="122"/>
      <c r="P1258" s="122"/>
      <c r="Q1258" s="122"/>
      <c r="R1258" s="122"/>
      <c r="S1258" s="122"/>
      <c r="T1258" s="122"/>
      <c r="U1258" s="122"/>
      <c r="V1258" s="122"/>
      <c r="W1258" s="122"/>
      <c r="X1258" s="122"/>
      <c r="Y1258" s="122"/>
      <c r="Z1258" s="122"/>
      <c r="AA1258" s="122"/>
      <c r="AB1258" s="122"/>
      <c r="AC1258" s="122"/>
      <c r="AD1258" s="122"/>
      <c r="AE1258" s="122"/>
      <c r="AF1258" s="122"/>
      <c r="AG1258" s="122"/>
      <c r="AH1258" s="122"/>
      <c r="AI1258" s="122"/>
      <c r="AJ1258" s="122"/>
      <c r="AK1258" s="122"/>
      <c r="AL1258" s="122"/>
      <c r="AM1258" s="122"/>
      <c r="AN1258" s="122"/>
      <c r="AO1258" s="122"/>
      <c r="AP1258" s="122"/>
      <c r="AQ1258" s="122"/>
      <c r="AR1258" s="122"/>
      <c r="AS1258" s="122"/>
      <c r="AT1258" s="122"/>
      <c r="AU1258" s="2"/>
      <c r="AV1258" s="444" t="s">
        <v>540</v>
      </c>
      <c r="AW1258" s="444"/>
      <c r="AX1258" s="444"/>
      <c r="AY1258" s="444"/>
      <c r="AZ1258" s="444"/>
      <c r="BA1258" s="444"/>
      <c r="BB1258" s="444"/>
      <c r="BC1258" s="444"/>
      <c r="BD1258" s="444"/>
      <c r="BE1258" s="444"/>
      <c r="BF1258" s="444"/>
      <c r="BG1258" s="444"/>
      <c r="BH1258" s="444"/>
      <c r="BI1258" s="444"/>
      <c r="BJ1258" s="444"/>
      <c r="BK1258" s="444"/>
      <c r="BL1258" s="444"/>
      <c r="BM1258" s="444"/>
      <c r="BN1258" s="444"/>
      <c r="BO1258" s="444"/>
      <c r="BP1258" s="444"/>
      <c r="BQ1258" s="444"/>
      <c r="BR1258" s="87"/>
      <c r="BS1258" s="87"/>
      <c r="BT1258" s="87"/>
      <c r="BU1258" s="87"/>
      <c r="BV1258" s="87"/>
      <c r="BW1258" s="87"/>
      <c r="BX1258" s="87"/>
      <c r="BY1258" s="87"/>
      <c r="BZ1258" s="87"/>
      <c r="CA1258" s="87"/>
      <c r="CB1258" s="87"/>
      <c r="CC1258" s="87"/>
      <c r="CD1258" s="87"/>
      <c r="CE1258" s="87"/>
      <c r="CF1258" s="87"/>
      <c r="CG1258" s="87"/>
      <c r="CH1258" s="87"/>
      <c r="CI1258" s="87"/>
      <c r="CJ1258" s="87"/>
      <c r="CK1258" s="87"/>
      <c r="CL1258" s="87"/>
      <c r="CM1258" s="87"/>
      <c r="CN1258" s="87"/>
      <c r="CO1258" s="2"/>
      <c r="CP1258" s="177"/>
      <c r="CQ1258" s="177"/>
      <c r="CR1258" s="177"/>
      <c r="CS1258" s="177"/>
      <c r="CT1258" s="177"/>
      <c r="CU1258" s="177"/>
      <c r="CV1258" s="177"/>
      <c r="CW1258" s="177"/>
      <c r="CX1258" s="177"/>
      <c r="CY1258" s="177"/>
      <c r="CZ1258" s="177"/>
      <c r="DA1258" s="177"/>
      <c r="DB1258" s="177"/>
      <c r="DC1258" s="177"/>
      <c r="DD1258" s="177"/>
      <c r="DE1258" s="177"/>
      <c r="DF1258" s="177"/>
    </row>
    <row r="1259" spans="4:110" ht="14.25" customHeight="1" x14ac:dyDescent="0.35">
      <c r="AV1259" s="88"/>
      <c r="AW1259" s="88"/>
      <c r="AX1259" s="88"/>
      <c r="AY1259" s="88"/>
      <c r="AZ1259" s="88"/>
      <c r="BA1259" s="88"/>
      <c r="BB1259" s="88"/>
      <c r="BC1259" s="88"/>
      <c r="BD1259" s="88"/>
      <c r="BE1259" s="88"/>
      <c r="BF1259" s="88"/>
      <c r="BG1259" s="88"/>
      <c r="BH1259" s="88"/>
      <c r="BI1259" s="88"/>
      <c r="BJ1259" s="88"/>
      <c r="BK1259" s="88"/>
      <c r="BL1259" s="88"/>
      <c r="BM1259" s="88"/>
      <c r="BN1259" s="88"/>
      <c r="BO1259" s="88"/>
      <c r="BP1259" s="88"/>
      <c r="BQ1259" s="88"/>
      <c r="BR1259" s="88"/>
      <c r="BS1259" s="88"/>
      <c r="BT1259" s="88"/>
      <c r="BU1259" s="88"/>
      <c r="BV1259" s="88"/>
      <c r="BW1259" s="88"/>
      <c r="BX1259" s="88"/>
      <c r="BY1259" s="88"/>
      <c r="BZ1259" s="88"/>
      <c r="CA1259" s="88"/>
      <c r="CB1259" s="88"/>
      <c r="CC1259" s="88"/>
      <c r="CD1259" s="88"/>
      <c r="CE1259" s="88"/>
      <c r="CF1259" s="88"/>
      <c r="CG1259" s="88"/>
      <c r="CH1259" s="88"/>
      <c r="CI1259" s="88"/>
      <c r="CJ1259" s="88"/>
      <c r="CK1259" s="88"/>
      <c r="CL1259" s="88"/>
      <c r="CM1259" s="88"/>
      <c r="CN1259" s="88"/>
    </row>
    <row r="1260" spans="4:110" ht="14.25" customHeight="1" x14ac:dyDescent="0.35">
      <c r="D1260" s="229" t="s">
        <v>533</v>
      </c>
      <c r="E1260" s="229"/>
      <c r="F1260" s="229"/>
      <c r="G1260" s="229"/>
      <c r="H1260" s="229"/>
      <c r="I1260" s="229"/>
      <c r="J1260" s="229"/>
      <c r="K1260" s="229"/>
      <c r="L1260" s="229"/>
      <c r="M1260" s="229"/>
      <c r="N1260" s="229"/>
      <c r="O1260" s="229"/>
      <c r="P1260" s="229"/>
      <c r="Q1260" s="229"/>
      <c r="R1260" s="229"/>
      <c r="S1260" s="229"/>
      <c r="T1260" s="229"/>
      <c r="U1260" s="119"/>
      <c r="V1260" s="119"/>
      <c r="W1260" s="119"/>
      <c r="X1260" s="119"/>
      <c r="Y1260" s="119"/>
      <c r="Z1260" s="119"/>
      <c r="AA1260" s="119"/>
      <c r="AB1260" s="119"/>
      <c r="AC1260" s="119"/>
      <c r="AD1260" s="119"/>
      <c r="AE1260" s="119"/>
      <c r="AF1260" s="119"/>
      <c r="AG1260" s="119"/>
      <c r="AH1260" s="119"/>
      <c r="AI1260" s="119"/>
      <c r="AJ1260" s="119"/>
      <c r="AK1260" s="119"/>
      <c r="AL1260" s="119"/>
      <c r="AM1260" s="119"/>
      <c r="AN1260" s="119"/>
      <c r="AO1260" s="119"/>
      <c r="AP1260" s="119"/>
      <c r="AQ1260" s="119"/>
      <c r="AR1260" s="119"/>
      <c r="AS1260" s="119"/>
      <c r="AT1260" s="119"/>
      <c r="AV1260" s="216" t="s">
        <v>539</v>
      </c>
      <c r="AW1260" s="216"/>
      <c r="AX1260" s="216"/>
      <c r="AY1260" s="216"/>
      <c r="AZ1260" s="216"/>
      <c r="BA1260" s="216"/>
      <c r="BB1260" s="216"/>
      <c r="BC1260" s="216"/>
      <c r="BD1260" s="216"/>
      <c r="BE1260" s="216"/>
      <c r="BF1260" s="216"/>
      <c r="BG1260" s="216"/>
      <c r="BH1260" s="216"/>
      <c r="BI1260" s="216"/>
      <c r="BJ1260" s="216"/>
      <c r="BK1260" s="216"/>
      <c r="BL1260" s="216"/>
      <c r="BM1260" s="216"/>
      <c r="BN1260" s="216"/>
      <c r="BO1260" s="216"/>
      <c r="BP1260" s="216"/>
      <c r="BQ1260" s="216"/>
      <c r="BR1260" s="216"/>
      <c r="BS1260" s="216"/>
      <c r="BT1260" s="216"/>
      <c r="BU1260" s="216"/>
      <c r="BV1260" s="216"/>
      <c r="BW1260" s="216"/>
      <c r="BX1260" s="216"/>
      <c r="BY1260" s="216"/>
      <c r="BZ1260" s="216"/>
      <c r="CA1260" s="216"/>
      <c r="CB1260" s="216"/>
      <c r="CC1260" s="216"/>
      <c r="CD1260" s="216"/>
      <c r="CE1260" s="216"/>
      <c r="CF1260" s="216"/>
      <c r="CG1260" s="216"/>
      <c r="CH1260" s="216"/>
      <c r="CI1260" s="216"/>
      <c r="CJ1260" s="216"/>
      <c r="CK1260" s="216"/>
      <c r="CL1260" s="216"/>
      <c r="CM1260" s="216"/>
      <c r="CN1260" s="216"/>
    </row>
    <row r="1261" spans="4:110" ht="14.25" customHeight="1" x14ac:dyDescent="0.35">
      <c r="D1261" s="120"/>
      <c r="E1261" s="120"/>
      <c r="F1261" s="120"/>
      <c r="G1261" s="120"/>
      <c r="H1261" s="120"/>
      <c r="I1261" s="120"/>
      <c r="J1261" s="120"/>
      <c r="K1261" s="120"/>
      <c r="L1261" s="120"/>
      <c r="M1261" s="120"/>
      <c r="N1261" s="120"/>
      <c r="O1261" s="120"/>
      <c r="P1261" s="120"/>
      <c r="Q1261" s="120"/>
      <c r="R1261" s="120"/>
      <c r="S1261" s="120"/>
      <c r="T1261" s="120"/>
      <c r="U1261" s="120"/>
      <c r="V1261" s="120"/>
      <c r="W1261" s="120"/>
      <c r="X1261" s="120"/>
      <c r="Y1261" s="120"/>
      <c r="Z1261" s="120"/>
      <c r="AA1261" s="120"/>
      <c r="AB1261" s="120"/>
      <c r="AC1261" s="120"/>
      <c r="AD1261" s="120"/>
      <c r="AE1261" s="120"/>
      <c r="AF1261" s="120"/>
      <c r="AG1261" s="120"/>
      <c r="AH1261" s="120"/>
      <c r="AI1261" s="120"/>
      <c r="AJ1261" s="120"/>
      <c r="AK1261" s="120"/>
      <c r="AL1261" s="120"/>
      <c r="AM1261" s="120"/>
      <c r="AN1261" s="120"/>
      <c r="AO1261" s="120"/>
      <c r="AP1261" s="120"/>
      <c r="AQ1261" s="120"/>
      <c r="AR1261" s="120"/>
      <c r="AS1261" s="120"/>
      <c r="AT1261" s="120"/>
      <c r="AV1261" s="217"/>
      <c r="AW1261" s="217"/>
      <c r="AX1261" s="217"/>
      <c r="AY1261" s="217"/>
      <c r="AZ1261" s="217"/>
      <c r="BA1261" s="217"/>
      <c r="BB1261" s="217"/>
      <c r="BC1261" s="217"/>
      <c r="BD1261" s="217"/>
      <c r="BE1261" s="217"/>
      <c r="BF1261" s="217"/>
      <c r="BG1261" s="217"/>
      <c r="BH1261" s="217"/>
      <c r="BI1261" s="217"/>
      <c r="BJ1261" s="217"/>
      <c r="BK1261" s="217"/>
      <c r="BL1261" s="217"/>
      <c r="BM1261" s="217"/>
      <c r="BN1261" s="217"/>
      <c r="BO1261" s="217"/>
      <c r="BP1261" s="217"/>
      <c r="BQ1261" s="217"/>
      <c r="BR1261" s="217"/>
      <c r="BS1261" s="217"/>
      <c r="BT1261" s="217"/>
      <c r="BU1261" s="217"/>
      <c r="BV1261" s="217"/>
      <c r="BW1261" s="217"/>
      <c r="BX1261" s="217"/>
      <c r="BY1261" s="217"/>
      <c r="BZ1261" s="217"/>
      <c r="CA1261" s="217"/>
      <c r="CB1261" s="217"/>
      <c r="CC1261" s="217"/>
      <c r="CD1261" s="217"/>
      <c r="CE1261" s="217"/>
      <c r="CF1261" s="217"/>
      <c r="CG1261" s="217"/>
      <c r="CH1261" s="217"/>
      <c r="CI1261" s="217"/>
      <c r="CJ1261" s="217"/>
      <c r="CK1261" s="217"/>
      <c r="CL1261" s="217"/>
      <c r="CM1261" s="217"/>
      <c r="CN1261" s="217"/>
    </row>
    <row r="1262" spans="4:110" ht="14.25" customHeight="1" x14ac:dyDescent="0.35">
      <c r="D1262" s="219" t="s">
        <v>534</v>
      </c>
      <c r="E1262" s="220"/>
      <c r="F1262" s="220"/>
      <c r="G1262" s="220"/>
      <c r="H1262" s="220"/>
      <c r="I1262" s="220"/>
      <c r="J1262" s="220"/>
      <c r="K1262" s="220"/>
      <c r="L1262" s="220"/>
      <c r="M1262" s="220"/>
      <c r="N1262" s="220"/>
      <c r="O1262" s="220"/>
      <c r="P1262" s="220"/>
      <c r="Q1262" s="220"/>
      <c r="R1262" s="220"/>
      <c r="S1262" s="220"/>
      <c r="T1262" s="220"/>
      <c r="U1262" s="220"/>
      <c r="V1262" s="220"/>
      <c r="W1262" s="220"/>
      <c r="X1262" s="220"/>
      <c r="Y1262" s="221"/>
      <c r="Z1262" s="219" t="s">
        <v>536</v>
      </c>
      <c r="AA1262" s="220"/>
      <c r="AB1262" s="220"/>
      <c r="AC1262" s="220"/>
      <c r="AD1262" s="220"/>
      <c r="AE1262" s="221"/>
      <c r="AF1262" s="278" t="s">
        <v>42</v>
      </c>
      <c r="AG1262" s="279"/>
      <c r="AH1262" s="279"/>
      <c r="AI1262" s="279"/>
      <c r="AJ1262" s="279"/>
      <c r="AK1262" s="279"/>
      <c r="AL1262" s="279"/>
      <c r="AM1262" s="279"/>
      <c r="AN1262" s="279"/>
      <c r="AO1262" s="279"/>
      <c r="AP1262" s="279"/>
      <c r="AQ1262" s="279"/>
      <c r="AR1262" s="279"/>
      <c r="AS1262" s="279"/>
      <c r="AT1262" s="280"/>
      <c r="AV1262" s="219" t="s">
        <v>20</v>
      </c>
      <c r="AW1262" s="220"/>
      <c r="AX1262" s="220"/>
      <c r="AY1262" s="220"/>
      <c r="AZ1262" s="220"/>
      <c r="BA1262" s="220"/>
      <c r="BB1262" s="220"/>
      <c r="BC1262" s="220"/>
      <c r="BD1262" s="220"/>
      <c r="BE1262" s="220"/>
      <c r="BF1262" s="220"/>
      <c r="BG1262" s="220"/>
      <c r="BH1262" s="220"/>
      <c r="BI1262" s="220"/>
      <c r="BJ1262" s="220"/>
      <c r="BK1262" s="220"/>
      <c r="BL1262" s="220"/>
      <c r="BM1262" s="220"/>
      <c r="BN1262" s="220"/>
      <c r="BO1262" s="220"/>
      <c r="BP1262" s="220"/>
      <c r="BQ1262" s="220"/>
      <c r="BR1262" s="253" t="s">
        <v>537</v>
      </c>
      <c r="BS1262" s="253"/>
      <c r="BT1262" s="253"/>
      <c r="BU1262" s="253"/>
      <c r="BV1262" s="253"/>
      <c r="BW1262" s="253"/>
      <c r="BX1262" s="253" t="s">
        <v>538</v>
      </c>
      <c r="BY1262" s="253"/>
      <c r="BZ1262" s="253"/>
      <c r="CA1262" s="253"/>
      <c r="CB1262" s="253"/>
      <c r="CC1262" s="253"/>
      <c r="CD1262" s="253" t="s">
        <v>42</v>
      </c>
      <c r="CE1262" s="253"/>
      <c r="CF1262" s="253"/>
      <c r="CG1262" s="253"/>
      <c r="CH1262" s="253"/>
      <c r="CI1262" s="253"/>
      <c r="CJ1262" s="253"/>
      <c r="CK1262" s="253"/>
      <c r="CL1262" s="253"/>
      <c r="CM1262" s="253"/>
      <c r="CN1262" s="253"/>
      <c r="CO1262" s="110"/>
    </row>
    <row r="1263" spans="4:110" ht="14.25" customHeight="1" x14ac:dyDescent="0.35">
      <c r="D1263" s="222"/>
      <c r="E1263" s="223"/>
      <c r="F1263" s="223"/>
      <c r="G1263" s="223"/>
      <c r="H1263" s="223"/>
      <c r="I1263" s="223"/>
      <c r="J1263" s="223"/>
      <c r="K1263" s="223"/>
      <c r="L1263" s="223"/>
      <c r="M1263" s="223"/>
      <c r="N1263" s="223"/>
      <c r="O1263" s="223"/>
      <c r="P1263" s="223"/>
      <c r="Q1263" s="223"/>
      <c r="R1263" s="223"/>
      <c r="S1263" s="223"/>
      <c r="T1263" s="223"/>
      <c r="U1263" s="223"/>
      <c r="V1263" s="223"/>
      <c r="W1263" s="223"/>
      <c r="X1263" s="223"/>
      <c r="Y1263" s="224"/>
      <c r="Z1263" s="222"/>
      <c r="AA1263" s="223"/>
      <c r="AB1263" s="223"/>
      <c r="AC1263" s="223"/>
      <c r="AD1263" s="223"/>
      <c r="AE1263" s="224"/>
      <c r="AF1263" s="278" t="s">
        <v>535</v>
      </c>
      <c r="AG1263" s="279"/>
      <c r="AH1263" s="279"/>
      <c r="AI1263" s="279"/>
      <c r="AJ1263" s="279"/>
      <c r="AK1263" s="279"/>
      <c r="AL1263" s="279"/>
      <c r="AM1263" s="280"/>
      <c r="AN1263" s="278" t="s">
        <v>121</v>
      </c>
      <c r="AO1263" s="279"/>
      <c r="AP1263" s="279"/>
      <c r="AQ1263" s="279"/>
      <c r="AR1263" s="279"/>
      <c r="AS1263" s="279"/>
      <c r="AT1263" s="280"/>
      <c r="AV1263" s="222"/>
      <c r="AW1263" s="223"/>
      <c r="AX1263" s="223"/>
      <c r="AY1263" s="223"/>
      <c r="AZ1263" s="223"/>
      <c r="BA1263" s="223"/>
      <c r="BB1263" s="223"/>
      <c r="BC1263" s="223"/>
      <c r="BD1263" s="223"/>
      <c r="BE1263" s="223"/>
      <c r="BF1263" s="223"/>
      <c r="BG1263" s="223"/>
      <c r="BH1263" s="223"/>
      <c r="BI1263" s="223"/>
      <c r="BJ1263" s="223"/>
      <c r="BK1263" s="223"/>
      <c r="BL1263" s="223"/>
      <c r="BM1263" s="223"/>
      <c r="BN1263" s="223"/>
      <c r="BO1263" s="223"/>
      <c r="BP1263" s="223"/>
      <c r="BQ1263" s="223"/>
      <c r="BR1263" s="253"/>
      <c r="BS1263" s="253"/>
      <c r="BT1263" s="253"/>
      <c r="BU1263" s="253"/>
      <c r="BV1263" s="253"/>
      <c r="BW1263" s="253"/>
      <c r="BX1263" s="253"/>
      <c r="BY1263" s="253"/>
      <c r="BZ1263" s="253"/>
      <c r="CA1263" s="253"/>
      <c r="CB1263" s="253"/>
      <c r="CC1263" s="253"/>
      <c r="CD1263" s="253" t="s">
        <v>181</v>
      </c>
      <c r="CE1263" s="253"/>
      <c r="CF1263" s="253"/>
      <c r="CG1263" s="253"/>
      <c r="CH1263" s="253"/>
      <c r="CI1263" s="253"/>
      <c r="CJ1263" s="253" t="s">
        <v>121</v>
      </c>
      <c r="CK1263" s="253"/>
      <c r="CL1263" s="253"/>
      <c r="CM1263" s="253"/>
      <c r="CN1263" s="253"/>
    </row>
    <row r="1264" spans="4:110" ht="29.25" customHeight="1" x14ac:dyDescent="0.35">
      <c r="D1264" s="230"/>
      <c r="E1264" s="231"/>
      <c r="F1264" s="231"/>
      <c r="G1264" s="231"/>
      <c r="H1264" s="231"/>
      <c r="I1264" s="231"/>
      <c r="J1264" s="231"/>
      <c r="K1264" s="231"/>
      <c r="L1264" s="231"/>
      <c r="M1264" s="231"/>
      <c r="N1264" s="231"/>
      <c r="O1264" s="231"/>
      <c r="P1264" s="231"/>
      <c r="Q1264" s="231"/>
      <c r="R1264" s="231"/>
      <c r="S1264" s="231"/>
      <c r="T1264" s="231"/>
      <c r="U1264" s="231"/>
      <c r="V1264" s="231"/>
      <c r="W1264" s="231"/>
      <c r="X1264" s="231"/>
      <c r="Y1264" s="232"/>
      <c r="Z1264" s="230"/>
      <c r="AA1264" s="231"/>
      <c r="AB1264" s="231"/>
      <c r="AC1264" s="231"/>
      <c r="AD1264" s="231"/>
      <c r="AE1264" s="232"/>
      <c r="AF1264" s="230"/>
      <c r="AG1264" s="231"/>
      <c r="AH1264" s="231"/>
      <c r="AI1264" s="231"/>
      <c r="AJ1264" s="231"/>
      <c r="AK1264" s="231"/>
      <c r="AL1264" s="231"/>
      <c r="AM1264" s="232"/>
      <c r="AN1264" s="230"/>
      <c r="AO1264" s="231"/>
      <c r="AP1264" s="231"/>
      <c r="AQ1264" s="231"/>
      <c r="AR1264" s="231"/>
      <c r="AS1264" s="231"/>
      <c r="AT1264" s="232"/>
      <c r="AV1264" s="295" t="s">
        <v>1263</v>
      </c>
      <c r="AW1264" s="296"/>
      <c r="AX1264" s="296"/>
      <c r="AY1264" s="296"/>
      <c r="AZ1264" s="296"/>
      <c r="BA1264" s="296"/>
      <c r="BB1264" s="296"/>
      <c r="BC1264" s="296"/>
      <c r="BD1264" s="296"/>
      <c r="BE1264" s="296"/>
      <c r="BF1264" s="296"/>
      <c r="BG1264" s="296"/>
      <c r="BH1264" s="296"/>
      <c r="BI1264" s="296"/>
      <c r="BJ1264" s="296"/>
      <c r="BK1264" s="296"/>
      <c r="BL1264" s="296"/>
      <c r="BM1264" s="296"/>
      <c r="BN1264" s="296"/>
      <c r="BO1264" s="296"/>
      <c r="BP1264" s="296"/>
      <c r="BQ1264" s="296"/>
      <c r="BR1264" s="481" t="s">
        <v>1264</v>
      </c>
      <c r="BS1264" s="481"/>
      <c r="BT1264" s="481"/>
      <c r="BU1264" s="481"/>
      <c r="BV1264" s="481"/>
      <c r="BW1264" s="481"/>
      <c r="BX1264" s="228">
        <v>916</v>
      </c>
      <c r="BY1264" s="228"/>
      <c r="BZ1264" s="228"/>
      <c r="CA1264" s="228"/>
      <c r="CB1264" s="228"/>
      <c r="CC1264" s="228"/>
      <c r="CD1264" s="228" t="s">
        <v>1054</v>
      </c>
      <c r="CE1264" s="228"/>
      <c r="CF1264" s="228"/>
      <c r="CG1264" s="228"/>
      <c r="CH1264" s="228"/>
      <c r="CI1264" s="228"/>
      <c r="CJ1264" s="228"/>
      <c r="CK1264" s="228"/>
      <c r="CL1264" s="228"/>
      <c r="CM1264" s="228"/>
      <c r="CN1264" s="228"/>
    </row>
    <row r="1265" spans="1:102" ht="14.25" customHeight="1" x14ac:dyDescent="0.35">
      <c r="D1265" s="230"/>
      <c r="E1265" s="231"/>
      <c r="F1265" s="231"/>
      <c r="G1265" s="231"/>
      <c r="H1265" s="231"/>
      <c r="I1265" s="231"/>
      <c r="J1265" s="231"/>
      <c r="K1265" s="231"/>
      <c r="L1265" s="231"/>
      <c r="M1265" s="231"/>
      <c r="N1265" s="231"/>
      <c r="O1265" s="231"/>
      <c r="P1265" s="231"/>
      <c r="Q1265" s="231"/>
      <c r="R1265" s="231"/>
      <c r="S1265" s="231"/>
      <c r="T1265" s="231"/>
      <c r="U1265" s="231"/>
      <c r="V1265" s="231"/>
      <c r="W1265" s="231"/>
      <c r="X1265" s="231"/>
      <c r="Y1265" s="232"/>
      <c r="Z1265" s="230"/>
      <c r="AA1265" s="231"/>
      <c r="AB1265" s="231"/>
      <c r="AC1265" s="231"/>
      <c r="AD1265" s="231"/>
      <c r="AE1265" s="232"/>
      <c r="AF1265" s="230"/>
      <c r="AG1265" s="231"/>
      <c r="AH1265" s="231"/>
      <c r="AI1265" s="231"/>
      <c r="AJ1265" s="231"/>
      <c r="AK1265" s="231"/>
      <c r="AL1265" s="231"/>
      <c r="AM1265" s="232"/>
      <c r="AN1265" s="230"/>
      <c r="AO1265" s="231"/>
      <c r="AP1265" s="231"/>
      <c r="AQ1265" s="231"/>
      <c r="AR1265" s="231"/>
      <c r="AS1265" s="231"/>
      <c r="AT1265" s="232"/>
      <c r="AV1265" s="230"/>
      <c r="AW1265" s="231"/>
      <c r="AX1265" s="231"/>
      <c r="AY1265" s="231"/>
      <c r="AZ1265" s="231"/>
      <c r="BA1265" s="231"/>
      <c r="BB1265" s="231"/>
      <c r="BC1265" s="231"/>
      <c r="BD1265" s="231"/>
      <c r="BE1265" s="231"/>
      <c r="BF1265" s="231"/>
      <c r="BG1265" s="231"/>
      <c r="BH1265" s="231"/>
      <c r="BI1265" s="231"/>
      <c r="BJ1265" s="231"/>
      <c r="BK1265" s="231"/>
      <c r="BL1265" s="231"/>
      <c r="BM1265" s="231"/>
      <c r="BN1265" s="231"/>
      <c r="BO1265" s="231"/>
      <c r="BP1265" s="231"/>
      <c r="BQ1265" s="231"/>
      <c r="BR1265" s="228"/>
      <c r="BS1265" s="228"/>
      <c r="BT1265" s="228"/>
      <c r="BU1265" s="228"/>
      <c r="BV1265" s="228"/>
      <c r="BW1265" s="228"/>
      <c r="BX1265" s="228"/>
      <c r="BY1265" s="228"/>
      <c r="BZ1265" s="228"/>
      <c r="CA1265" s="228"/>
      <c r="CB1265" s="228"/>
      <c r="CC1265" s="228"/>
      <c r="CD1265" s="228"/>
      <c r="CE1265" s="228"/>
      <c r="CF1265" s="228"/>
      <c r="CG1265" s="228"/>
      <c r="CH1265" s="228"/>
      <c r="CI1265" s="228"/>
      <c r="CJ1265" s="228"/>
      <c r="CK1265" s="228"/>
      <c r="CL1265" s="228"/>
      <c r="CM1265" s="228"/>
      <c r="CN1265" s="228"/>
    </row>
    <row r="1266" spans="1:102" ht="14.25" customHeight="1" x14ac:dyDescent="0.35">
      <c r="D1266" s="230"/>
      <c r="E1266" s="231"/>
      <c r="F1266" s="231"/>
      <c r="G1266" s="231"/>
      <c r="H1266" s="231"/>
      <c r="I1266" s="231"/>
      <c r="J1266" s="231"/>
      <c r="K1266" s="231"/>
      <c r="L1266" s="231"/>
      <c r="M1266" s="231"/>
      <c r="N1266" s="231"/>
      <c r="O1266" s="231"/>
      <c r="P1266" s="231"/>
      <c r="Q1266" s="231"/>
      <c r="R1266" s="231"/>
      <c r="S1266" s="231"/>
      <c r="T1266" s="231"/>
      <c r="U1266" s="231"/>
      <c r="V1266" s="231"/>
      <c r="W1266" s="231"/>
      <c r="X1266" s="231"/>
      <c r="Y1266" s="232"/>
      <c r="Z1266" s="230"/>
      <c r="AA1266" s="231"/>
      <c r="AB1266" s="231"/>
      <c r="AC1266" s="231"/>
      <c r="AD1266" s="231"/>
      <c r="AE1266" s="232"/>
      <c r="AF1266" s="230"/>
      <c r="AG1266" s="231"/>
      <c r="AH1266" s="231"/>
      <c r="AI1266" s="231"/>
      <c r="AJ1266" s="231"/>
      <c r="AK1266" s="231"/>
      <c r="AL1266" s="231"/>
      <c r="AM1266" s="232"/>
      <c r="AN1266" s="230"/>
      <c r="AO1266" s="231"/>
      <c r="AP1266" s="231"/>
      <c r="AQ1266" s="231"/>
      <c r="AR1266" s="231"/>
      <c r="AS1266" s="231"/>
      <c r="AT1266" s="232"/>
      <c r="AV1266" s="230"/>
      <c r="AW1266" s="231"/>
      <c r="AX1266" s="231"/>
      <c r="AY1266" s="231"/>
      <c r="AZ1266" s="231"/>
      <c r="BA1266" s="231"/>
      <c r="BB1266" s="231"/>
      <c r="BC1266" s="231"/>
      <c r="BD1266" s="231"/>
      <c r="BE1266" s="231"/>
      <c r="BF1266" s="231"/>
      <c r="BG1266" s="231"/>
      <c r="BH1266" s="231"/>
      <c r="BI1266" s="231"/>
      <c r="BJ1266" s="231"/>
      <c r="BK1266" s="231"/>
      <c r="BL1266" s="231"/>
      <c r="BM1266" s="231"/>
      <c r="BN1266" s="231"/>
      <c r="BO1266" s="231"/>
      <c r="BP1266" s="231"/>
      <c r="BQ1266" s="231"/>
      <c r="BR1266" s="228"/>
      <c r="BS1266" s="228"/>
      <c r="BT1266" s="228"/>
      <c r="BU1266" s="228"/>
      <c r="BV1266" s="228"/>
      <c r="BW1266" s="228"/>
      <c r="BX1266" s="228"/>
      <c r="BY1266" s="228"/>
      <c r="BZ1266" s="228"/>
      <c r="CA1266" s="228"/>
      <c r="CB1266" s="228"/>
      <c r="CC1266" s="228"/>
      <c r="CD1266" s="228"/>
      <c r="CE1266" s="228"/>
      <c r="CF1266" s="228"/>
      <c r="CG1266" s="228"/>
      <c r="CH1266" s="228"/>
      <c r="CI1266" s="228"/>
      <c r="CJ1266" s="228"/>
      <c r="CK1266" s="228"/>
      <c r="CL1266" s="228"/>
      <c r="CM1266" s="228"/>
      <c r="CN1266" s="228"/>
    </row>
    <row r="1267" spans="1:102" ht="14.25" customHeight="1" x14ac:dyDescent="0.35">
      <c r="D1267" s="230"/>
      <c r="E1267" s="231"/>
      <c r="F1267" s="231"/>
      <c r="G1267" s="231"/>
      <c r="H1267" s="231"/>
      <c r="I1267" s="231"/>
      <c r="J1267" s="231"/>
      <c r="K1267" s="231"/>
      <c r="L1267" s="231"/>
      <c r="M1267" s="231"/>
      <c r="N1267" s="231"/>
      <c r="O1267" s="231"/>
      <c r="P1267" s="231"/>
      <c r="Q1267" s="231"/>
      <c r="R1267" s="231"/>
      <c r="S1267" s="231"/>
      <c r="T1267" s="231"/>
      <c r="U1267" s="231"/>
      <c r="V1267" s="231"/>
      <c r="W1267" s="231"/>
      <c r="X1267" s="231"/>
      <c r="Y1267" s="232"/>
      <c r="Z1267" s="230"/>
      <c r="AA1267" s="231"/>
      <c r="AB1267" s="231"/>
      <c r="AC1267" s="231"/>
      <c r="AD1267" s="231"/>
      <c r="AE1267" s="232"/>
      <c r="AF1267" s="230"/>
      <c r="AG1267" s="231"/>
      <c r="AH1267" s="231"/>
      <c r="AI1267" s="231"/>
      <c r="AJ1267" s="231"/>
      <c r="AK1267" s="231"/>
      <c r="AL1267" s="231"/>
      <c r="AM1267" s="232"/>
      <c r="AN1267" s="230"/>
      <c r="AO1267" s="231"/>
      <c r="AP1267" s="231"/>
      <c r="AQ1267" s="231"/>
      <c r="AR1267" s="231"/>
      <c r="AS1267" s="231"/>
      <c r="AT1267" s="232"/>
      <c r="AV1267" s="230"/>
      <c r="AW1267" s="231"/>
      <c r="AX1267" s="231"/>
      <c r="AY1267" s="231"/>
      <c r="AZ1267" s="231"/>
      <c r="BA1267" s="231"/>
      <c r="BB1267" s="231"/>
      <c r="BC1267" s="231"/>
      <c r="BD1267" s="231"/>
      <c r="BE1267" s="231"/>
      <c r="BF1267" s="231"/>
      <c r="BG1267" s="231"/>
      <c r="BH1267" s="231"/>
      <c r="BI1267" s="231"/>
      <c r="BJ1267" s="231"/>
      <c r="BK1267" s="231"/>
      <c r="BL1267" s="231"/>
      <c r="BM1267" s="231"/>
      <c r="BN1267" s="231"/>
      <c r="BO1267" s="231"/>
      <c r="BP1267" s="231"/>
      <c r="BQ1267" s="231"/>
      <c r="BR1267" s="228"/>
      <c r="BS1267" s="228"/>
      <c r="BT1267" s="228"/>
      <c r="BU1267" s="228"/>
      <c r="BV1267" s="228"/>
      <c r="BW1267" s="228"/>
      <c r="BX1267" s="228"/>
      <c r="BY1267" s="228"/>
      <c r="BZ1267" s="228"/>
      <c r="CA1267" s="228"/>
      <c r="CB1267" s="228"/>
      <c r="CC1267" s="228"/>
      <c r="CD1267" s="228"/>
      <c r="CE1267" s="228"/>
      <c r="CF1267" s="228"/>
      <c r="CG1267" s="228"/>
      <c r="CH1267" s="228"/>
      <c r="CI1267" s="228"/>
      <c r="CJ1267" s="228"/>
      <c r="CK1267" s="228"/>
      <c r="CL1267" s="228"/>
      <c r="CM1267" s="228"/>
      <c r="CN1267" s="228"/>
    </row>
    <row r="1268" spans="1:102" ht="14.25" customHeight="1" x14ac:dyDescent="0.35">
      <c r="D1268" s="230"/>
      <c r="E1268" s="231"/>
      <c r="F1268" s="231"/>
      <c r="G1268" s="231"/>
      <c r="H1268" s="231"/>
      <c r="I1268" s="231"/>
      <c r="J1268" s="231"/>
      <c r="K1268" s="231"/>
      <c r="L1268" s="231"/>
      <c r="M1268" s="231"/>
      <c r="N1268" s="231"/>
      <c r="O1268" s="231"/>
      <c r="P1268" s="231"/>
      <c r="Q1268" s="231"/>
      <c r="R1268" s="231"/>
      <c r="S1268" s="231"/>
      <c r="T1268" s="231"/>
      <c r="U1268" s="231"/>
      <c r="V1268" s="231"/>
      <c r="W1268" s="231"/>
      <c r="X1268" s="231"/>
      <c r="Y1268" s="232"/>
      <c r="Z1268" s="230"/>
      <c r="AA1268" s="231"/>
      <c r="AB1268" s="231"/>
      <c r="AC1268" s="231"/>
      <c r="AD1268" s="231"/>
      <c r="AE1268" s="232"/>
      <c r="AF1268" s="230"/>
      <c r="AG1268" s="231"/>
      <c r="AH1268" s="231"/>
      <c r="AI1268" s="231"/>
      <c r="AJ1268" s="231"/>
      <c r="AK1268" s="231"/>
      <c r="AL1268" s="231"/>
      <c r="AM1268" s="232"/>
      <c r="AN1268" s="230"/>
      <c r="AO1268" s="231"/>
      <c r="AP1268" s="231"/>
      <c r="AQ1268" s="231"/>
      <c r="AR1268" s="231"/>
      <c r="AS1268" s="231"/>
      <c r="AT1268" s="232"/>
      <c r="AV1268" s="230"/>
      <c r="AW1268" s="231"/>
      <c r="AX1268" s="231"/>
      <c r="AY1268" s="231"/>
      <c r="AZ1268" s="231"/>
      <c r="BA1268" s="231"/>
      <c r="BB1268" s="231"/>
      <c r="BC1268" s="231"/>
      <c r="BD1268" s="231"/>
      <c r="BE1268" s="231"/>
      <c r="BF1268" s="231"/>
      <c r="BG1268" s="231"/>
      <c r="BH1268" s="231"/>
      <c r="BI1268" s="231"/>
      <c r="BJ1268" s="231"/>
      <c r="BK1268" s="231"/>
      <c r="BL1268" s="231"/>
      <c r="BM1268" s="231"/>
      <c r="BN1268" s="231"/>
      <c r="BO1268" s="231"/>
      <c r="BP1268" s="231"/>
      <c r="BQ1268" s="231"/>
      <c r="BR1268" s="228"/>
      <c r="BS1268" s="228"/>
      <c r="BT1268" s="228"/>
      <c r="BU1268" s="228"/>
      <c r="BV1268" s="228"/>
      <c r="BW1268" s="228"/>
      <c r="BX1268" s="228"/>
      <c r="BY1268" s="228"/>
      <c r="BZ1268" s="228"/>
      <c r="CA1268" s="228"/>
      <c r="CB1268" s="228"/>
      <c r="CC1268" s="228"/>
      <c r="CD1268" s="228"/>
      <c r="CE1268" s="228"/>
      <c r="CF1268" s="228"/>
      <c r="CG1268" s="228"/>
      <c r="CH1268" s="228"/>
      <c r="CI1268" s="228"/>
      <c r="CJ1268" s="228"/>
      <c r="CK1268" s="228"/>
      <c r="CL1268" s="228"/>
      <c r="CM1268" s="228"/>
      <c r="CN1268" s="228"/>
    </row>
    <row r="1269" spans="1:102" ht="14.25" customHeight="1" x14ac:dyDescent="0.35">
      <c r="D1269" s="122" t="s">
        <v>531</v>
      </c>
      <c r="E1269" s="122"/>
      <c r="F1269" s="122"/>
      <c r="G1269" s="122"/>
      <c r="H1269" s="122"/>
      <c r="I1269" s="122"/>
      <c r="J1269" s="122"/>
      <c r="K1269" s="122"/>
      <c r="L1269" s="122"/>
      <c r="M1269" s="122"/>
      <c r="N1269" s="122"/>
      <c r="O1269" s="122"/>
      <c r="P1269" s="122"/>
      <c r="Q1269" s="122"/>
      <c r="R1269" s="122"/>
      <c r="S1269" s="122"/>
      <c r="T1269" s="122"/>
      <c r="U1269" s="122"/>
      <c r="V1269" s="122"/>
      <c r="W1269" s="122"/>
      <c r="X1269" s="122"/>
      <c r="Y1269" s="122"/>
      <c r="Z1269" s="122"/>
      <c r="AA1269" s="122"/>
      <c r="AB1269" s="122"/>
      <c r="AC1269" s="122"/>
      <c r="AD1269" s="122"/>
      <c r="AE1269" s="122"/>
      <c r="AF1269" s="122"/>
      <c r="AG1269" s="122"/>
      <c r="AH1269" s="122"/>
      <c r="AI1269" s="122"/>
      <c r="AJ1269" s="122"/>
      <c r="AK1269" s="122"/>
      <c r="AL1269" s="122"/>
      <c r="AM1269" s="122"/>
      <c r="AN1269" s="122"/>
      <c r="AO1269" s="122"/>
      <c r="AP1269" s="122"/>
      <c r="AQ1269" s="122"/>
      <c r="AR1269" s="122"/>
      <c r="AS1269" s="122"/>
      <c r="AT1269" s="122"/>
      <c r="AV1269" s="445" t="s">
        <v>531</v>
      </c>
      <c r="AW1269" s="445"/>
      <c r="AX1269" s="445"/>
      <c r="AY1269" s="445"/>
      <c r="AZ1269" s="445"/>
      <c r="BA1269" s="445"/>
      <c r="BB1269" s="445"/>
      <c r="BC1269" s="445"/>
      <c r="BD1269" s="445"/>
      <c r="BE1269" s="445"/>
      <c r="BF1269" s="445"/>
      <c r="BG1269" s="445"/>
      <c r="BH1269" s="445"/>
      <c r="BI1269" s="445"/>
      <c r="BJ1269" s="445"/>
      <c r="BK1269" s="445"/>
      <c r="BL1269" s="445"/>
      <c r="BM1269" s="445"/>
      <c r="BN1269" s="445"/>
      <c r="BO1269" s="445"/>
      <c r="BP1269" s="445"/>
      <c r="BQ1269" s="445"/>
      <c r="BR1269" s="446"/>
      <c r="BS1269" s="446"/>
      <c r="BT1269" s="446"/>
      <c r="BU1269" s="446"/>
      <c r="BV1269" s="446"/>
      <c r="BW1269" s="446"/>
      <c r="BX1269" s="446"/>
      <c r="BY1269" s="446"/>
      <c r="BZ1269" s="446"/>
      <c r="CA1269" s="446"/>
      <c r="CB1269" s="446"/>
      <c r="CC1269" s="446"/>
      <c r="CD1269" s="446"/>
      <c r="CE1269" s="446"/>
      <c r="CF1269" s="446"/>
      <c r="CG1269" s="446"/>
      <c r="CH1269" s="446"/>
      <c r="CI1269" s="446"/>
      <c r="CJ1269" s="446"/>
      <c r="CK1269" s="446"/>
      <c r="CL1269" s="446"/>
    </row>
    <row r="1270" spans="1:102" ht="14.25" customHeight="1" x14ac:dyDescent="0.35"/>
    <row r="1271" spans="1:102" ht="14.25" customHeight="1" x14ac:dyDescent="0.35">
      <c r="A1271" s="127"/>
      <c r="B1271" s="127"/>
      <c r="C1271" s="127"/>
      <c r="D1271" s="127"/>
      <c r="E1271" s="127"/>
      <c r="F1271" s="127"/>
      <c r="G1271" s="127"/>
      <c r="H1271" s="127"/>
      <c r="I1271" s="127"/>
      <c r="J1271" s="127"/>
      <c r="K1271" s="127"/>
      <c r="L1271" s="127"/>
      <c r="M1271" s="127"/>
      <c r="N1271" s="127"/>
      <c r="O1271" s="127"/>
      <c r="P1271" s="127"/>
      <c r="Q1271" s="127"/>
      <c r="R1271" s="127"/>
      <c r="S1271" s="127"/>
      <c r="T1271" s="127"/>
      <c r="U1271" s="127"/>
      <c r="V1271" s="127"/>
      <c r="W1271" s="127"/>
      <c r="X1271" s="127"/>
      <c r="Y1271" s="127"/>
      <c r="Z1271" s="127"/>
      <c r="AA1271" s="127"/>
      <c r="AB1271" s="127"/>
      <c r="AC1271" s="127"/>
      <c r="AD1271" s="127"/>
      <c r="AE1271" s="127"/>
      <c r="AF1271" s="127"/>
      <c r="AG1271" s="127"/>
      <c r="AH1271" s="127"/>
      <c r="AI1271" s="127"/>
      <c r="AJ1271" s="127"/>
      <c r="AK1271" s="127"/>
      <c r="AL1271" s="127"/>
      <c r="AM1271" s="127"/>
      <c r="AN1271" s="127"/>
      <c r="AO1271" s="127"/>
      <c r="AP1271" s="127"/>
      <c r="AQ1271" s="127"/>
      <c r="AR1271" s="127"/>
      <c r="AS1271" s="127"/>
      <c r="AT1271" s="127"/>
      <c r="AU1271" s="127"/>
      <c r="AV1271" s="127"/>
      <c r="AW1271" s="127"/>
      <c r="AX1271" s="127"/>
      <c r="AY1271" s="127"/>
      <c r="AZ1271" s="127"/>
      <c r="BA1271" s="127"/>
      <c r="BB1271" s="127"/>
      <c r="BC1271" s="127"/>
      <c r="BD1271" s="127"/>
      <c r="BE1271" s="127"/>
      <c r="BF1271" s="127"/>
      <c r="BG1271" s="127"/>
      <c r="BH1271" s="127"/>
      <c r="BI1271" s="127"/>
      <c r="BJ1271" s="127"/>
      <c r="BK1271" s="127"/>
      <c r="BL1271" s="127"/>
      <c r="BM1271" s="127"/>
      <c r="BN1271" s="127"/>
      <c r="BO1271" s="127"/>
      <c r="BP1271" s="127"/>
      <c r="BQ1271" s="127"/>
      <c r="BR1271" s="127"/>
      <c r="BS1271" s="127"/>
      <c r="BT1271" s="127"/>
      <c r="BU1271" s="127"/>
      <c r="BV1271" s="127"/>
      <c r="BW1271" s="127"/>
      <c r="BX1271" s="127"/>
      <c r="BY1271" s="127"/>
      <c r="BZ1271" s="127"/>
      <c r="CA1271" s="127"/>
      <c r="CB1271" s="127"/>
      <c r="CC1271" s="127"/>
      <c r="CD1271" s="127"/>
      <c r="CE1271" s="127"/>
      <c r="CF1271" s="127"/>
      <c r="CG1271" s="127"/>
      <c r="CH1271" s="127"/>
      <c r="CI1271" s="127"/>
      <c r="CJ1271" s="127"/>
      <c r="CK1271" s="127"/>
      <c r="CL1271" s="127"/>
      <c r="CM1271" s="127"/>
      <c r="CN1271" s="127"/>
    </row>
    <row r="1272" spans="1:102" ht="14.25" customHeight="1" x14ac:dyDescent="0.35">
      <c r="A1272" s="127"/>
      <c r="B1272" s="127"/>
      <c r="C1272" s="127"/>
      <c r="D1272" s="127"/>
      <c r="E1272" s="127"/>
      <c r="F1272" s="127"/>
      <c r="G1272" s="127"/>
      <c r="H1272" s="127"/>
      <c r="I1272" s="127"/>
      <c r="J1272" s="127"/>
      <c r="K1272" s="127"/>
      <c r="L1272" s="127"/>
      <c r="M1272" s="127"/>
      <c r="N1272" s="127"/>
      <c r="O1272" s="127"/>
      <c r="P1272" s="127"/>
      <c r="Q1272" s="127"/>
      <c r="R1272" s="127"/>
      <c r="S1272" s="127"/>
      <c r="T1272" s="127"/>
      <c r="U1272" s="127"/>
      <c r="V1272" s="127"/>
      <c r="W1272" s="127"/>
      <c r="X1272" s="127"/>
      <c r="Y1272" s="127"/>
      <c r="Z1272" s="127"/>
      <c r="AA1272" s="127"/>
      <c r="AB1272" s="127"/>
      <c r="AC1272" s="127"/>
      <c r="AD1272" s="127"/>
      <c r="AE1272" s="127"/>
      <c r="AF1272" s="127"/>
      <c r="AG1272" s="127"/>
      <c r="AH1272" s="127"/>
      <c r="AI1272" s="127"/>
      <c r="AJ1272" s="127"/>
      <c r="AK1272" s="127"/>
      <c r="AL1272" s="127"/>
      <c r="AM1272" s="127"/>
      <c r="AN1272" s="127"/>
      <c r="AO1272" s="127"/>
      <c r="AP1272" s="127"/>
      <c r="AQ1272" s="127"/>
      <c r="AR1272" s="127"/>
      <c r="AS1272" s="127"/>
      <c r="AT1272" s="127"/>
      <c r="AU1272" s="127"/>
      <c r="AV1272" s="127"/>
      <c r="AW1272" s="127"/>
      <c r="AX1272" s="127"/>
      <c r="AY1272" s="127"/>
      <c r="AZ1272" s="127"/>
      <c r="BA1272" s="127"/>
      <c r="BB1272" s="127"/>
      <c r="BC1272" s="127"/>
      <c r="BD1272" s="127"/>
      <c r="BE1272" s="127"/>
      <c r="BF1272" s="127"/>
      <c r="BG1272" s="127"/>
      <c r="BH1272" s="127"/>
      <c r="BI1272" s="127"/>
      <c r="BJ1272" s="127"/>
      <c r="BK1272" s="127"/>
      <c r="BL1272" s="127"/>
      <c r="BM1272" s="127"/>
      <c r="BN1272" s="127"/>
      <c r="BO1272" s="127"/>
      <c r="BP1272" s="127"/>
      <c r="BQ1272" s="127"/>
      <c r="BR1272" s="127"/>
      <c r="BS1272" s="127"/>
      <c r="BT1272" s="127"/>
      <c r="BU1272" s="127"/>
      <c r="BV1272" s="127"/>
      <c r="BW1272" s="127"/>
      <c r="BX1272" s="127"/>
      <c r="BY1272" s="127"/>
      <c r="BZ1272" s="127"/>
      <c r="CA1272" s="127"/>
      <c r="CB1272" s="127"/>
      <c r="CC1272" s="127"/>
      <c r="CD1272" s="127"/>
      <c r="CE1272" s="127"/>
      <c r="CF1272" s="127"/>
      <c r="CG1272" s="127"/>
      <c r="CH1272" s="127"/>
      <c r="CI1272" s="127"/>
      <c r="CJ1272" s="127"/>
      <c r="CK1272" s="127"/>
      <c r="CL1272" s="127"/>
      <c r="CM1272" s="127"/>
      <c r="CN1272" s="127"/>
    </row>
    <row r="1273" spans="1:102" ht="14.25" customHeight="1" x14ac:dyDescent="0.35">
      <c r="AT1273" s="73"/>
      <c r="CM1273" s="570"/>
      <c r="CN1273" s="570"/>
    </row>
    <row r="1274" spans="1:102" ht="14.25" customHeight="1" x14ac:dyDescent="0.35">
      <c r="D1274" s="270" t="s">
        <v>559</v>
      </c>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270"/>
      <c r="AE1274" s="270"/>
      <c r="AF1274" s="270"/>
      <c r="AG1274" s="270"/>
      <c r="AH1274" s="270"/>
      <c r="AI1274" s="270"/>
      <c r="AJ1274" s="270"/>
      <c r="AK1274" s="270"/>
      <c r="AL1274" s="270"/>
      <c r="AM1274" s="270"/>
      <c r="AN1274" s="270"/>
      <c r="AO1274" s="270"/>
      <c r="AP1274" s="270"/>
      <c r="AQ1274" s="270"/>
      <c r="AR1274" s="270"/>
      <c r="AS1274" s="270"/>
      <c r="AT1274" s="270"/>
      <c r="AU1274" s="270"/>
      <c r="AV1274" s="270"/>
      <c r="AW1274" s="270"/>
      <c r="AX1274" s="270"/>
      <c r="AY1274" s="270"/>
      <c r="AZ1274" s="270"/>
      <c r="BA1274" s="270"/>
      <c r="BB1274" s="270"/>
      <c r="BC1274" s="270"/>
      <c r="BD1274" s="270"/>
      <c r="BE1274" s="270"/>
      <c r="BF1274" s="270"/>
      <c r="BG1274" s="270"/>
      <c r="BH1274" s="270"/>
      <c r="BI1274" s="270"/>
      <c r="BJ1274" s="270"/>
      <c r="BK1274" s="270"/>
      <c r="BL1274" s="270"/>
      <c r="BM1274" s="270"/>
      <c r="BN1274" s="270"/>
      <c r="BO1274" s="270"/>
      <c r="BP1274" s="270"/>
      <c r="BQ1274" s="270"/>
      <c r="BR1274" s="270"/>
      <c r="BS1274" s="270"/>
      <c r="BT1274" s="270"/>
      <c r="BU1274" s="270"/>
      <c r="BV1274" s="270"/>
      <c r="BW1274" s="270"/>
      <c r="BX1274" s="270"/>
      <c r="BY1274" s="270"/>
      <c r="BZ1274" s="270"/>
      <c r="CA1274" s="270"/>
      <c r="CB1274" s="270"/>
      <c r="CC1274" s="270"/>
      <c r="CD1274" s="270"/>
      <c r="CE1274" s="270"/>
      <c r="CF1274" s="270"/>
      <c r="CG1274" s="270"/>
      <c r="CH1274" s="270"/>
      <c r="CI1274" s="270"/>
      <c r="CJ1274" s="270"/>
      <c r="CK1274" s="270"/>
      <c r="CL1274" s="270"/>
      <c r="CM1274" s="270"/>
      <c r="CN1274" s="270"/>
    </row>
    <row r="1275" spans="1:102" ht="14.25" customHeight="1" x14ac:dyDescent="0.35">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270"/>
      <c r="AE1275" s="270"/>
      <c r="AF1275" s="270"/>
      <c r="AG1275" s="270"/>
      <c r="AH1275" s="270"/>
      <c r="AI1275" s="270"/>
      <c r="AJ1275" s="270"/>
      <c r="AK1275" s="270"/>
      <c r="AL1275" s="270"/>
      <c r="AM1275" s="270"/>
      <c r="AN1275" s="270"/>
      <c r="AO1275" s="270"/>
      <c r="AP1275" s="270"/>
      <c r="AQ1275" s="270"/>
      <c r="AR1275" s="270"/>
      <c r="AS1275" s="270"/>
      <c r="AT1275" s="270"/>
      <c r="AU1275" s="270"/>
      <c r="AV1275" s="270"/>
      <c r="AW1275" s="270"/>
      <c r="AX1275" s="270"/>
      <c r="AY1275" s="270"/>
      <c r="AZ1275" s="270"/>
      <c r="BA1275" s="270"/>
      <c r="BB1275" s="270"/>
      <c r="BC1275" s="270"/>
      <c r="BD1275" s="270"/>
      <c r="BE1275" s="270"/>
      <c r="BF1275" s="270"/>
      <c r="BG1275" s="270"/>
      <c r="BH1275" s="270"/>
      <c r="BI1275" s="270"/>
      <c r="BJ1275" s="270"/>
      <c r="BK1275" s="270"/>
      <c r="BL1275" s="270"/>
      <c r="BM1275" s="270"/>
      <c r="BN1275" s="270"/>
      <c r="BO1275" s="270"/>
      <c r="BP1275" s="270"/>
      <c r="BQ1275" s="270"/>
      <c r="BR1275" s="270"/>
      <c r="BS1275" s="270"/>
      <c r="BT1275" s="270"/>
      <c r="BU1275" s="270"/>
      <c r="BV1275" s="270"/>
      <c r="BW1275" s="270"/>
      <c r="BX1275" s="270"/>
      <c r="BY1275" s="270"/>
      <c r="BZ1275" s="270"/>
      <c r="CA1275" s="270"/>
      <c r="CB1275" s="270"/>
      <c r="CC1275" s="270"/>
      <c r="CD1275" s="270"/>
      <c r="CE1275" s="270"/>
      <c r="CF1275" s="270"/>
      <c r="CG1275" s="270"/>
      <c r="CH1275" s="270"/>
      <c r="CI1275" s="270"/>
      <c r="CJ1275" s="270"/>
      <c r="CK1275" s="270"/>
      <c r="CL1275" s="270"/>
      <c r="CM1275" s="270"/>
      <c r="CN1275" s="270"/>
    </row>
    <row r="1276" spans="1:102" ht="14.25" customHeight="1" x14ac:dyDescent="0.35">
      <c r="D1276" s="271" t="s">
        <v>549</v>
      </c>
      <c r="E1276" s="271"/>
      <c r="F1276" s="271"/>
      <c r="G1276" s="271"/>
      <c r="H1276" s="271"/>
      <c r="I1276" s="271"/>
      <c r="J1276" s="271"/>
      <c r="K1276" s="271"/>
      <c r="L1276" s="271"/>
      <c r="M1276" s="271"/>
      <c r="N1276" s="271"/>
      <c r="O1276" s="271"/>
      <c r="P1276" s="271"/>
      <c r="Q1276" s="271"/>
      <c r="R1276" s="271"/>
      <c r="S1276" s="271"/>
      <c r="T1276" s="271"/>
      <c r="U1276" s="271"/>
      <c r="V1276" s="271"/>
      <c r="W1276" s="271"/>
      <c r="X1276" s="271"/>
      <c r="Y1276" s="271"/>
      <c r="Z1276" s="271"/>
      <c r="AA1276" s="271"/>
      <c r="AB1276" s="271"/>
      <c r="AC1276" s="271"/>
      <c r="AD1276" s="271"/>
      <c r="AE1276" s="271"/>
      <c r="AF1276" s="271"/>
      <c r="AG1276" s="271"/>
      <c r="AH1276" s="271"/>
      <c r="AI1276" s="271"/>
      <c r="AJ1276" s="271"/>
      <c r="AK1276" s="271"/>
      <c r="AL1276" s="271"/>
      <c r="AM1276" s="271"/>
      <c r="AN1276" s="271"/>
      <c r="AO1276" s="271"/>
      <c r="AP1276" s="271"/>
      <c r="AQ1276" s="271"/>
      <c r="AR1276" s="271"/>
      <c r="AS1276" s="271"/>
      <c r="AT1276" s="271"/>
      <c r="AU1276" s="89"/>
      <c r="AV1276" s="216" t="s">
        <v>551</v>
      </c>
      <c r="AW1276" s="216"/>
      <c r="AX1276" s="216"/>
      <c r="AY1276" s="216"/>
      <c r="AZ1276" s="216"/>
      <c r="BA1276" s="216"/>
      <c r="BB1276" s="216"/>
      <c r="BC1276" s="216"/>
      <c r="BD1276" s="216"/>
      <c r="BE1276" s="216"/>
      <c r="BF1276" s="216"/>
      <c r="BG1276" s="216"/>
      <c r="BH1276" s="216"/>
      <c r="BI1276" s="216"/>
      <c r="BJ1276" s="216"/>
      <c r="BK1276" s="216"/>
      <c r="BL1276" s="216"/>
      <c r="BM1276" s="216"/>
      <c r="BN1276" s="216"/>
      <c r="BO1276" s="216"/>
      <c r="BP1276" s="216"/>
      <c r="BQ1276" s="216"/>
      <c r="BR1276" s="216"/>
      <c r="BS1276" s="216"/>
      <c r="BT1276" s="216"/>
      <c r="BU1276" s="216"/>
      <c r="BV1276" s="216"/>
      <c r="BW1276" s="216"/>
      <c r="BX1276" s="216"/>
      <c r="BY1276" s="216"/>
      <c r="BZ1276" s="216"/>
      <c r="CA1276" s="216"/>
      <c r="CB1276" s="216"/>
      <c r="CC1276" s="216"/>
      <c r="CD1276" s="216"/>
      <c r="CE1276" s="216"/>
      <c r="CF1276" s="216"/>
      <c r="CG1276" s="216"/>
      <c r="CH1276" s="216"/>
      <c r="CI1276" s="216"/>
      <c r="CJ1276" s="216"/>
      <c r="CK1276" s="216"/>
      <c r="CL1276" s="216"/>
      <c r="CM1276" s="216"/>
      <c r="CN1276" s="216"/>
      <c r="CO1276" s="90"/>
      <c r="CP1276" s="176"/>
      <c r="CQ1276" s="176"/>
      <c r="CR1276" s="176"/>
      <c r="CS1276" s="176"/>
      <c r="CT1276" s="176"/>
      <c r="CU1276" s="176"/>
      <c r="CV1276" s="176"/>
      <c r="CW1276" s="176"/>
      <c r="CX1276" s="176"/>
    </row>
    <row r="1277" spans="1:102" ht="14.25" customHeight="1" x14ac:dyDescent="0.35">
      <c r="D1277" s="121"/>
      <c r="E1277" s="121"/>
      <c r="F1277" s="121"/>
      <c r="G1277" s="121"/>
      <c r="H1277" s="121"/>
      <c r="I1277" s="121"/>
      <c r="J1277" s="121"/>
      <c r="K1277" s="121"/>
      <c r="L1277" s="121"/>
      <c r="M1277" s="121"/>
      <c r="N1277" s="121"/>
      <c r="O1277" s="121"/>
      <c r="P1277" s="121"/>
      <c r="Q1277" s="121"/>
      <c r="R1277" s="121"/>
      <c r="S1277" s="121"/>
      <c r="T1277" s="121"/>
      <c r="U1277" s="121"/>
      <c r="V1277" s="121"/>
      <c r="W1277" s="121"/>
      <c r="X1277" s="121"/>
      <c r="Y1277" s="121"/>
      <c r="Z1277" s="121"/>
      <c r="AA1277" s="121"/>
      <c r="AB1277" s="121"/>
      <c r="AC1277" s="121"/>
      <c r="AD1277" s="121"/>
      <c r="AE1277" s="121"/>
      <c r="AF1277" s="121"/>
      <c r="AG1277" s="121"/>
      <c r="AH1277" s="121"/>
      <c r="AI1277" s="121"/>
      <c r="AJ1277" s="121"/>
      <c r="AK1277" s="121"/>
      <c r="AL1277" s="121"/>
      <c r="AM1277" s="121"/>
      <c r="AN1277" s="121"/>
      <c r="AO1277" s="121"/>
      <c r="AP1277" s="121"/>
      <c r="AQ1277" s="121"/>
      <c r="AR1277" s="121"/>
      <c r="AS1277" s="121"/>
      <c r="AT1277" s="121"/>
      <c r="AU1277" s="89"/>
      <c r="AV1277" s="216"/>
      <c r="AW1277" s="216"/>
      <c r="AX1277" s="216"/>
      <c r="AY1277" s="216"/>
      <c r="AZ1277" s="216"/>
      <c r="BA1277" s="216"/>
      <c r="BB1277" s="216"/>
      <c r="BC1277" s="216"/>
      <c r="BD1277" s="216"/>
      <c r="BE1277" s="216"/>
      <c r="BF1277" s="216"/>
      <c r="BG1277" s="216"/>
      <c r="BH1277" s="216"/>
      <c r="BI1277" s="216"/>
      <c r="BJ1277" s="216"/>
      <c r="BK1277" s="216"/>
      <c r="BL1277" s="216"/>
      <c r="BM1277" s="216"/>
      <c r="BN1277" s="216"/>
      <c r="BO1277" s="216"/>
      <c r="BP1277" s="216"/>
      <c r="BQ1277" s="216"/>
      <c r="BR1277" s="216"/>
      <c r="BS1277" s="216"/>
      <c r="BT1277" s="216"/>
      <c r="BU1277" s="216"/>
      <c r="BV1277" s="216"/>
      <c r="BW1277" s="216"/>
      <c r="BX1277" s="216"/>
      <c r="BY1277" s="216"/>
      <c r="BZ1277" s="216"/>
      <c r="CA1277" s="216"/>
      <c r="CB1277" s="216"/>
      <c r="CC1277" s="216"/>
      <c r="CD1277" s="216"/>
      <c r="CE1277" s="216"/>
      <c r="CF1277" s="216"/>
      <c r="CG1277" s="216"/>
      <c r="CH1277" s="216"/>
      <c r="CI1277" s="216"/>
      <c r="CJ1277" s="216"/>
      <c r="CK1277" s="216"/>
      <c r="CL1277" s="216"/>
      <c r="CM1277" s="216"/>
      <c r="CN1277" s="216"/>
      <c r="CO1277" s="90"/>
      <c r="CP1277" s="176"/>
      <c r="CQ1277" s="176"/>
      <c r="CR1277" s="176"/>
      <c r="CS1277" s="176"/>
      <c r="CT1277" s="176"/>
      <c r="CU1277" s="176"/>
      <c r="CV1277" s="176"/>
      <c r="CW1277" s="176"/>
      <c r="CX1277" s="176"/>
    </row>
    <row r="1278" spans="1:102" ht="14.25" customHeight="1" x14ac:dyDescent="0.35">
      <c r="D1278" s="219" t="s">
        <v>576</v>
      </c>
      <c r="E1278" s="220"/>
      <c r="F1278" s="220"/>
      <c r="G1278" s="220"/>
      <c r="H1278" s="220"/>
      <c r="I1278" s="220"/>
      <c r="J1278" s="220"/>
      <c r="K1278" s="220"/>
      <c r="L1278" s="220"/>
      <c r="M1278" s="220"/>
      <c r="N1278" s="221"/>
      <c r="O1278" s="219" t="s">
        <v>574</v>
      </c>
      <c r="P1278" s="220"/>
      <c r="Q1278" s="220"/>
      <c r="R1278" s="220"/>
      <c r="S1278" s="220"/>
      <c r="T1278" s="220"/>
      <c r="U1278" s="220"/>
      <c r="V1278" s="221"/>
      <c r="W1278" s="219" t="s">
        <v>575</v>
      </c>
      <c r="X1278" s="220"/>
      <c r="Y1278" s="220"/>
      <c r="Z1278" s="220"/>
      <c r="AA1278" s="220"/>
      <c r="AB1278" s="220"/>
      <c r="AC1278" s="220"/>
      <c r="AD1278" s="221"/>
      <c r="AE1278" s="278" t="s">
        <v>573</v>
      </c>
      <c r="AF1278" s="279"/>
      <c r="AG1278" s="279"/>
      <c r="AH1278" s="279"/>
      <c r="AI1278" s="279"/>
      <c r="AJ1278" s="279"/>
      <c r="AK1278" s="279"/>
      <c r="AL1278" s="279"/>
      <c r="AM1278" s="279"/>
      <c r="AN1278" s="279"/>
      <c r="AO1278" s="279"/>
      <c r="AP1278" s="279"/>
      <c r="AQ1278" s="279"/>
      <c r="AR1278" s="279"/>
      <c r="AS1278" s="279"/>
      <c r="AT1278" s="280"/>
      <c r="AU1278" s="89"/>
      <c r="AV1278" s="219" t="s">
        <v>544</v>
      </c>
      <c r="AW1278" s="220"/>
      <c r="AX1278" s="220"/>
      <c r="AY1278" s="220"/>
      <c r="AZ1278" s="220"/>
      <c r="BA1278" s="220"/>
      <c r="BB1278" s="220"/>
      <c r="BC1278" s="220"/>
      <c r="BD1278" s="220"/>
      <c r="BE1278" s="220"/>
      <c r="BF1278" s="220"/>
      <c r="BG1278" s="220"/>
      <c r="BH1278" s="220"/>
      <c r="BI1278" s="220"/>
      <c r="BJ1278" s="220"/>
      <c r="BK1278" s="253" t="s">
        <v>541</v>
      </c>
      <c r="BL1278" s="253"/>
      <c r="BM1278" s="253"/>
      <c r="BN1278" s="253"/>
      <c r="BO1278" s="253"/>
      <c r="BP1278" s="253"/>
      <c r="BQ1278" s="253"/>
      <c r="BR1278" s="253" t="s">
        <v>542</v>
      </c>
      <c r="BS1278" s="253"/>
      <c r="BT1278" s="253"/>
      <c r="BU1278" s="253"/>
      <c r="BV1278" s="253"/>
      <c r="BW1278" s="253"/>
      <c r="BX1278" s="253"/>
      <c r="BY1278" s="278" t="s">
        <v>545</v>
      </c>
      <c r="BZ1278" s="279"/>
      <c r="CA1278" s="279"/>
      <c r="CB1278" s="279"/>
      <c r="CC1278" s="279"/>
      <c r="CD1278" s="279"/>
      <c r="CE1278" s="279"/>
      <c r="CF1278" s="279"/>
      <c r="CG1278" s="279"/>
      <c r="CH1278" s="279"/>
      <c r="CI1278" s="279"/>
      <c r="CJ1278" s="279"/>
      <c r="CK1278" s="279"/>
      <c r="CL1278" s="279"/>
      <c r="CM1278" s="279"/>
      <c r="CN1278" s="280"/>
      <c r="CO1278" s="7"/>
      <c r="CP1278" s="167"/>
      <c r="CQ1278" s="167"/>
      <c r="CR1278" s="167"/>
      <c r="CS1278" s="167"/>
      <c r="CT1278" s="167"/>
      <c r="CU1278" s="167"/>
      <c r="CV1278" s="167"/>
      <c r="CW1278" s="167"/>
      <c r="CX1278" s="167"/>
    </row>
    <row r="1279" spans="1:102" ht="14.25" customHeight="1" x14ac:dyDescent="0.35">
      <c r="D1279" s="222"/>
      <c r="E1279" s="223"/>
      <c r="F1279" s="223"/>
      <c r="G1279" s="223"/>
      <c r="H1279" s="223"/>
      <c r="I1279" s="223"/>
      <c r="J1279" s="223"/>
      <c r="K1279" s="223"/>
      <c r="L1279" s="223"/>
      <c r="M1279" s="223"/>
      <c r="N1279" s="224"/>
      <c r="O1279" s="222"/>
      <c r="P1279" s="223"/>
      <c r="Q1279" s="223"/>
      <c r="R1279" s="223"/>
      <c r="S1279" s="223"/>
      <c r="T1279" s="223"/>
      <c r="U1279" s="223"/>
      <c r="V1279" s="224"/>
      <c r="W1279" s="222"/>
      <c r="X1279" s="223"/>
      <c r="Y1279" s="223"/>
      <c r="Z1279" s="223"/>
      <c r="AA1279" s="223"/>
      <c r="AB1279" s="223"/>
      <c r="AC1279" s="223"/>
      <c r="AD1279" s="224"/>
      <c r="AE1279" s="278" t="s">
        <v>572</v>
      </c>
      <c r="AF1279" s="279"/>
      <c r="AG1279" s="279"/>
      <c r="AH1279" s="279"/>
      <c r="AI1279" s="279"/>
      <c r="AJ1279" s="279"/>
      <c r="AK1279" s="279"/>
      <c r="AL1279" s="280"/>
      <c r="AM1279" s="278" t="s">
        <v>543</v>
      </c>
      <c r="AN1279" s="279"/>
      <c r="AO1279" s="279"/>
      <c r="AP1279" s="279"/>
      <c r="AQ1279" s="279"/>
      <c r="AR1279" s="279"/>
      <c r="AS1279" s="279"/>
      <c r="AT1279" s="280"/>
      <c r="AU1279" s="89"/>
      <c r="AV1279" s="222"/>
      <c r="AW1279" s="223"/>
      <c r="AX1279" s="223"/>
      <c r="AY1279" s="223"/>
      <c r="AZ1279" s="223"/>
      <c r="BA1279" s="223"/>
      <c r="BB1279" s="223"/>
      <c r="BC1279" s="223"/>
      <c r="BD1279" s="223"/>
      <c r="BE1279" s="223"/>
      <c r="BF1279" s="223"/>
      <c r="BG1279" s="223"/>
      <c r="BH1279" s="223"/>
      <c r="BI1279" s="223"/>
      <c r="BJ1279" s="223"/>
      <c r="BK1279" s="253"/>
      <c r="BL1279" s="253"/>
      <c r="BM1279" s="253"/>
      <c r="BN1279" s="253"/>
      <c r="BO1279" s="253"/>
      <c r="BP1279" s="253"/>
      <c r="BQ1279" s="253"/>
      <c r="BR1279" s="253"/>
      <c r="BS1279" s="253"/>
      <c r="BT1279" s="253"/>
      <c r="BU1279" s="253"/>
      <c r="BV1279" s="253"/>
      <c r="BW1279" s="253"/>
      <c r="BX1279" s="253"/>
      <c r="BY1279" s="278" t="s">
        <v>546</v>
      </c>
      <c r="BZ1279" s="279"/>
      <c r="CA1279" s="280"/>
      <c r="CB1279" s="278" t="s">
        <v>547</v>
      </c>
      <c r="CC1279" s="279"/>
      <c r="CD1279" s="279"/>
      <c r="CE1279" s="279"/>
      <c r="CF1279" s="279"/>
      <c r="CG1279" s="279"/>
      <c r="CH1279" s="279"/>
      <c r="CI1279" s="279"/>
      <c r="CJ1279" s="280"/>
      <c r="CK1279" s="278" t="s">
        <v>548</v>
      </c>
      <c r="CL1279" s="279"/>
      <c r="CM1279" s="279"/>
      <c r="CN1279" s="280"/>
      <c r="CO1279" s="7"/>
      <c r="CP1279" s="167"/>
      <c r="CQ1279" s="167"/>
      <c r="CR1279" s="167"/>
      <c r="CS1279" s="167"/>
      <c r="CT1279" s="167"/>
      <c r="CU1279" s="167"/>
      <c r="CV1279" s="167"/>
      <c r="CW1279" s="167"/>
      <c r="CX1279" s="167"/>
    </row>
    <row r="1280" spans="1:102" ht="14.25" customHeight="1" x14ac:dyDescent="0.35">
      <c r="D1280" s="230" t="s">
        <v>1066</v>
      </c>
      <c r="E1280" s="231"/>
      <c r="F1280" s="231"/>
      <c r="G1280" s="231"/>
      <c r="H1280" s="231"/>
      <c r="I1280" s="231"/>
      <c r="J1280" s="231"/>
      <c r="K1280" s="231"/>
      <c r="L1280" s="231"/>
      <c r="M1280" s="231"/>
      <c r="N1280" s="232"/>
      <c r="O1280" s="230"/>
      <c r="P1280" s="231"/>
      <c r="Q1280" s="231"/>
      <c r="R1280" s="231"/>
      <c r="S1280" s="231"/>
      <c r="T1280" s="231"/>
      <c r="U1280" s="231"/>
      <c r="V1280" s="232"/>
      <c r="W1280" s="230"/>
      <c r="X1280" s="231"/>
      <c r="Y1280" s="231"/>
      <c r="Z1280" s="231"/>
      <c r="AA1280" s="231"/>
      <c r="AB1280" s="231"/>
      <c r="AC1280" s="231"/>
      <c r="AD1280" s="232"/>
      <c r="AE1280" s="230"/>
      <c r="AF1280" s="231"/>
      <c r="AG1280" s="231"/>
      <c r="AH1280" s="231"/>
      <c r="AI1280" s="231"/>
      <c r="AJ1280" s="231"/>
      <c r="AK1280" s="231"/>
      <c r="AL1280" s="232"/>
      <c r="AM1280" s="230"/>
      <c r="AN1280" s="231"/>
      <c r="AO1280" s="231"/>
      <c r="AP1280" s="231"/>
      <c r="AQ1280" s="231"/>
      <c r="AR1280" s="231"/>
      <c r="AS1280" s="231"/>
      <c r="AT1280" s="232"/>
      <c r="AU1280" s="89"/>
      <c r="AV1280" s="283">
        <v>7835</v>
      </c>
      <c r="AW1280" s="231"/>
      <c r="AX1280" s="231"/>
      <c r="AY1280" s="231"/>
      <c r="AZ1280" s="231"/>
      <c r="BA1280" s="231"/>
      <c r="BB1280" s="231"/>
      <c r="BC1280" s="231"/>
      <c r="BD1280" s="231"/>
      <c r="BE1280" s="231"/>
      <c r="BF1280" s="231"/>
      <c r="BG1280" s="231"/>
      <c r="BH1280" s="231"/>
      <c r="BI1280" s="231"/>
      <c r="BJ1280" s="232"/>
      <c r="BK1280" s="283">
        <v>3146</v>
      </c>
      <c r="BL1280" s="231"/>
      <c r="BM1280" s="231"/>
      <c r="BN1280" s="231"/>
      <c r="BO1280" s="231"/>
      <c r="BP1280" s="231"/>
      <c r="BQ1280" s="232"/>
      <c r="BR1280" s="283">
        <v>4689</v>
      </c>
      <c r="BS1280" s="231"/>
      <c r="BT1280" s="231"/>
      <c r="BU1280" s="231"/>
      <c r="BV1280" s="231"/>
      <c r="BW1280" s="231"/>
      <c r="BX1280" s="232"/>
      <c r="BY1280" s="283">
        <v>2474</v>
      </c>
      <c r="BZ1280" s="231"/>
      <c r="CA1280" s="232"/>
      <c r="CB1280" s="283">
        <v>7835</v>
      </c>
      <c r="CC1280" s="231"/>
      <c r="CD1280" s="231"/>
      <c r="CE1280" s="231"/>
      <c r="CF1280" s="231"/>
      <c r="CG1280" s="231"/>
      <c r="CH1280" s="231"/>
      <c r="CI1280" s="231"/>
      <c r="CJ1280" s="232"/>
      <c r="CK1280" s="230"/>
      <c r="CL1280" s="231"/>
      <c r="CM1280" s="231"/>
      <c r="CN1280" s="232"/>
      <c r="CO1280" s="8"/>
      <c r="CP1280" s="168"/>
      <c r="CQ1280" s="168"/>
      <c r="CR1280" s="168"/>
      <c r="CS1280" s="168"/>
      <c r="CT1280" s="168"/>
      <c r="CU1280" s="168"/>
      <c r="CV1280" s="168"/>
      <c r="CW1280" s="168"/>
      <c r="CX1280" s="168"/>
    </row>
    <row r="1281" spans="3:102" ht="14.25" customHeight="1" x14ac:dyDescent="0.35">
      <c r="D1281" s="230"/>
      <c r="E1281" s="231"/>
      <c r="F1281" s="231"/>
      <c r="G1281" s="231"/>
      <c r="H1281" s="231"/>
      <c r="I1281" s="231"/>
      <c r="J1281" s="231"/>
      <c r="K1281" s="231"/>
      <c r="L1281" s="231"/>
      <c r="M1281" s="231"/>
      <c r="N1281" s="232"/>
      <c r="O1281" s="230"/>
      <c r="P1281" s="231"/>
      <c r="Q1281" s="231"/>
      <c r="R1281" s="231"/>
      <c r="S1281" s="231"/>
      <c r="T1281" s="231"/>
      <c r="U1281" s="231"/>
      <c r="V1281" s="232"/>
      <c r="W1281" s="230"/>
      <c r="X1281" s="231"/>
      <c r="Y1281" s="231"/>
      <c r="Z1281" s="231"/>
      <c r="AA1281" s="231"/>
      <c r="AB1281" s="231"/>
      <c r="AC1281" s="231"/>
      <c r="AD1281" s="232"/>
      <c r="AE1281" s="230"/>
      <c r="AF1281" s="231"/>
      <c r="AG1281" s="231"/>
      <c r="AH1281" s="231"/>
      <c r="AI1281" s="231"/>
      <c r="AJ1281" s="231"/>
      <c r="AK1281" s="231"/>
      <c r="AL1281" s="232"/>
      <c r="AM1281" s="230"/>
      <c r="AN1281" s="231"/>
      <c r="AO1281" s="231"/>
      <c r="AP1281" s="231"/>
      <c r="AQ1281" s="231"/>
      <c r="AR1281" s="231"/>
      <c r="AS1281" s="231"/>
      <c r="AT1281" s="232"/>
      <c r="AU1281" s="89"/>
      <c r="AV1281" s="230"/>
      <c r="AW1281" s="231"/>
      <c r="AX1281" s="231"/>
      <c r="AY1281" s="231"/>
      <c r="AZ1281" s="231"/>
      <c r="BA1281" s="231"/>
      <c r="BB1281" s="231"/>
      <c r="BC1281" s="231"/>
      <c r="BD1281" s="231"/>
      <c r="BE1281" s="231"/>
      <c r="BF1281" s="231"/>
      <c r="BG1281" s="231"/>
      <c r="BH1281" s="231"/>
      <c r="BI1281" s="231"/>
      <c r="BJ1281" s="232"/>
      <c r="BK1281" s="230"/>
      <c r="BL1281" s="231"/>
      <c r="BM1281" s="231"/>
      <c r="BN1281" s="231"/>
      <c r="BO1281" s="231"/>
      <c r="BP1281" s="231"/>
      <c r="BQ1281" s="232"/>
      <c r="BR1281" s="230"/>
      <c r="BS1281" s="231"/>
      <c r="BT1281" s="231"/>
      <c r="BU1281" s="231"/>
      <c r="BV1281" s="231"/>
      <c r="BW1281" s="231"/>
      <c r="BX1281" s="232"/>
      <c r="BY1281" s="230"/>
      <c r="BZ1281" s="231"/>
      <c r="CA1281" s="232"/>
      <c r="CB1281" s="230"/>
      <c r="CC1281" s="231"/>
      <c r="CD1281" s="231"/>
      <c r="CE1281" s="231"/>
      <c r="CF1281" s="231"/>
      <c r="CG1281" s="231"/>
      <c r="CH1281" s="231"/>
      <c r="CI1281" s="231"/>
      <c r="CJ1281" s="232"/>
      <c r="CK1281" s="230"/>
      <c r="CL1281" s="231"/>
      <c r="CM1281" s="231"/>
      <c r="CN1281" s="232"/>
      <c r="CO1281" s="8"/>
      <c r="CP1281" s="168"/>
      <c r="CQ1281" s="168"/>
      <c r="CR1281" s="168"/>
      <c r="CS1281" s="168"/>
      <c r="CT1281" s="168"/>
      <c r="CU1281" s="168"/>
      <c r="CV1281" s="168"/>
      <c r="CW1281" s="168"/>
      <c r="CX1281" s="168"/>
    </row>
    <row r="1282" spans="3:102" ht="14.25" customHeight="1" x14ac:dyDescent="0.35">
      <c r="D1282" s="230"/>
      <c r="E1282" s="231"/>
      <c r="F1282" s="231"/>
      <c r="G1282" s="231"/>
      <c r="H1282" s="231"/>
      <c r="I1282" s="231"/>
      <c r="J1282" s="231"/>
      <c r="K1282" s="231"/>
      <c r="L1282" s="231"/>
      <c r="M1282" s="231"/>
      <c r="N1282" s="232"/>
      <c r="O1282" s="230"/>
      <c r="P1282" s="231"/>
      <c r="Q1282" s="231"/>
      <c r="R1282" s="231"/>
      <c r="S1282" s="231"/>
      <c r="T1282" s="231"/>
      <c r="U1282" s="231"/>
      <c r="V1282" s="232"/>
      <c r="W1282" s="230"/>
      <c r="X1282" s="231"/>
      <c r="Y1282" s="231"/>
      <c r="Z1282" s="231"/>
      <c r="AA1282" s="231"/>
      <c r="AB1282" s="231"/>
      <c r="AC1282" s="231"/>
      <c r="AD1282" s="232"/>
      <c r="AE1282" s="230"/>
      <c r="AF1282" s="231"/>
      <c r="AG1282" s="231"/>
      <c r="AH1282" s="231"/>
      <c r="AI1282" s="231"/>
      <c r="AJ1282" s="231"/>
      <c r="AK1282" s="231"/>
      <c r="AL1282" s="232"/>
      <c r="AM1282" s="230"/>
      <c r="AN1282" s="231"/>
      <c r="AO1282" s="231"/>
      <c r="AP1282" s="231"/>
      <c r="AQ1282" s="231"/>
      <c r="AR1282" s="231"/>
      <c r="AS1282" s="231"/>
      <c r="AT1282" s="232"/>
      <c r="AU1282" s="89"/>
      <c r="AV1282" s="230"/>
      <c r="AW1282" s="231"/>
      <c r="AX1282" s="231"/>
      <c r="AY1282" s="231"/>
      <c r="AZ1282" s="231"/>
      <c r="BA1282" s="231"/>
      <c r="BB1282" s="231"/>
      <c r="BC1282" s="231"/>
      <c r="BD1282" s="231"/>
      <c r="BE1282" s="231"/>
      <c r="BF1282" s="231"/>
      <c r="BG1282" s="231"/>
      <c r="BH1282" s="231"/>
      <c r="BI1282" s="231"/>
      <c r="BJ1282" s="232"/>
      <c r="BK1282" s="230"/>
      <c r="BL1282" s="231"/>
      <c r="BM1282" s="231"/>
      <c r="BN1282" s="231"/>
      <c r="BO1282" s="231"/>
      <c r="BP1282" s="231"/>
      <c r="BQ1282" s="232"/>
      <c r="BR1282" s="230"/>
      <c r="BS1282" s="231"/>
      <c r="BT1282" s="231"/>
      <c r="BU1282" s="231"/>
      <c r="BV1282" s="231"/>
      <c r="BW1282" s="231"/>
      <c r="BX1282" s="232"/>
      <c r="BY1282" s="230"/>
      <c r="BZ1282" s="231"/>
      <c r="CA1282" s="232"/>
      <c r="CB1282" s="230"/>
      <c r="CC1282" s="231"/>
      <c r="CD1282" s="231"/>
      <c r="CE1282" s="231"/>
      <c r="CF1282" s="231"/>
      <c r="CG1282" s="231"/>
      <c r="CH1282" s="231"/>
      <c r="CI1282" s="231"/>
      <c r="CJ1282" s="232"/>
      <c r="CK1282" s="230"/>
      <c r="CL1282" s="231"/>
      <c r="CM1282" s="231"/>
      <c r="CN1282" s="232"/>
      <c r="CO1282" s="8"/>
      <c r="CP1282" s="168"/>
      <c r="CQ1282" s="168"/>
      <c r="CR1282" s="168"/>
      <c r="CS1282" s="168"/>
      <c r="CT1282" s="168"/>
      <c r="CU1282" s="168"/>
      <c r="CV1282" s="168"/>
      <c r="CW1282" s="168"/>
      <c r="CX1282" s="168"/>
    </row>
    <row r="1283" spans="3:102" ht="14.25" customHeight="1" x14ac:dyDescent="0.35">
      <c r="D1283" s="230"/>
      <c r="E1283" s="231"/>
      <c r="F1283" s="231"/>
      <c r="G1283" s="231"/>
      <c r="H1283" s="231"/>
      <c r="I1283" s="231"/>
      <c r="J1283" s="231"/>
      <c r="K1283" s="231"/>
      <c r="L1283" s="231"/>
      <c r="M1283" s="231"/>
      <c r="N1283" s="232"/>
      <c r="O1283" s="230"/>
      <c r="P1283" s="231"/>
      <c r="Q1283" s="231"/>
      <c r="R1283" s="231"/>
      <c r="S1283" s="231"/>
      <c r="T1283" s="231"/>
      <c r="U1283" s="231"/>
      <c r="V1283" s="232"/>
      <c r="W1283" s="230"/>
      <c r="X1283" s="231"/>
      <c r="Y1283" s="231"/>
      <c r="Z1283" s="231"/>
      <c r="AA1283" s="231"/>
      <c r="AB1283" s="231"/>
      <c r="AC1283" s="231"/>
      <c r="AD1283" s="232"/>
      <c r="AE1283" s="230"/>
      <c r="AF1283" s="231"/>
      <c r="AG1283" s="231"/>
      <c r="AH1283" s="231"/>
      <c r="AI1283" s="231"/>
      <c r="AJ1283" s="231"/>
      <c r="AK1283" s="231"/>
      <c r="AL1283" s="232"/>
      <c r="AM1283" s="230"/>
      <c r="AN1283" s="231"/>
      <c r="AO1283" s="231"/>
      <c r="AP1283" s="231"/>
      <c r="AQ1283" s="231"/>
      <c r="AR1283" s="231"/>
      <c r="AS1283" s="231"/>
      <c r="AT1283" s="232"/>
      <c r="AU1283" s="89"/>
      <c r="AV1283" s="230"/>
      <c r="AW1283" s="231"/>
      <c r="AX1283" s="231"/>
      <c r="AY1283" s="231"/>
      <c r="AZ1283" s="231"/>
      <c r="BA1283" s="231"/>
      <c r="BB1283" s="231"/>
      <c r="BC1283" s="231"/>
      <c r="BD1283" s="231"/>
      <c r="BE1283" s="231"/>
      <c r="BF1283" s="231"/>
      <c r="BG1283" s="231"/>
      <c r="BH1283" s="231"/>
      <c r="BI1283" s="231"/>
      <c r="BJ1283" s="232"/>
      <c r="BK1283" s="230"/>
      <c r="BL1283" s="231"/>
      <c r="BM1283" s="231"/>
      <c r="BN1283" s="231"/>
      <c r="BO1283" s="231"/>
      <c r="BP1283" s="231"/>
      <c r="BQ1283" s="232"/>
      <c r="BR1283" s="230"/>
      <c r="BS1283" s="231"/>
      <c r="BT1283" s="231"/>
      <c r="BU1283" s="231"/>
      <c r="BV1283" s="231"/>
      <c r="BW1283" s="231"/>
      <c r="BX1283" s="232"/>
      <c r="BY1283" s="230"/>
      <c r="BZ1283" s="231"/>
      <c r="CA1283" s="232"/>
      <c r="CB1283" s="230"/>
      <c r="CC1283" s="231"/>
      <c r="CD1283" s="231"/>
      <c r="CE1283" s="231"/>
      <c r="CF1283" s="231"/>
      <c r="CG1283" s="231"/>
      <c r="CH1283" s="231"/>
      <c r="CI1283" s="231"/>
      <c r="CJ1283" s="232"/>
      <c r="CK1283" s="230"/>
      <c r="CL1283" s="231"/>
      <c r="CM1283" s="231"/>
      <c r="CN1283" s="232"/>
      <c r="CO1283" s="8"/>
      <c r="CP1283" s="168"/>
      <c r="CQ1283" s="168"/>
      <c r="CR1283" s="168"/>
      <c r="CS1283" s="168"/>
      <c r="CT1283" s="168"/>
      <c r="CU1283" s="168"/>
      <c r="CV1283" s="168"/>
      <c r="CW1283" s="168"/>
      <c r="CX1283" s="168"/>
    </row>
    <row r="1284" spans="3:102" ht="14.25" customHeight="1" x14ac:dyDescent="0.35">
      <c r="D1284" s="230"/>
      <c r="E1284" s="231"/>
      <c r="F1284" s="231"/>
      <c r="G1284" s="231"/>
      <c r="H1284" s="231"/>
      <c r="I1284" s="231"/>
      <c r="J1284" s="231"/>
      <c r="K1284" s="231"/>
      <c r="L1284" s="231"/>
      <c r="M1284" s="231"/>
      <c r="N1284" s="232"/>
      <c r="O1284" s="230"/>
      <c r="P1284" s="231"/>
      <c r="Q1284" s="231"/>
      <c r="R1284" s="231"/>
      <c r="S1284" s="231"/>
      <c r="T1284" s="231"/>
      <c r="U1284" s="231"/>
      <c r="V1284" s="232"/>
      <c r="W1284" s="230"/>
      <c r="X1284" s="231"/>
      <c r="Y1284" s="231"/>
      <c r="Z1284" s="231"/>
      <c r="AA1284" s="231"/>
      <c r="AB1284" s="231"/>
      <c r="AC1284" s="231"/>
      <c r="AD1284" s="232"/>
      <c r="AE1284" s="230"/>
      <c r="AF1284" s="231"/>
      <c r="AG1284" s="231"/>
      <c r="AH1284" s="231"/>
      <c r="AI1284" s="231"/>
      <c r="AJ1284" s="231"/>
      <c r="AK1284" s="231"/>
      <c r="AL1284" s="232"/>
      <c r="AM1284" s="230"/>
      <c r="AN1284" s="231"/>
      <c r="AO1284" s="231"/>
      <c r="AP1284" s="231"/>
      <c r="AQ1284" s="231"/>
      <c r="AR1284" s="231"/>
      <c r="AS1284" s="231"/>
      <c r="AT1284" s="232"/>
      <c r="AU1284" s="89"/>
      <c r="AV1284" s="230"/>
      <c r="AW1284" s="231"/>
      <c r="AX1284" s="231"/>
      <c r="AY1284" s="231"/>
      <c r="AZ1284" s="231"/>
      <c r="BA1284" s="231"/>
      <c r="BB1284" s="231"/>
      <c r="BC1284" s="231"/>
      <c r="BD1284" s="231"/>
      <c r="BE1284" s="231"/>
      <c r="BF1284" s="231"/>
      <c r="BG1284" s="231"/>
      <c r="BH1284" s="231"/>
      <c r="BI1284" s="231"/>
      <c r="BJ1284" s="232"/>
      <c r="BK1284" s="230"/>
      <c r="BL1284" s="231"/>
      <c r="BM1284" s="231"/>
      <c r="BN1284" s="231"/>
      <c r="BO1284" s="231"/>
      <c r="BP1284" s="231"/>
      <c r="BQ1284" s="232"/>
      <c r="BR1284" s="230"/>
      <c r="BS1284" s="231"/>
      <c r="BT1284" s="231"/>
      <c r="BU1284" s="231"/>
      <c r="BV1284" s="231"/>
      <c r="BW1284" s="231"/>
      <c r="BX1284" s="232"/>
      <c r="BY1284" s="230"/>
      <c r="BZ1284" s="231"/>
      <c r="CA1284" s="232"/>
      <c r="CB1284" s="230"/>
      <c r="CC1284" s="231"/>
      <c r="CD1284" s="231"/>
      <c r="CE1284" s="231"/>
      <c r="CF1284" s="231"/>
      <c r="CG1284" s="231"/>
      <c r="CH1284" s="231"/>
      <c r="CI1284" s="231"/>
      <c r="CJ1284" s="232"/>
      <c r="CK1284" s="230"/>
      <c r="CL1284" s="231"/>
      <c r="CM1284" s="231"/>
      <c r="CN1284" s="232"/>
      <c r="CO1284" s="8"/>
      <c r="CP1284" s="168"/>
      <c r="CQ1284" s="168"/>
      <c r="CR1284" s="168"/>
      <c r="CS1284" s="168"/>
      <c r="CT1284" s="168"/>
      <c r="CU1284" s="168"/>
      <c r="CV1284" s="168"/>
      <c r="CW1284" s="168"/>
      <c r="CX1284" s="168"/>
    </row>
    <row r="1285" spans="3:102" ht="14.25" customHeight="1" x14ac:dyDescent="0.35">
      <c r="D1285" s="122" t="s">
        <v>558</v>
      </c>
      <c r="AK1285" s="8"/>
      <c r="AL1285" s="8"/>
      <c r="AM1285" s="8"/>
      <c r="AN1285" s="8"/>
      <c r="AO1285" s="8"/>
      <c r="AP1285" s="8"/>
      <c r="AQ1285" s="8"/>
      <c r="AR1285" s="8"/>
      <c r="AS1285" s="8"/>
      <c r="AT1285" s="8"/>
      <c r="AU1285" s="89"/>
      <c r="AV1285" s="445" t="s">
        <v>558</v>
      </c>
      <c r="AW1285" s="445"/>
      <c r="AX1285" s="445"/>
      <c r="AY1285" s="445"/>
      <c r="AZ1285" s="445"/>
      <c r="BA1285" s="445"/>
      <c r="BB1285" s="445"/>
      <c r="BC1285" s="445"/>
      <c r="BD1285" s="445"/>
      <c r="BE1285" s="445"/>
      <c r="BF1285" s="445"/>
      <c r="BG1285" s="445"/>
      <c r="BH1285" s="445"/>
      <c r="BI1285" s="445"/>
      <c r="BJ1285" s="445"/>
      <c r="BK1285" s="445"/>
      <c r="BL1285" s="445"/>
      <c r="BM1285" s="445"/>
      <c r="BN1285" s="445"/>
      <c r="BO1285" s="445"/>
      <c r="BP1285" s="445"/>
      <c r="BQ1285" s="445"/>
      <c r="BR1285" s="445"/>
      <c r="BS1285" s="445"/>
      <c r="BT1285" s="445"/>
      <c r="BU1285" s="445"/>
      <c r="BV1285" s="445"/>
      <c r="BW1285" s="445"/>
      <c r="BX1285" s="445"/>
      <c r="BY1285" s="445"/>
      <c r="BZ1285" s="445"/>
      <c r="CA1285" s="445"/>
      <c r="CB1285" s="445"/>
      <c r="CC1285" s="445"/>
      <c r="CD1285" s="445"/>
      <c r="CE1285" s="445"/>
      <c r="CF1285" s="446"/>
      <c r="CG1285" s="446"/>
      <c r="CH1285" s="446"/>
      <c r="CI1285" s="446"/>
      <c r="CJ1285" s="446"/>
      <c r="CK1285" s="446"/>
      <c r="CL1285" s="446"/>
      <c r="CM1285" s="87"/>
      <c r="CN1285" s="87"/>
      <c r="CO1285" s="6"/>
    </row>
    <row r="1286" spans="3:102" ht="14.25" customHeight="1" x14ac:dyDescent="0.35">
      <c r="D1286" s="123"/>
      <c r="AK1286" s="8"/>
      <c r="AL1286" s="8"/>
      <c r="AM1286" s="8"/>
      <c r="AN1286" s="8"/>
      <c r="AO1286" s="8"/>
      <c r="AP1286" s="8"/>
      <c r="AQ1286" s="8"/>
      <c r="AR1286" s="8"/>
      <c r="AS1286" s="8"/>
      <c r="AT1286" s="8"/>
      <c r="AU1286" s="89"/>
      <c r="AV1286" s="123"/>
      <c r="AW1286" s="123"/>
      <c r="AX1286" s="123"/>
      <c r="AY1286" s="123"/>
      <c r="AZ1286" s="123"/>
      <c r="BA1286" s="123"/>
      <c r="BB1286" s="123"/>
      <c r="BC1286" s="123"/>
      <c r="BD1286" s="123"/>
      <c r="BE1286" s="123"/>
      <c r="BF1286" s="123"/>
      <c r="BG1286" s="123"/>
      <c r="BH1286" s="123"/>
      <c r="BI1286" s="123"/>
      <c r="BJ1286" s="123"/>
      <c r="BK1286" s="123"/>
      <c r="BL1286" s="123"/>
      <c r="BM1286" s="123"/>
      <c r="BN1286" s="123"/>
      <c r="BO1286" s="123"/>
      <c r="BP1286" s="123"/>
      <c r="BQ1286" s="123"/>
      <c r="BR1286" s="123"/>
      <c r="BS1286" s="123"/>
      <c r="BT1286" s="123"/>
      <c r="BU1286" s="123"/>
      <c r="BV1286" s="123"/>
      <c r="BW1286" s="123"/>
      <c r="BX1286" s="123"/>
      <c r="BY1286" s="123"/>
      <c r="BZ1286" s="123"/>
      <c r="CA1286" s="123"/>
      <c r="CB1286" s="123"/>
      <c r="CC1286" s="123"/>
      <c r="CD1286" s="123"/>
      <c r="CE1286" s="123"/>
      <c r="CF1286" s="123"/>
      <c r="CG1286" s="123"/>
      <c r="CH1286" s="123"/>
      <c r="CI1286" s="123"/>
      <c r="CJ1286" s="123"/>
      <c r="CK1286" s="123"/>
      <c r="CL1286" s="123"/>
      <c r="CM1286" s="87"/>
      <c r="CN1286" s="87"/>
      <c r="CO1286" s="6"/>
    </row>
    <row r="1287" spans="3:102" ht="14.25" customHeight="1" x14ac:dyDescent="0.35">
      <c r="C1287" s="14"/>
      <c r="D1287" s="271" t="s">
        <v>550</v>
      </c>
      <c r="E1287" s="271"/>
      <c r="F1287" s="271"/>
      <c r="G1287" s="271"/>
      <c r="H1287" s="271"/>
      <c r="I1287" s="271"/>
      <c r="J1287" s="271"/>
      <c r="K1287" s="271"/>
      <c r="L1287" s="271"/>
      <c r="M1287" s="271"/>
      <c r="N1287" s="271"/>
      <c r="O1287" s="271"/>
      <c r="P1287" s="271"/>
      <c r="Q1287" s="271"/>
      <c r="R1287" s="271"/>
      <c r="S1287" s="271"/>
      <c r="T1287" s="271"/>
      <c r="U1287" s="271"/>
      <c r="V1287" s="271"/>
      <c r="W1287" s="271"/>
      <c r="X1287" s="271"/>
      <c r="Y1287" s="271"/>
      <c r="Z1287" s="271"/>
      <c r="AA1287" s="271"/>
      <c r="AB1287" s="271"/>
      <c r="AC1287" s="271"/>
      <c r="AD1287" s="271"/>
      <c r="AE1287" s="271"/>
      <c r="AF1287" s="271"/>
      <c r="AG1287" s="271"/>
      <c r="AH1287" s="271"/>
      <c r="AI1287" s="271"/>
      <c r="AJ1287" s="271"/>
      <c r="AK1287" s="271"/>
      <c r="AL1287" s="271"/>
      <c r="AM1287" s="271"/>
      <c r="AN1287" s="271"/>
      <c r="AO1287" s="271"/>
      <c r="AP1287" s="271"/>
      <c r="AQ1287" s="271"/>
      <c r="AR1287" s="271"/>
      <c r="AS1287" s="271"/>
      <c r="AT1287" s="271"/>
      <c r="AU1287" s="89"/>
      <c r="AV1287" s="216" t="s">
        <v>552</v>
      </c>
      <c r="AW1287" s="216"/>
      <c r="AX1287" s="216"/>
      <c r="AY1287" s="216"/>
      <c r="AZ1287" s="216"/>
      <c r="BA1287" s="216"/>
      <c r="BB1287" s="216"/>
      <c r="BC1287" s="216"/>
      <c r="BD1287" s="216"/>
      <c r="BE1287" s="216"/>
      <c r="BF1287" s="216"/>
      <c r="BG1287" s="216"/>
      <c r="BH1287" s="216"/>
      <c r="BI1287" s="216"/>
      <c r="BJ1287" s="216"/>
      <c r="BK1287" s="216"/>
      <c r="BL1287" s="216"/>
      <c r="BM1287" s="216"/>
      <c r="BN1287" s="216"/>
      <c r="BO1287" s="216"/>
      <c r="BP1287" s="216"/>
      <c r="BQ1287" s="216"/>
      <c r="BR1287" s="216"/>
      <c r="BS1287" s="216"/>
      <c r="BT1287" s="216"/>
      <c r="BU1287" s="216"/>
      <c r="BV1287" s="216"/>
      <c r="BW1287" s="216"/>
      <c r="BX1287" s="216"/>
      <c r="BY1287" s="216"/>
      <c r="BZ1287" s="216"/>
      <c r="CA1287" s="216"/>
      <c r="CB1287" s="216"/>
      <c r="CC1287" s="216"/>
      <c r="CD1287" s="216"/>
      <c r="CE1287" s="216"/>
      <c r="CF1287" s="216"/>
      <c r="CG1287" s="216"/>
      <c r="CH1287" s="216"/>
      <c r="CI1287" s="216"/>
      <c r="CJ1287" s="216"/>
      <c r="CK1287" s="216"/>
      <c r="CL1287" s="216"/>
      <c r="CM1287" s="216"/>
      <c r="CN1287" s="216"/>
      <c r="CO1287" s="6"/>
    </row>
    <row r="1288" spans="3:102" ht="14.25" customHeight="1" x14ac:dyDescent="0.35">
      <c r="C1288" s="14"/>
      <c r="D1288" s="121"/>
      <c r="E1288" s="121"/>
      <c r="F1288" s="121"/>
      <c r="G1288" s="121"/>
      <c r="H1288" s="121"/>
      <c r="I1288" s="121"/>
      <c r="J1288" s="121"/>
      <c r="K1288" s="121"/>
      <c r="L1288" s="121"/>
      <c r="M1288" s="121"/>
      <c r="N1288" s="121"/>
      <c r="O1288" s="121"/>
      <c r="P1288" s="121"/>
      <c r="Q1288" s="121"/>
      <c r="R1288" s="121"/>
      <c r="S1288" s="121"/>
      <c r="T1288" s="121"/>
      <c r="U1288" s="121"/>
      <c r="V1288" s="121"/>
      <c r="W1288" s="121"/>
      <c r="X1288" s="121"/>
      <c r="Y1288" s="121"/>
      <c r="Z1288" s="121"/>
      <c r="AA1288" s="121"/>
      <c r="AB1288" s="121"/>
      <c r="AC1288" s="121"/>
      <c r="AD1288" s="121"/>
      <c r="AE1288" s="121"/>
      <c r="AF1288" s="121"/>
      <c r="AG1288" s="121"/>
      <c r="AH1288" s="121"/>
      <c r="AI1288" s="121"/>
      <c r="AJ1288" s="121"/>
      <c r="AK1288" s="121"/>
      <c r="AL1288" s="121"/>
      <c r="AM1288" s="121"/>
      <c r="AN1288" s="121"/>
      <c r="AO1288" s="121"/>
      <c r="AP1288" s="121"/>
      <c r="AQ1288" s="121"/>
      <c r="AR1288" s="121"/>
      <c r="AS1288" s="121"/>
      <c r="AT1288" s="121"/>
      <c r="AU1288" s="89"/>
      <c r="AV1288" s="216"/>
      <c r="AW1288" s="216"/>
      <c r="AX1288" s="216"/>
      <c r="AY1288" s="216"/>
      <c r="AZ1288" s="216"/>
      <c r="BA1288" s="216"/>
      <c r="BB1288" s="216"/>
      <c r="BC1288" s="216"/>
      <c r="BD1288" s="216"/>
      <c r="BE1288" s="216"/>
      <c r="BF1288" s="216"/>
      <c r="BG1288" s="216"/>
      <c r="BH1288" s="216"/>
      <c r="BI1288" s="216"/>
      <c r="BJ1288" s="216"/>
      <c r="BK1288" s="216"/>
      <c r="BL1288" s="216"/>
      <c r="BM1288" s="216"/>
      <c r="BN1288" s="216"/>
      <c r="BO1288" s="216"/>
      <c r="BP1288" s="216"/>
      <c r="BQ1288" s="216"/>
      <c r="BR1288" s="216"/>
      <c r="BS1288" s="216"/>
      <c r="BT1288" s="216"/>
      <c r="BU1288" s="216"/>
      <c r="BV1288" s="216"/>
      <c r="BW1288" s="216"/>
      <c r="BX1288" s="216"/>
      <c r="BY1288" s="216"/>
      <c r="BZ1288" s="216"/>
      <c r="CA1288" s="216"/>
      <c r="CB1288" s="216"/>
      <c r="CC1288" s="216"/>
      <c r="CD1288" s="216"/>
      <c r="CE1288" s="216"/>
      <c r="CF1288" s="216"/>
      <c r="CG1288" s="216"/>
      <c r="CH1288" s="216"/>
      <c r="CI1288" s="216"/>
      <c r="CJ1288" s="216"/>
      <c r="CK1288" s="216"/>
      <c r="CL1288" s="216"/>
      <c r="CM1288" s="216"/>
      <c r="CN1288" s="216"/>
      <c r="CO1288" s="6"/>
    </row>
    <row r="1289" spans="3:102" ht="14.25" customHeight="1" x14ac:dyDescent="0.35">
      <c r="C1289" s="7"/>
      <c r="D1289" s="219" t="s">
        <v>576</v>
      </c>
      <c r="E1289" s="220"/>
      <c r="F1289" s="220"/>
      <c r="G1289" s="220"/>
      <c r="H1289" s="220"/>
      <c r="I1289" s="220"/>
      <c r="J1289" s="220"/>
      <c r="K1289" s="220"/>
      <c r="L1289" s="220"/>
      <c r="M1289" s="220"/>
      <c r="N1289" s="221"/>
      <c r="O1289" s="219" t="s">
        <v>574</v>
      </c>
      <c r="P1289" s="220"/>
      <c r="Q1289" s="220"/>
      <c r="R1289" s="220"/>
      <c r="S1289" s="220"/>
      <c r="T1289" s="220"/>
      <c r="U1289" s="220"/>
      <c r="V1289" s="221"/>
      <c r="W1289" s="219" t="s">
        <v>575</v>
      </c>
      <c r="X1289" s="220"/>
      <c r="Y1289" s="220"/>
      <c r="Z1289" s="220"/>
      <c r="AA1289" s="220"/>
      <c r="AB1289" s="220"/>
      <c r="AC1289" s="220"/>
      <c r="AD1289" s="221"/>
      <c r="AE1289" s="278" t="s">
        <v>573</v>
      </c>
      <c r="AF1289" s="279"/>
      <c r="AG1289" s="279"/>
      <c r="AH1289" s="279"/>
      <c r="AI1289" s="279"/>
      <c r="AJ1289" s="279"/>
      <c r="AK1289" s="279"/>
      <c r="AL1289" s="279"/>
      <c r="AM1289" s="279"/>
      <c r="AN1289" s="279"/>
      <c r="AO1289" s="279"/>
      <c r="AP1289" s="279"/>
      <c r="AQ1289" s="279"/>
      <c r="AR1289" s="279"/>
      <c r="AS1289" s="279"/>
      <c r="AT1289" s="280"/>
      <c r="AU1289" s="89"/>
      <c r="AV1289" s="219" t="s">
        <v>544</v>
      </c>
      <c r="AW1289" s="220"/>
      <c r="AX1289" s="220"/>
      <c r="AY1289" s="220"/>
      <c r="AZ1289" s="220"/>
      <c r="BA1289" s="220"/>
      <c r="BB1289" s="220"/>
      <c r="BC1289" s="220"/>
      <c r="BD1289" s="220"/>
      <c r="BE1289" s="220"/>
      <c r="BF1289" s="220"/>
      <c r="BG1289" s="220"/>
      <c r="BH1289" s="220"/>
      <c r="BI1289" s="220"/>
      <c r="BJ1289" s="220"/>
      <c r="BK1289" s="253" t="s">
        <v>541</v>
      </c>
      <c r="BL1289" s="253"/>
      <c r="BM1289" s="253"/>
      <c r="BN1289" s="253"/>
      <c r="BO1289" s="253"/>
      <c r="BP1289" s="253"/>
      <c r="BQ1289" s="253"/>
      <c r="BR1289" s="253" t="s">
        <v>542</v>
      </c>
      <c r="BS1289" s="253"/>
      <c r="BT1289" s="253"/>
      <c r="BU1289" s="253"/>
      <c r="BV1289" s="253"/>
      <c r="BW1289" s="253"/>
      <c r="BX1289" s="253"/>
      <c r="BY1289" s="278" t="s">
        <v>545</v>
      </c>
      <c r="BZ1289" s="279"/>
      <c r="CA1289" s="279"/>
      <c r="CB1289" s="279"/>
      <c r="CC1289" s="279"/>
      <c r="CD1289" s="279"/>
      <c r="CE1289" s="279"/>
      <c r="CF1289" s="279"/>
      <c r="CG1289" s="279"/>
      <c r="CH1289" s="279"/>
      <c r="CI1289" s="279"/>
      <c r="CJ1289" s="279"/>
      <c r="CK1289" s="279"/>
      <c r="CL1289" s="279"/>
      <c r="CM1289" s="279"/>
      <c r="CN1289" s="280"/>
      <c r="CO1289" s="6"/>
    </row>
    <row r="1290" spans="3:102" ht="14.25" customHeight="1" x14ac:dyDescent="0.35">
      <c r="C1290" s="7"/>
      <c r="D1290" s="222"/>
      <c r="E1290" s="223"/>
      <c r="F1290" s="223"/>
      <c r="G1290" s="223"/>
      <c r="H1290" s="223"/>
      <c r="I1290" s="223"/>
      <c r="J1290" s="223"/>
      <c r="K1290" s="223"/>
      <c r="L1290" s="223"/>
      <c r="M1290" s="223"/>
      <c r="N1290" s="224"/>
      <c r="O1290" s="222"/>
      <c r="P1290" s="223"/>
      <c r="Q1290" s="223"/>
      <c r="R1290" s="223"/>
      <c r="S1290" s="223"/>
      <c r="T1290" s="223"/>
      <c r="U1290" s="223"/>
      <c r="V1290" s="224"/>
      <c r="W1290" s="222"/>
      <c r="X1290" s="223"/>
      <c r="Y1290" s="223"/>
      <c r="Z1290" s="223"/>
      <c r="AA1290" s="223"/>
      <c r="AB1290" s="223"/>
      <c r="AC1290" s="223"/>
      <c r="AD1290" s="224"/>
      <c r="AE1290" s="278" t="s">
        <v>572</v>
      </c>
      <c r="AF1290" s="279"/>
      <c r="AG1290" s="279"/>
      <c r="AH1290" s="279"/>
      <c r="AI1290" s="279"/>
      <c r="AJ1290" s="279"/>
      <c r="AK1290" s="279"/>
      <c r="AL1290" s="280"/>
      <c r="AM1290" s="278" t="s">
        <v>543</v>
      </c>
      <c r="AN1290" s="279"/>
      <c r="AO1290" s="279"/>
      <c r="AP1290" s="279"/>
      <c r="AQ1290" s="279"/>
      <c r="AR1290" s="279"/>
      <c r="AS1290" s="279"/>
      <c r="AT1290" s="280"/>
      <c r="AU1290" s="89"/>
      <c r="AV1290" s="222"/>
      <c r="AW1290" s="223"/>
      <c r="AX1290" s="223"/>
      <c r="AY1290" s="223"/>
      <c r="AZ1290" s="223"/>
      <c r="BA1290" s="223"/>
      <c r="BB1290" s="223"/>
      <c r="BC1290" s="223"/>
      <c r="BD1290" s="223"/>
      <c r="BE1290" s="223"/>
      <c r="BF1290" s="223"/>
      <c r="BG1290" s="223"/>
      <c r="BH1290" s="223"/>
      <c r="BI1290" s="223"/>
      <c r="BJ1290" s="223"/>
      <c r="BK1290" s="253"/>
      <c r="BL1290" s="253"/>
      <c r="BM1290" s="253"/>
      <c r="BN1290" s="253"/>
      <c r="BO1290" s="253"/>
      <c r="BP1290" s="253"/>
      <c r="BQ1290" s="253"/>
      <c r="BR1290" s="253"/>
      <c r="BS1290" s="253"/>
      <c r="BT1290" s="253"/>
      <c r="BU1290" s="253"/>
      <c r="BV1290" s="253"/>
      <c r="BW1290" s="253"/>
      <c r="BX1290" s="253"/>
      <c r="BY1290" s="278" t="s">
        <v>681</v>
      </c>
      <c r="BZ1290" s="279"/>
      <c r="CA1290" s="280"/>
      <c r="CB1290" s="278" t="s">
        <v>682</v>
      </c>
      <c r="CC1290" s="279"/>
      <c r="CD1290" s="279"/>
      <c r="CE1290" s="279"/>
      <c r="CF1290" s="279"/>
      <c r="CG1290" s="279"/>
      <c r="CH1290" s="279"/>
      <c r="CI1290" s="279"/>
      <c r="CJ1290" s="280"/>
      <c r="CK1290" s="278" t="s">
        <v>548</v>
      </c>
      <c r="CL1290" s="279"/>
      <c r="CM1290" s="279"/>
      <c r="CN1290" s="280"/>
      <c r="CO1290" s="6"/>
    </row>
    <row r="1291" spans="3:102" ht="14.25" customHeight="1" x14ac:dyDescent="0.35">
      <c r="C1291" s="8"/>
      <c r="D1291" s="230" t="s">
        <v>1066</v>
      </c>
      <c r="E1291" s="231"/>
      <c r="F1291" s="231"/>
      <c r="G1291" s="231"/>
      <c r="H1291" s="231"/>
      <c r="I1291" s="231"/>
      <c r="J1291" s="231"/>
      <c r="K1291" s="231"/>
      <c r="L1291" s="231"/>
      <c r="M1291" s="231"/>
      <c r="N1291" s="232"/>
      <c r="O1291" s="230"/>
      <c r="P1291" s="231"/>
      <c r="Q1291" s="231"/>
      <c r="R1291" s="231"/>
      <c r="S1291" s="231"/>
      <c r="T1291" s="231"/>
      <c r="U1291" s="231"/>
      <c r="V1291" s="232"/>
      <c r="W1291" s="230"/>
      <c r="X1291" s="231"/>
      <c r="Y1291" s="231"/>
      <c r="Z1291" s="231"/>
      <c r="AA1291" s="231"/>
      <c r="AB1291" s="231"/>
      <c r="AC1291" s="231"/>
      <c r="AD1291" s="232"/>
      <c r="AE1291" s="230"/>
      <c r="AF1291" s="231"/>
      <c r="AG1291" s="231"/>
      <c r="AH1291" s="231"/>
      <c r="AI1291" s="231"/>
      <c r="AJ1291" s="231"/>
      <c r="AK1291" s="231"/>
      <c r="AL1291" s="232"/>
      <c r="AM1291" s="230"/>
      <c r="AN1291" s="231"/>
      <c r="AO1291" s="231"/>
      <c r="AP1291" s="231"/>
      <c r="AQ1291" s="231"/>
      <c r="AR1291" s="231"/>
      <c r="AS1291" s="231"/>
      <c r="AT1291" s="232"/>
      <c r="AU1291" s="89"/>
      <c r="AV1291" s="283">
        <v>6871</v>
      </c>
      <c r="AW1291" s="231"/>
      <c r="AX1291" s="231"/>
      <c r="AY1291" s="231"/>
      <c r="AZ1291" s="231"/>
      <c r="BA1291" s="231"/>
      <c r="BB1291" s="231"/>
      <c r="BC1291" s="231"/>
      <c r="BD1291" s="231"/>
      <c r="BE1291" s="231"/>
      <c r="BF1291" s="231"/>
      <c r="BG1291" s="231"/>
      <c r="BH1291" s="231"/>
      <c r="BI1291" s="231"/>
      <c r="BJ1291" s="232"/>
      <c r="BK1291" s="283">
        <v>18</v>
      </c>
      <c r="BL1291" s="231"/>
      <c r="BM1291" s="231"/>
      <c r="BN1291" s="231"/>
      <c r="BO1291" s="231"/>
      <c r="BP1291" s="231"/>
      <c r="BQ1291" s="232"/>
      <c r="BR1291" s="283">
        <v>618</v>
      </c>
      <c r="BS1291" s="231"/>
      <c r="BT1291" s="231"/>
      <c r="BU1291" s="231"/>
      <c r="BV1291" s="231"/>
      <c r="BW1291" s="231"/>
      <c r="BX1291" s="232"/>
      <c r="BY1291" s="283">
        <v>2719</v>
      </c>
      <c r="BZ1291" s="231"/>
      <c r="CA1291" s="232"/>
      <c r="CB1291" s="283">
        <v>2516</v>
      </c>
      <c r="CC1291" s="231"/>
      <c r="CD1291" s="231"/>
      <c r="CE1291" s="231"/>
      <c r="CF1291" s="231"/>
      <c r="CG1291" s="231"/>
      <c r="CH1291" s="231"/>
      <c r="CI1291" s="231"/>
      <c r="CJ1291" s="232"/>
      <c r="CK1291" s="230"/>
      <c r="CL1291" s="231"/>
      <c r="CM1291" s="231"/>
      <c r="CN1291" s="232"/>
      <c r="CO1291" s="6"/>
    </row>
    <row r="1292" spans="3:102" ht="14.25" customHeight="1" x14ac:dyDescent="0.35">
      <c r="C1292" s="8"/>
      <c r="D1292" s="230"/>
      <c r="E1292" s="231"/>
      <c r="F1292" s="231"/>
      <c r="G1292" s="231"/>
      <c r="H1292" s="231"/>
      <c r="I1292" s="231"/>
      <c r="J1292" s="231"/>
      <c r="K1292" s="231"/>
      <c r="L1292" s="231"/>
      <c r="M1292" s="231"/>
      <c r="N1292" s="232"/>
      <c r="O1292" s="230"/>
      <c r="P1292" s="231"/>
      <c r="Q1292" s="231"/>
      <c r="R1292" s="231"/>
      <c r="S1292" s="231"/>
      <c r="T1292" s="231"/>
      <c r="U1292" s="231"/>
      <c r="V1292" s="232"/>
      <c r="W1292" s="230"/>
      <c r="X1292" s="231"/>
      <c r="Y1292" s="231"/>
      <c r="Z1292" s="231"/>
      <c r="AA1292" s="231"/>
      <c r="AB1292" s="231"/>
      <c r="AC1292" s="231"/>
      <c r="AD1292" s="232"/>
      <c r="AE1292" s="230"/>
      <c r="AF1292" s="231"/>
      <c r="AG1292" s="231"/>
      <c r="AH1292" s="231"/>
      <c r="AI1292" s="231"/>
      <c r="AJ1292" s="231"/>
      <c r="AK1292" s="231"/>
      <c r="AL1292" s="232"/>
      <c r="AM1292" s="230"/>
      <c r="AN1292" s="231"/>
      <c r="AO1292" s="231"/>
      <c r="AP1292" s="231"/>
      <c r="AQ1292" s="231"/>
      <c r="AR1292" s="231"/>
      <c r="AS1292" s="231"/>
      <c r="AT1292" s="232"/>
      <c r="AU1292" s="6"/>
      <c r="AV1292" s="230"/>
      <c r="AW1292" s="231"/>
      <c r="AX1292" s="231"/>
      <c r="AY1292" s="231"/>
      <c r="AZ1292" s="231"/>
      <c r="BA1292" s="231"/>
      <c r="BB1292" s="231"/>
      <c r="BC1292" s="231"/>
      <c r="BD1292" s="231"/>
      <c r="BE1292" s="231"/>
      <c r="BF1292" s="231"/>
      <c r="BG1292" s="231"/>
      <c r="BH1292" s="231"/>
      <c r="BI1292" s="231"/>
      <c r="BJ1292" s="232"/>
      <c r="BK1292" s="230"/>
      <c r="BL1292" s="231"/>
      <c r="BM1292" s="231"/>
      <c r="BN1292" s="231"/>
      <c r="BO1292" s="231"/>
      <c r="BP1292" s="231"/>
      <c r="BQ1292" s="232"/>
      <c r="BR1292" s="230"/>
      <c r="BS1292" s="231"/>
      <c r="BT1292" s="231"/>
      <c r="BU1292" s="231"/>
      <c r="BV1292" s="231"/>
      <c r="BW1292" s="231"/>
      <c r="BX1292" s="232"/>
      <c r="BY1292" s="230"/>
      <c r="BZ1292" s="231"/>
      <c r="CA1292" s="232"/>
      <c r="CB1292" s="230"/>
      <c r="CC1292" s="231"/>
      <c r="CD1292" s="231"/>
      <c r="CE1292" s="231"/>
      <c r="CF1292" s="231"/>
      <c r="CG1292" s="231"/>
      <c r="CH1292" s="231"/>
      <c r="CI1292" s="231"/>
      <c r="CJ1292" s="232"/>
      <c r="CK1292" s="230"/>
      <c r="CL1292" s="231"/>
      <c r="CM1292" s="231"/>
      <c r="CN1292" s="232"/>
    </row>
    <row r="1293" spans="3:102" ht="14.25" customHeight="1" x14ac:dyDescent="0.35">
      <c r="C1293" s="8"/>
      <c r="D1293" s="230"/>
      <c r="E1293" s="231"/>
      <c r="F1293" s="231"/>
      <c r="G1293" s="231"/>
      <c r="H1293" s="231"/>
      <c r="I1293" s="231"/>
      <c r="J1293" s="231"/>
      <c r="K1293" s="231"/>
      <c r="L1293" s="231"/>
      <c r="M1293" s="231"/>
      <c r="N1293" s="232"/>
      <c r="O1293" s="230"/>
      <c r="P1293" s="231"/>
      <c r="Q1293" s="231"/>
      <c r="R1293" s="231"/>
      <c r="S1293" s="231"/>
      <c r="T1293" s="231"/>
      <c r="U1293" s="231"/>
      <c r="V1293" s="232"/>
      <c r="W1293" s="230"/>
      <c r="X1293" s="231"/>
      <c r="Y1293" s="231"/>
      <c r="Z1293" s="231"/>
      <c r="AA1293" s="231"/>
      <c r="AB1293" s="231"/>
      <c r="AC1293" s="231"/>
      <c r="AD1293" s="232"/>
      <c r="AE1293" s="230"/>
      <c r="AF1293" s="231"/>
      <c r="AG1293" s="231"/>
      <c r="AH1293" s="231"/>
      <c r="AI1293" s="231"/>
      <c r="AJ1293" s="231"/>
      <c r="AK1293" s="231"/>
      <c r="AL1293" s="232"/>
      <c r="AM1293" s="230"/>
      <c r="AN1293" s="231"/>
      <c r="AO1293" s="231"/>
      <c r="AP1293" s="231"/>
      <c r="AQ1293" s="231"/>
      <c r="AR1293" s="231"/>
      <c r="AS1293" s="231"/>
      <c r="AT1293" s="232"/>
      <c r="AU1293" s="6"/>
      <c r="AV1293" s="230"/>
      <c r="AW1293" s="231"/>
      <c r="AX1293" s="231"/>
      <c r="AY1293" s="231"/>
      <c r="AZ1293" s="231"/>
      <c r="BA1293" s="231"/>
      <c r="BB1293" s="231"/>
      <c r="BC1293" s="231"/>
      <c r="BD1293" s="231"/>
      <c r="BE1293" s="231"/>
      <c r="BF1293" s="231"/>
      <c r="BG1293" s="231"/>
      <c r="BH1293" s="231"/>
      <c r="BI1293" s="231"/>
      <c r="BJ1293" s="232"/>
      <c r="BK1293" s="230"/>
      <c r="BL1293" s="231"/>
      <c r="BM1293" s="231"/>
      <c r="BN1293" s="231"/>
      <c r="BO1293" s="231"/>
      <c r="BP1293" s="231"/>
      <c r="BQ1293" s="232"/>
      <c r="BR1293" s="230"/>
      <c r="BS1293" s="231"/>
      <c r="BT1293" s="231"/>
      <c r="BU1293" s="231"/>
      <c r="BV1293" s="231"/>
      <c r="BW1293" s="231"/>
      <c r="BX1293" s="232"/>
      <c r="BY1293" s="230"/>
      <c r="BZ1293" s="231"/>
      <c r="CA1293" s="232"/>
      <c r="CB1293" s="230"/>
      <c r="CC1293" s="231"/>
      <c r="CD1293" s="231"/>
      <c r="CE1293" s="231"/>
      <c r="CF1293" s="231"/>
      <c r="CG1293" s="231"/>
      <c r="CH1293" s="231"/>
      <c r="CI1293" s="231"/>
      <c r="CJ1293" s="232"/>
      <c r="CK1293" s="230"/>
      <c r="CL1293" s="231"/>
      <c r="CM1293" s="231"/>
      <c r="CN1293" s="232"/>
    </row>
    <row r="1294" spans="3:102" ht="14.25" customHeight="1" x14ac:dyDescent="0.35">
      <c r="C1294" s="8"/>
      <c r="D1294" s="230"/>
      <c r="E1294" s="231"/>
      <c r="F1294" s="231"/>
      <c r="G1294" s="231"/>
      <c r="H1294" s="231"/>
      <c r="I1294" s="231"/>
      <c r="J1294" s="231"/>
      <c r="K1294" s="231"/>
      <c r="L1294" s="231"/>
      <c r="M1294" s="231"/>
      <c r="N1294" s="232"/>
      <c r="O1294" s="230"/>
      <c r="P1294" s="231"/>
      <c r="Q1294" s="231"/>
      <c r="R1294" s="231"/>
      <c r="S1294" s="231"/>
      <c r="T1294" s="231"/>
      <c r="U1294" s="231"/>
      <c r="V1294" s="232"/>
      <c r="W1294" s="230"/>
      <c r="X1294" s="231"/>
      <c r="Y1294" s="231"/>
      <c r="Z1294" s="231"/>
      <c r="AA1294" s="231"/>
      <c r="AB1294" s="231"/>
      <c r="AC1294" s="231"/>
      <c r="AD1294" s="232"/>
      <c r="AE1294" s="230"/>
      <c r="AF1294" s="231"/>
      <c r="AG1294" s="231"/>
      <c r="AH1294" s="231"/>
      <c r="AI1294" s="231"/>
      <c r="AJ1294" s="231"/>
      <c r="AK1294" s="231"/>
      <c r="AL1294" s="232"/>
      <c r="AM1294" s="230"/>
      <c r="AN1294" s="231"/>
      <c r="AO1294" s="231"/>
      <c r="AP1294" s="231"/>
      <c r="AQ1294" s="231"/>
      <c r="AR1294" s="231"/>
      <c r="AS1294" s="231"/>
      <c r="AT1294" s="232"/>
      <c r="AU1294" s="6"/>
      <c r="AV1294" s="230"/>
      <c r="AW1294" s="231"/>
      <c r="AX1294" s="231"/>
      <c r="AY1294" s="231"/>
      <c r="AZ1294" s="231"/>
      <c r="BA1294" s="231"/>
      <c r="BB1294" s="231"/>
      <c r="BC1294" s="231"/>
      <c r="BD1294" s="231"/>
      <c r="BE1294" s="231"/>
      <c r="BF1294" s="231"/>
      <c r="BG1294" s="231"/>
      <c r="BH1294" s="231"/>
      <c r="BI1294" s="231"/>
      <c r="BJ1294" s="232"/>
      <c r="BK1294" s="230"/>
      <c r="BL1294" s="231"/>
      <c r="BM1294" s="231"/>
      <c r="BN1294" s="231"/>
      <c r="BO1294" s="231"/>
      <c r="BP1294" s="231"/>
      <c r="BQ1294" s="232"/>
      <c r="BR1294" s="230"/>
      <c r="BS1294" s="231"/>
      <c r="BT1294" s="231"/>
      <c r="BU1294" s="231"/>
      <c r="BV1294" s="231"/>
      <c r="BW1294" s="231"/>
      <c r="BX1294" s="232"/>
      <c r="BY1294" s="230"/>
      <c r="BZ1294" s="231"/>
      <c r="CA1294" s="232"/>
      <c r="CB1294" s="230"/>
      <c r="CC1294" s="231"/>
      <c r="CD1294" s="231"/>
      <c r="CE1294" s="231"/>
      <c r="CF1294" s="231"/>
      <c r="CG1294" s="231"/>
      <c r="CH1294" s="231"/>
      <c r="CI1294" s="231"/>
      <c r="CJ1294" s="232"/>
      <c r="CK1294" s="230"/>
      <c r="CL1294" s="231"/>
      <c r="CM1294" s="231"/>
      <c r="CN1294" s="232"/>
    </row>
    <row r="1295" spans="3:102" ht="14.25" customHeight="1" x14ac:dyDescent="0.35">
      <c r="C1295" s="8"/>
      <c r="D1295" s="230"/>
      <c r="E1295" s="231"/>
      <c r="F1295" s="231"/>
      <c r="G1295" s="231"/>
      <c r="H1295" s="231"/>
      <c r="I1295" s="231"/>
      <c r="J1295" s="231"/>
      <c r="K1295" s="231"/>
      <c r="L1295" s="231"/>
      <c r="M1295" s="231"/>
      <c r="N1295" s="232"/>
      <c r="O1295" s="230"/>
      <c r="P1295" s="231"/>
      <c r="Q1295" s="231"/>
      <c r="R1295" s="231"/>
      <c r="S1295" s="231"/>
      <c r="T1295" s="231"/>
      <c r="U1295" s="231"/>
      <c r="V1295" s="232"/>
      <c r="W1295" s="230"/>
      <c r="X1295" s="231"/>
      <c r="Y1295" s="231"/>
      <c r="Z1295" s="231"/>
      <c r="AA1295" s="231"/>
      <c r="AB1295" s="231"/>
      <c r="AC1295" s="231"/>
      <c r="AD1295" s="232"/>
      <c r="AE1295" s="230"/>
      <c r="AF1295" s="231"/>
      <c r="AG1295" s="231"/>
      <c r="AH1295" s="231"/>
      <c r="AI1295" s="231"/>
      <c r="AJ1295" s="231"/>
      <c r="AK1295" s="231"/>
      <c r="AL1295" s="232"/>
      <c r="AM1295" s="230"/>
      <c r="AN1295" s="231"/>
      <c r="AO1295" s="231"/>
      <c r="AP1295" s="231"/>
      <c r="AQ1295" s="231"/>
      <c r="AR1295" s="231"/>
      <c r="AS1295" s="231"/>
      <c r="AT1295" s="232"/>
      <c r="AU1295" s="6"/>
      <c r="AV1295" s="230"/>
      <c r="AW1295" s="231"/>
      <c r="AX1295" s="231"/>
      <c r="AY1295" s="231"/>
      <c r="AZ1295" s="231"/>
      <c r="BA1295" s="231"/>
      <c r="BB1295" s="231"/>
      <c r="BC1295" s="231"/>
      <c r="BD1295" s="231"/>
      <c r="BE1295" s="231"/>
      <c r="BF1295" s="231"/>
      <c r="BG1295" s="231"/>
      <c r="BH1295" s="231"/>
      <c r="BI1295" s="231"/>
      <c r="BJ1295" s="232"/>
      <c r="BK1295" s="230"/>
      <c r="BL1295" s="231"/>
      <c r="BM1295" s="231"/>
      <c r="BN1295" s="231"/>
      <c r="BO1295" s="231"/>
      <c r="BP1295" s="231"/>
      <c r="BQ1295" s="232"/>
      <c r="BR1295" s="230"/>
      <c r="BS1295" s="231"/>
      <c r="BT1295" s="231"/>
      <c r="BU1295" s="231"/>
      <c r="BV1295" s="231"/>
      <c r="BW1295" s="231"/>
      <c r="BX1295" s="232"/>
      <c r="BY1295" s="230"/>
      <c r="BZ1295" s="231"/>
      <c r="CA1295" s="232"/>
      <c r="CB1295" s="230"/>
      <c r="CC1295" s="231"/>
      <c r="CD1295" s="231"/>
      <c r="CE1295" s="231"/>
      <c r="CF1295" s="231"/>
      <c r="CG1295" s="231"/>
      <c r="CH1295" s="231"/>
      <c r="CI1295" s="231"/>
      <c r="CJ1295" s="232"/>
      <c r="CK1295" s="230"/>
      <c r="CL1295" s="231"/>
      <c r="CM1295" s="231"/>
      <c r="CN1295" s="232"/>
    </row>
    <row r="1296" spans="3:102" ht="14.25" customHeight="1" x14ac:dyDescent="0.35">
      <c r="C1296" s="8"/>
      <c r="D1296" s="122" t="s">
        <v>558</v>
      </c>
      <c r="E1296" s="122"/>
      <c r="F1296" s="122"/>
      <c r="G1296" s="122"/>
      <c r="H1296" s="122"/>
      <c r="I1296" s="122"/>
      <c r="J1296" s="122"/>
      <c r="K1296" s="122"/>
      <c r="L1296" s="122"/>
      <c r="M1296" s="122"/>
      <c r="N1296" s="122"/>
      <c r="O1296" s="122"/>
      <c r="P1296" s="122"/>
      <c r="Q1296" s="122"/>
      <c r="R1296" s="122"/>
      <c r="S1296" s="122"/>
      <c r="T1296" s="122"/>
      <c r="U1296" s="122"/>
      <c r="V1296" s="122"/>
      <c r="W1296" s="122"/>
      <c r="X1296" s="122"/>
      <c r="Y1296" s="122"/>
      <c r="Z1296" s="122"/>
      <c r="AA1296" s="122"/>
      <c r="AB1296" s="122"/>
      <c r="AC1296" s="122"/>
      <c r="AD1296" s="122"/>
      <c r="AE1296" s="122"/>
      <c r="AF1296" s="122"/>
      <c r="AG1296" s="122"/>
      <c r="AH1296" s="122"/>
      <c r="AI1296" s="122"/>
      <c r="AJ1296" s="122"/>
      <c r="AK1296" s="122"/>
      <c r="AL1296" s="122"/>
      <c r="AM1296" s="122"/>
      <c r="AN1296" s="122"/>
      <c r="AO1296" s="122"/>
      <c r="AP1296" s="122"/>
      <c r="AQ1296" s="122"/>
      <c r="AR1296" s="122"/>
      <c r="AS1296" s="122"/>
      <c r="AT1296" s="122"/>
      <c r="AU1296" s="6"/>
      <c r="AV1296" s="445" t="s">
        <v>558</v>
      </c>
      <c r="AW1296" s="445"/>
      <c r="AX1296" s="445"/>
      <c r="AY1296" s="445"/>
      <c r="AZ1296" s="445"/>
      <c r="BA1296" s="445"/>
      <c r="BB1296" s="445"/>
      <c r="BC1296" s="445"/>
      <c r="BD1296" s="445"/>
      <c r="BE1296" s="445"/>
      <c r="BF1296" s="445"/>
      <c r="BG1296" s="445"/>
      <c r="BH1296" s="445"/>
      <c r="BI1296" s="445"/>
      <c r="BJ1296" s="445"/>
      <c r="BK1296" s="445"/>
      <c r="BL1296" s="445"/>
      <c r="BM1296" s="445"/>
      <c r="BN1296" s="445"/>
      <c r="BO1296" s="445"/>
      <c r="BP1296" s="445"/>
      <c r="BQ1296" s="445"/>
      <c r="BR1296" s="445"/>
      <c r="BS1296" s="445"/>
      <c r="BT1296" s="445"/>
      <c r="BU1296" s="445"/>
      <c r="BV1296" s="445"/>
      <c r="BW1296" s="445"/>
      <c r="BX1296" s="445"/>
      <c r="BY1296" s="445"/>
      <c r="BZ1296" s="445"/>
      <c r="CA1296" s="445"/>
      <c r="CB1296" s="445"/>
      <c r="CC1296" s="445"/>
      <c r="CD1296" s="445"/>
      <c r="CE1296" s="445"/>
      <c r="CF1296" s="446"/>
      <c r="CG1296" s="446"/>
      <c r="CH1296" s="446"/>
      <c r="CI1296" s="446"/>
      <c r="CJ1296" s="446"/>
      <c r="CK1296" s="446"/>
      <c r="CL1296" s="446"/>
      <c r="CM1296" s="87"/>
      <c r="CN1296" s="87"/>
    </row>
    <row r="1297" spans="4:92" ht="14.25" customHeight="1" x14ac:dyDescent="0.35">
      <c r="D1297" s="8"/>
      <c r="E1297" s="8"/>
      <c r="F1297" s="8"/>
      <c r="G1297" s="8"/>
      <c r="H1297" s="8"/>
      <c r="I1297" s="8"/>
      <c r="J1297" s="8"/>
      <c r="K1297" s="8"/>
      <c r="L1297" s="8"/>
      <c r="M1297" s="8"/>
      <c r="N1297" s="8"/>
      <c r="O1297" s="8"/>
      <c r="P1297" s="8"/>
      <c r="Q1297" s="8"/>
      <c r="R1297" s="8"/>
      <c r="S1297" s="8"/>
      <c r="T1297" s="8"/>
      <c r="U1297" s="8"/>
      <c r="V1297" s="8"/>
      <c r="W1297" s="8"/>
      <c r="X1297" s="8"/>
      <c r="Y1297" s="8"/>
      <c r="Z1297" s="8"/>
      <c r="AA1297" s="8"/>
      <c r="AB1297" s="8"/>
      <c r="AC1297" s="8"/>
      <c r="AD1297" s="8"/>
      <c r="AE1297" s="8"/>
      <c r="AF1297" s="135"/>
      <c r="AG1297" s="135"/>
      <c r="AH1297" s="135"/>
      <c r="AI1297" s="135"/>
      <c r="AJ1297" s="135"/>
      <c r="AK1297" s="135"/>
      <c r="AL1297" s="135"/>
      <c r="AM1297" s="135"/>
      <c r="AN1297" s="8"/>
      <c r="AO1297" s="8"/>
      <c r="AP1297" s="8"/>
      <c r="AQ1297" s="8"/>
      <c r="AR1297" s="8"/>
      <c r="AS1297" s="8"/>
      <c r="AT1297" s="8"/>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c r="BU1297" s="6"/>
      <c r="BV1297" s="6"/>
      <c r="BW1297" s="6"/>
      <c r="BX1297" s="6"/>
      <c r="BY1297" s="6"/>
      <c r="BZ1297" s="6"/>
      <c r="CA1297" s="6"/>
      <c r="CB1297" s="6"/>
      <c r="CC1297" s="6"/>
      <c r="CD1297" s="6"/>
      <c r="CE1297" s="6"/>
      <c r="CF1297" s="6"/>
      <c r="CG1297" s="6"/>
      <c r="CH1297" s="6"/>
      <c r="CI1297" s="6"/>
      <c r="CJ1297" s="6"/>
      <c r="CK1297" s="6"/>
      <c r="CL1297" s="6"/>
      <c r="CM1297" s="6"/>
      <c r="CN1297" s="6"/>
    </row>
    <row r="1298" spans="4:92" ht="14.25" customHeight="1" x14ac:dyDescent="0.35">
      <c r="D1298" s="271" t="s">
        <v>553</v>
      </c>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71"/>
      <c r="AE1298" s="271"/>
      <c r="AF1298" s="271"/>
      <c r="AG1298" s="271"/>
      <c r="AH1298" s="271"/>
      <c r="AI1298" s="271"/>
      <c r="AJ1298" s="271"/>
      <c r="AK1298" s="271"/>
      <c r="AL1298" s="271"/>
      <c r="AM1298" s="271"/>
      <c r="AN1298" s="271"/>
      <c r="AO1298" s="271"/>
      <c r="AP1298" s="271"/>
      <c r="AQ1298" s="271"/>
      <c r="AR1298" s="271"/>
      <c r="AS1298" s="271"/>
      <c r="AT1298" s="271"/>
      <c r="AU1298" s="6"/>
      <c r="AV1298" s="271" t="s">
        <v>557</v>
      </c>
      <c r="AW1298" s="271"/>
      <c r="AX1298" s="271"/>
      <c r="AY1298" s="271"/>
      <c r="AZ1298" s="271"/>
      <c r="BA1298" s="271"/>
      <c r="BB1298" s="271"/>
      <c r="BC1298" s="271"/>
      <c r="BD1298" s="271"/>
      <c r="BE1298" s="271"/>
      <c r="BF1298" s="271"/>
      <c r="BG1298" s="271"/>
      <c r="BH1298" s="271"/>
      <c r="BI1298" s="271"/>
      <c r="BJ1298" s="271"/>
      <c r="BK1298" s="271"/>
      <c r="BL1298" s="271"/>
      <c r="BM1298" s="271"/>
      <c r="BN1298" s="271"/>
      <c r="BO1298" s="271"/>
      <c r="BP1298" s="271"/>
      <c r="BQ1298" s="271"/>
      <c r="BR1298" s="271"/>
      <c r="BS1298" s="271"/>
      <c r="BT1298" s="271"/>
      <c r="BU1298" s="271"/>
      <c r="BV1298" s="271"/>
      <c r="BW1298" s="271"/>
      <c r="BX1298" s="271"/>
      <c r="BY1298" s="271"/>
      <c r="BZ1298" s="271"/>
      <c r="CA1298" s="271"/>
      <c r="CB1298" s="271"/>
      <c r="CC1298" s="271"/>
      <c r="CD1298" s="271"/>
      <c r="CE1298" s="271"/>
      <c r="CF1298" s="271"/>
      <c r="CG1298" s="271"/>
      <c r="CH1298" s="271"/>
      <c r="CI1298" s="271"/>
      <c r="CJ1298" s="271"/>
      <c r="CK1298" s="271"/>
      <c r="CL1298" s="271"/>
      <c r="CM1298" s="271"/>
      <c r="CN1298" s="271"/>
    </row>
    <row r="1299" spans="4:92" ht="14.25" customHeight="1" x14ac:dyDescent="0.35">
      <c r="D1299" s="121"/>
      <c r="E1299" s="121"/>
      <c r="F1299" s="121"/>
      <c r="G1299" s="121"/>
      <c r="H1299" s="121"/>
      <c r="I1299" s="121"/>
      <c r="J1299" s="121"/>
      <c r="K1299" s="121"/>
      <c r="L1299" s="121"/>
      <c r="M1299" s="121"/>
      <c r="N1299" s="121"/>
      <c r="O1299" s="121"/>
      <c r="P1299" s="121"/>
      <c r="Q1299" s="121"/>
      <c r="R1299" s="121"/>
      <c r="S1299" s="121"/>
      <c r="T1299" s="121"/>
      <c r="U1299" s="121"/>
      <c r="V1299" s="121"/>
      <c r="W1299" s="121"/>
      <c r="X1299" s="121"/>
      <c r="Y1299" s="121"/>
      <c r="Z1299" s="121"/>
      <c r="AA1299" s="121"/>
      <c r="AB1299" s="121"/>
      <c r="AC1299" s="121"/>
      <c r="AD1299" s="121"/>
      <c r="AE1299" s="121"/>
      <c r="AF1299" s="121"/>
      <c r="AG1299" s="121"/>
      <c r="AH1299" s="121"/>
      <c r="AI1299" s="121"/>
      <c r="AJ1299" s="121"/>
      <c r="AK1299" s="121"/>
      <c r="AL1299" s="121"/>
      <c r="AM1299" s="121"/>
      <c r="AN1299" s="121"/>
      <c r="AO1299" s="121"/>
      <c r="AP1299" s="121"/>
      <c r="AQ1299" s="121"/>
      <c r="AR1299" s="121"/>
      <c r="AS1299" s="121"/>
      <c r="AT1299" s="121"/>
      <c r="AU1299" s="6"/>
      <c r="AV1299" s="272"/>
      <c r="AW1299" s="272"/>
      <c r="AX1299" s="272"/>
      <c r="AY1299" s="272"/>
      <c r="AZ1299" s="272"/>
      <c r="BA1299" s="272"/>
      <c r="BB1299" s="272"/>
      <c r="BC1299" s="272"/>
      <c r="BD1299" s="272"/>
      <c r="BE1299" s="272"/>
      <c r="BF1299" s="272"/>
      <c r="BG1299" s="272"/>
      <c r="BH1299" s="272"/>
      <c r="BI1299" s="272"/>
      <c r="BJ1299" s="272"/>
      <c r="BK1299" s="272"/>
      <c r="BL1299" s="272"/>
      <c r="BM1299" s="272"/>
      <c r="BN1299" s="272"/>
      <c r="BO1299" s="272"/>
      <c r="BP1299" s="272"/>
      <c r="BQ1299" s="272"/>
      <c r="BR1299" s="272"/>
      <c r="BS1299" s="272"/>
      <c r="BT1299" s="272"/>
      <c r="BU1299" s="272"/>
      <c r="BV1299" s="272"/>
      <c r="BW1299" s="272"/>
      <c r="BX1299" s="272"/>
      <c r="BY1299" s="272"/>
      <c r="BZ1299" s="272"/>
      <c r="CA1299" s="272"/>
      <c r="CB1299" s="272"/>
      <c r="CC1299" s="272"/>
      <c r="CD1299" s="272"/>
      <c r="CE1299" s="272"/>
      <c r="CF1299" s="272"/>
      <c r="CG1299" s="272"/>
      <c r="CH1299" s="272"/>
      <c r="CI1299" s="272"/>
      <c r="CJ1299" s="272"/>
      <c r="CK1299" s="272"/>
      <c r="CL1299" s="272"/>
      <c r="CM1299" s="272"/>
      <c r="CN1299" s="272"/>
    </row>
    <row r="1300" spans="4:92" ht="14.25" customHeight="1" x14ac:dyDescent="0.35">
      <c r="D1300" s="219" t="s">
        <v>554</v>
      </c>
      <c r="E1300" s="220"/>
      <c r="F1300" s="220"/>
      <c r="G1300" s="220"/>
      <c r="H1300" s="220"/>
      <c r="I1300" s="220"/>
      <c r="J1300" s="220"/>
      <c r="K1300" s="220"/>
      <c r="L1300" s="220"/>
      <c r="M1300" s="220"/>
      <c r="N1300" s="220"/>
      <c r="O1300" s="220"/>
      <c r="P1300" s="220"/>
      <c r="Q1300" s="220"/>
      <c r="R1300" s="220"/>
      <c r="S1300" s="220"/>
      <c r="T1300" s="220"/>
      <c r="U1300" s="220"/>
      <c r="V1300" s="220"/>
      <c r="W1300" s="220"/>
      <c r="X1300" s="221"/>
      <c r="Y1300" s="278" t="s">
        <v>577</v>
      </c>
      <c r="Z1300" s="279"/>
      <c r="AA1300" s="279"/>
      <c r="AB1300" s="279"/>
      <c r="AC1300" s="279"/>
      <c r="AD1300" s="279"/>
      <c r="AE1300" s="279"/>
      <c r="AF1300" s="279"/>
      <c r="AG1300" s="279"/>
      <c r="AH1300" s="279"/>
      <c r="AI1300" s="279"/>
      <c r="AJ1300" s="279"/>
      <c r="AK1300" s="279"/>
      <c r="AL1300" s="279"/>
      <c r="AM1300" s="279"/>
      <c r="AN1300" s="279"/>
      <c r="AO1300" s="279"/>
      <c r="AP1300" s="279"/>
      <c r="AQ1300" s="279"/>
      <c r="AR1300" s="279"/>
      <c r="AS1300" s="279"/>
      <c r="AT1300" s="280"/>
      <c r="AU1300" s="6"/>
      <c r="AV1300" s="219" t="s">
        <v>556</v>
      </c>
      <c r="AW1300" s="220"/>
      <c r="AX1300" s="220"/>
      <c r="AY1300" s="220"/>
      <c r="AZ1300" s="220"/>
      <c r="BA1300" s="220"/>
      <c r="BB1300" s="220"/>
      <c r="BC1300" s="220"/>
      <c r="BD1300" s="220"/>
      <c r="BE1300" s="220"/>
      <c r="BF1300" s="220"/>
      <c r="BG1300" s="220"/>
      <c r="BH1300" s="220"/>
      <c r="BI1300" s="220"/>
      <c r="BJ1300" s="220"/>
      <c r="BK1300" s="220"/>
      <c r="BL1300" s="220"/>
      <c r="BM1300" s="220"/>
      <c r="BN1300" s="220"/>
      <c r="BO1300" s="220"/>
      <c r="BP1300" s="221"/>
      <c r="BQ1300" s="253" t="s">
        <v>118</v>
      </c>
      <c r="BR1300" s="253"/>
      <c r="BS1300" s="253"/>
      <c r="BT1300" s="253"/>
      <c r="BU1300" s="253"/>
      <c r="BV1300" s="253"/>
      <c r="BW1300" s="253"/>
      <c r="BX1300" s="253"/>
      <c r="BY1300" s="253" t="s">
        <v>545</v>
      </c>
      <c r="BZ1300" s="253"/>
      <c r="CA1300" s="253"/>
      <c r="CB1300" s="253"/>
      <c r="CC1300" s="253"/>
      <c r="CD1300" s="253"/>
      <c r="CE1300" s="253"/>
      <c r="CF1300" s="253"/>
      <c r="CG1300" s="253"/>
      <c r="CH1300" s="253"/>
      <c r="CI1300" s="253"/>
      <c r="CJ1300" s="253"/>
      <c r="CK1300" s="253"/>
      <c r="CL1300" s="253"/>
      <c r="CM1300" s="253"/>
      <c r="CN1300" s="253"/>
    </row>
    <row r="1301" spans="4:92" ht="14.25" customHeight="1" x14ac:dyDescent="0.35">
      <c r="D1301" s="222"/>
      <c r="E1301" s="223"/>
      <c r="F1301" s="223"/>
      <c r="G1301" s="223"/>
      <c r="H1301" s="223"/>
      <c r="I1301" s="223"/>
      <c r="J1301" s="223"/>
      <c r="K1301" s="223"/>
      <c r="L1301" s="223"/>
      <c r="M1301" s="223"/>
      <c r="N1301" s="223"/>
      <c r="O1301" s="223"/>
      <c r="P1301" s="223"/>
      <c r="Q1301" s="223"/>
      <c r="R1301" s="223"/>
      <c r="S1301" s="223"/>
      <c r="T1301" s="223"/>
      <c r="U1301" s="223"/>
      <c r="V1301" s="223"/>
      <c r="W1301" s="223"/>
      <c r="X1301" s="224"/>
      <c r="Y1301" s="278" t="s">
        <v>578</v>
      </c>
      <c r="Z1301" s="279"/>
      <c r="AA1301" s="279"/>
      <c r="AB1301" s="279"/>
      <c r="AC1301" s="279"/>
      <c r="AD1301" s="279"/>
      <c r="AE1301" s="279"/>
      <c r="AF1301" s="279"/>
      <c r="AG1301" s="279"/>
      <c r="AH1301" s="279"/>
      <c r="AI1301" s="280"/>
      <c r="AJ1301" s="278" t="s">
        <v>555</v>
      </c>
      <c r="AK1301" s="279"/>
      <c r="AL1301" s="279"/>
      <c r="AM1301" s="279"/>
      <c r="AN1301" s="279"/>
      <c r="AO1301" s="279"/>
      <c r="AP1301" s="279"/>
      <c r="AQ1301" s="279"/>
      <c r="AR1301" s="279"/>
      <c r="AS1301" s="279"/>
      <c r="AT1301" s="280"/>
      <c r="AU1301" s="6"/>
      <c r="AV1301" s="222"/>
      <c r="AW1301" s="223"/>
      <c r="AX1301" s="223"/>
      <c r="AY1301" s="223"/>
      <c r="AZ1301" s="223"/>
      <c r="BA1301" s="223"/>
      <c r="BB1301" s="223"/>
      <c r="BC1301" s="223"/>
      <c r="BD1301" s="223"/>
      <c r="BE1301" s="223"/>
      <c r="BF1301" s="223"/>
      <c r="BG1301" s="223"/>
      <c r="BH1301" s="223"/>
      <c r="BI1301" s="223"/>
      <c r="BJ1301" s="223"/>
      <c r="BK1301" s="223"/>
      <c r="BL1301" s="223"/>
      <c r="BM1301" s="223"/>
      <c r="BN1301" s="223"/>
      <c r="BO1301" s="223"/>
      <c r="BP1301" s="224"/>
      <c r="BQ1301" s="253"/>
      <c r="BR1301" s="253"/>
      <c r="BS1301" s="253"/>
      <c r="BT1301" s="253"/>
      <c r="BU1301" s="253"/>
      <c r="BV1301" s="253"/>
      <c r="BW1301" s="253"/>
      <c r="BX1301" s="253"/>
      <c r="BY1301" s="253"/>
      <c r="BZ1301" s="253"/>
      <c r="CA1301" s="253"/>
      <c r="CB1301" s="253"/>
      <c r="CC1301" s="253"/>
      <c r="CD1301" s="253"/>
      <c r="CE1301" s="253"/>
      <c r="CF1301" s="253"/>
      <c r="CG1301" s="253"/>
      <c r="CH1301" s="253"/>
      <c r="CI1301" s="253"/>
      <c r="CJ1301" s="253"/>
      <c r="CK1301" s="253"/>
      <c r="CL1301" s="253"/>
      <c r="CM1301" s="253"/>
      <c r="CN1301" s="253"/>
    </row>
    <row r="1302" spans="4:92" ht="14.25" customHeight="1" x14ac:dyDescent="0.35">
      <c r="D1302" s="283">
        <v>1260000</v>
      </c>
      <c r="E1302" s="231"/>
      <c r="F1302" s="231"/>
      <c r="G1302" s="231"/>
      <c r="H1302" s="231"/>
      <c r="I1302" s="231"/>
      <c r="J1302" s="231"/>
      <c r="K1302" s="231"/>
      <c r="L1302" s="231"/>
      <c r="M1302" s="231"/>
      <c r="N1302" s="231"/>
      <c r="O1302" s="231"/>
      <c r="P1302" s="231"/>
      <c r="Q1302" s="231"/>
      <c r="R1302" s="231"/>
      <c r="S1302" s="231"/>
      <c r="T1302" s="231"/>
      <c r="U1302" s="231"/>
      <c r="V1302" s="231"/>
      <c r="W1302" s="231"/>
      <c r="X1302" s="232"/>
      <c r="Y1302" s="230">
        <v>14000000</v>
      </c>
      <c r="Z1302" s="231"/>
      <c r="AA1302" s="231"/>
      <c r="AB1302" s="231"/>
      <c r="AC1302" s="231"/>
      <c r="AD1302" s="231"/>
      <c r="AE1302" s="231"/>
      <c r="AF1302" s="231"/>
      <c r="AG1302" s="231"/>
      <c r="AH1302" s="231"/>
      <c r="AI1302" s="232"/>
      <c r="AJ1302" s="230">
        <v>40000</v>
      </c>
      <c r="AK1302" s="231"/>
      <c r="AL1302" s="231"/>
      <c r="AM1302" s="231"/>
      <c r="AN1302" s="231"/>
      <c r="AO1302" s="231"/>
      <c r="AP1302" s="231"/>
      <c r="AQ1302" s="231"/>
      <c r="AR1302" s="231"/>
      <c r="AS1302" s="231"/>
      <c r="AT1302" s="232"/>
      <c r="AU1302" s="6"/>
      <c r="AV1302" s="230" t="s">
        <v>1265</v>
      </c>
      <c r="AW1302" s="231"/>
      <c r="AX1302" s="231"/>
      <c r="AY1302" s="231"/>
      <c r="AZ1302" s="231"/>
      <c r="BA1302" s="231"/>
      <c r="BB1302" s="231"/>
      <c r="BC1302" s="231"/>
      <c r="BD1302" s="231"/>
      <c r="BE1302" s="231"/>
      <c r="BF1302" s="231"/>
      <c r="BG1302" s="231"/>
      <c r="BH1302" s="231"/>
      <c r="BI1302" s="231"/>
      <c r="BJ1302" s="231"/>
      <c r="BK1302" s="231"/>
      <c r="BL1302" s="231"/>
      <c r="BM1302" s="231"/>
      <c r="BN1302" s="231"/>
      <c r="BO1302" s="231"/>
      <c r="BP1302" s="232"/>
      <c r="BQ1302" s="255">
        <v>0</v>
      </c>
      <c r="BR1302" s="255"/>
      <c r="BS1302" s="255"/>
      <c r="BT1302" s="255"/>
      <c r="BU1302" s="255"/>
      <c r="BV1302" s="255"/>
      <c r="BW1302" s="255"/>
      <c r="BX1302" s="255"/>
      <c r="BY1302" s="255"/>
      <c r="BZ1302" s="255"/>
      <c r="CA1302" s="255"/>
      <c r="CB1302" s="255"/>
      <c r="CC1302" s="255"/>
      <c r="CD1302" s="255"/>
      <c r="CE1302" s="255"/>
      <c r="CF1302" s="255"/>
      <c r="CG1302" s="255"/>
      <c r="CH1302" s="255"/>
      <c r="CI1302" s="255"/>
      <c r="CJ1302" s="255"/>
      <c r="CK1302" s="255"/>
      <c r="CL1302" s="255"/>
      <c r="CM1302" s="255"/>
      <c r="CN1302" s="255"/>
    </row>
    <row r="1303" spans="4:92" ht="14.25" customHeight="1" x14ac:dyDescent="0.35">
      <c r="D1303" s="230"/>
      <c r="E1303" s="231"/>
      <c r="F1303" s="231"/>
      <c r="G1303" s="231"/>
      <c r="H1303" s="231"/>
      <c r="I1303" s="231"/>
      <c r="J1303" s="231"/>
      <c r="K1303" s="231"/>
      <c r="L1303" s="231"/>
      <c r="M1303" s="231"/>
      <c r="N1303" s="231"/>
      <c r="O1303" s="231"/>
      <c r="P1303" s="231"/>
      <c r="Q1303" s="231"/>
      <c r="R1303" s="231"/>
      <c r="S1303" s="231"/>
      <c r="T1303" s="231"/>
      <c r="U1303" s="231"/>
      <c r="V1303" s="231"/>
      <c r="W1303" s="231"/>
      <c r="X1303" s="232"/>
      <c r="Y1303" s="230"/>
      <c r="Z1303" s="231"/>
      <c r="AA1303" s="231"/>
      <c r="AB1303" s="231"/>
      <c r="AC1303" s="231"/>
      <c r="AD1303" s="231"/>
      <c r="AE1303" s="231"/>
      <c r="AF1303" s="231"/>
      <c r="AG1303" s="231"/>
      <c r="AH1303" s="231"/>
      <c r="AI1303" s="232"/>
      <c r="AJ1303" s="230"/>
      <c r="AK1303" s="231"/>
      <c r="AL1303" s="231"/>
      <c r="AM1303" s="231"/>
      <c r="AN1303" s="231"/>
      <c r="AO1303" s="231"/>
      <c r="AP1303" s="231"/>
      <c r="AQ1303" s="231"/>
      <c r="AR1303" s="231"/>
      <c r="AS1303" s="231"/>
      <c r="AT1303" s="232"/>
      <c r="AV1303" s="230" t="s">
        <v>1266</v>
      </c>
      <c r="AW1303" s="231"/>
      <c r="AX1303" s="231"/>
      <c r="AY1303" s="231"/>
      <c r="AZ1303" s="231"/>
      <c r="BA1303" s="231"/>
      <c r="BB1303" s="231"/>
      <c r="BC1303" s="231"/>
      <c r="BD1303" s="231"/>
      <c r="BE1303" s="231"/>
      <c r="BF1303" s="231"/>
      <c r="BG1303" s="231"/>
      <c r="BH1303" s="231"/>
      <c r="BI1303" s="231"/>
      <c r="BJ1303" s="231"/>
      <c r="BK1303" s="231"/>
      <c r="BL1303" s="231"/>
      <c r="BM1303" s="231"/>
      <c r="BN1303" s="231"/>
      <c r="BO1303" s="231"/>
      <c r="BP1303" s="232"/>
      <c r="BQ1303" s="255">
        <v>115</v>
      </c>
      <c r="BR1303" s="255"/>
      <c r="BS1303" s="255"/>
      <c r="BT1303" s="255"/>
      <c r="BU1303" s="255"/>
      <c r="BV1303" s="255"/>
      <c r="BW1303" s="255"/>
      <c r="BX1303" s="255"/>
      <c r="BY1303" s="255">
        <v>115</v>
      </c>
      <c r="BZ1303" s="255"/>
      <c r="CA1303" s="255"/>
      <c r="CB1303" s="255"/>
      <c r="CC1303" s="255"/>
      <c r="CD1303" s="255"/>
      <c r="CE1303" s="255"/>
      <c r="CF1303" s="255"/>
      <c r="CG1303" s="255"/>
      <c r="CH1303" s="255"/>
      <c r="CI1303" s="255"/>
      <c r="CJ1303" s="255"/>
      <c r="CK1303" s="255"/>
      <c r="CL1303" s="255"/>
      <c r="CM1303" s="255"/>
      <c r="CN1303" s="255"/>
    </row>
    <row r="1304" spans="4:92" ht="14.25" customHeight="1" x14ac:dyDescent="0.35">
      <c r="D1304" s="230"/>
      <c r="E1304" s="231"/>
      <c r="F1304" s="231"/>
      <c r="G1304" s="231"/>
      <c r="H1304" s="231"/>
      <c r="I1304" s="231"/>
      <c r="J1304" s="231"/>
      <c r="K1304" s="231"/>
      <c r="L1304" s="231"/>
      <c r="M1304" s="231"/>
      <c r="N1304" s="231"/>
      <c r="O1304" s="231"/>
      <c r="P1304" s="231"/>
      <c r="Q1304" s="231"/>
      <c r="R1304" s="231"/>
      <c r="S1304" s="231"/>
      <c r="T1304" s="231"/>
      <c r="U1304" s="231"/>
      <c r="V1304" s="231"/>
      <c r="W1304" s="231"/>
      <c r="X1304" s="232"/>
      <c r="Y1304" s="230"/>
      <c r="Z1304" s="231"/>
      <c r="AA1304" s="231"/>
      <c r="AB1304" s="231"/>
      <c r="AC1304" s="231"/>
      <c r="AD1304" s="231"/>
      <c r="AE1304" s="231"/>
      <c r="AF1304" s="231"/>
      <c r="AG1304" s="231"/>
      <c r="AH1304" s="231"/>
      <c r="AI1304" s="232"/>
      <c r="AJ1304" s="230"/>
      <c r="AK1304" s="231"/>
      <c r="AL1304" s="231"/>
      <c r="AM1304" s="231"/>
      <c r="AN1304" s="231"/>
      <c r="AO1304" s="231"/>
      <c r="AP1304" s="231"/>
      <c r="AQ1304" s="231"/>
      <c r="AR1304" s="231"/>
      <c r="AS1304" s="231"/>
      <c r="AT1304" s="232"/>
      <c r="AV1304" s="230" t="s">
        <v>1267</v>
      </c>
      <c r="AW1304" s="231"/>
      <c r="AX1304" s="231"/>
      <c r="AY1304" s="231"/>
      <c r="AZ1304" s="231"/>
      <c r="BA1304" s="231"/>
      <c r="BB1304" s="231"/>
      <c r="BC1304" s="231"/>
      <c r="BD1304" s="231"/>
      <c r="BE1304" s="231"/>
      <c r="BF1304" s="231"/>
      <c r="BG1304" s="231"/>
      <c r="BH1304" s="231"/>
      <c r="BI1304" s="231"/>
      <c r="BJ1304" s="231"/>
      <c r="BK1304" s="231"/>
      <c r="BL1304" s="231"/>
      <c r="BM1304" s="231"/>
      <c r="BN1304" s="231"/>
      <c r="BO1304" s="231"/>
      <c r="BP1304" s="232"/>
      <c r="BQ1304" s="255">
        <v>850</v>
      </c>
      <c r="BR1304" s="255"/>
      <c r="BS1304" s="255"/>
      <c r="BT1304" s="255"/>
      <c r="BU1304" s="255"/>
      <c r="BV1304" s="255"/>
      <c r="BW1304" s="255"/>
      <c r="BX1304" s="255"/>
      <c r="BY1304" s="255">
        <v>850</v>
      </c>
      <c r="BZ1304" s="255"/>
      <c r="CA1304" s="255"/>
      <c r="CB1304" s="255"/>
      <c r="CC1304" s="255"/>
      <c r="CD1304" s="255"/>
      <c r="CE1304" s="255"/>
      <c r="CF1304" s="255"/>
      <c r="CG1304" s="255"/>
      <c r="CH1304" s="255"/>
      <c r="CI1304" s="255"/>
      <c r="CJ1304" s="255"/>
      <c r="CK1304" s="255"/>
      <c r="CL1304" s="255"/>
      <c r="CM1304" s="255"/>
      <c r="CN1304" s="255"/>
    </row>
    <row r="1305" spans="4:92" ht="14.25" customHeight="1" x14ac:dyDescent="0.35">
      <c r="D1305" s="230"/>
      <c r="E1305" s="231"/>
      <c r="F1305" s="231"/>
      <c r="G1305" s="231"/>
      <c r="H1305" s="231"/>
      <c r="I1305" s="231"/>
      <c r="J1305" s="231"/>
      <c r="K1305" s="231"/>
      <c r="L1305" s="231"/>
      <c r="M1305" s="231"/>
      <c r="N1305" s="231"/>
      <c r="O1305" s="231"/>
      <c r="P1305" s="231"/>
      <c r="Q1305" s="231"/>
      <c r="R1305" s="231"/>
      <c r="S1305" s="231"/>
      <c r="T1305" s="231"/>
      <c r="U1305" s="231"/>
      <c r="V1305" s="231"/>
      <c r="W1305" s="231"/>
      <c r="X1305" s="232"/>
      <c r="Y1305" s="230"/>
      <c r="Z1305" s="231"/>
      <c r="AA1305" s="231"/>
      <c r="AB1305" s="231"/>
      <c r="AC1305" s="231"/>
      <c r="AD1305" s="231"/>
      <c r="AE1305" s="231"/>
      <c r="AF1305" s="231"/>
      <c r="AG1305" s="231"/>
      <c r="AH1305" s="231"/>
      <c r="AI1305" s="232"/>
      <c r="AJ1305" s="230"/>
      <c r="AK1305" s="231"/>
      <c r="AL1305" s="231"/>
      <c r="AM1305" s="231"/>
      <c r="AN1305" s="231"/>
      <c r="AO1305" s="231"/>
      <c r="AP1305" s="231"/>
      <c r="AQ1305" s="231"/>
      <c r="AR1305" s="231"/>
      <c r="AS1305" s="231"/>
      <c r="AT1305" s="232"/>
      <c r="AV1305" s="230" t="s">
        <v>1268</v>
      </c>
      <c r="AW1305" s="231"/>
      <c r="AX1305" s="231"/>
      <c r="AY1305" s="231"/>
      <c r="AZ1305" s="231"/>
      <c r="BA1305" s="231"/>
      <c r="BB1305" s="231"/>
      <c r="BC1305" s="231"/>
      <c r="BD1305" s="231"/>
      <c r="BE1305" s="231"/>
      <c r="BF1305" s="231"/>
      <c r="BG1305" s="231"/>
      <c r="BH1305" s="231"/>
      <c r="BI1305" s="231"/>
      <c r="BJ1305" s="231"/>
      <c r="BK1305" s="231"/>
      <c r="BL1305" s="231"/>
      <c r="BM1305" s="231"/>
      <c r="BN1305" s="231"/>
      <c r="BO1305" s="231"/>
      <c r="BP1305" s="232"/>
      <c r="BQ1305" s="262">
        <v>0</v>
      </c>
      <c r="BR1305" s="313"/>
      <c r="BS1305" s="313"/>
      <c r="BT1305" s="313"/>
      <c r="BU1305" s="313"/>
      <c r="BV1305" s="313"/>
      <c r="BW1305" s="313"/>
      <c r="BX1305" s="314"/>
      <c r="BY1305" s="262">
        <v>0</v>
      </c>
      <c r="BZ1305" s="313"/>
      <c r="CA1305" s="313"/>
      <c r="CB1305" s="313"/>
      <c r="CC1305" s="313"/>
      <c r="CD1305" s="313"/>
      <c r="CE1305" s="313"/>
      <c r="CF1305" s="313"/>
      <c r="CG1305" s="313"/>
      <c r="CH1305" s="313"/>
      <c r="CI1305" s="313"/>
      <c r="CJ1305" s="313"/>
      <c r="CK1305" s="313"/>
      <c r="CL1305" s="313"/>
      <c r="CM1305" s="313"/>
      <c r="CN1305" s="314"/>
    </row>
    <row r="1306" spans="4:92" ht="14.25" customHeight="1" x14ac:dyDescent="0.35">
      <c r="D1306" s="230"/>
      <c r="E1306" s="231"/>
      <c r="F1306" s="231"/>
      <c r="G1306" s="231"/>
      <c r="H1306" s="231"/>
      <c r="I1306" s="231"/>
      <c r="J1306" s="231"/>
      <c r="K1306" s="231"/>
      <c r="L1306" s="231"/>
      <c r="M1306" s="231"/>
      <c r="N1306" s="231"/>
      <c r="O1306" s="231"/>
      <c r="P1306" s="231"/>
      <c r="Q1306" s="231"/>
      <c r="R1306" s="231"/>
      <c r="S1306" s="231"/>
      <c r="T1306" s="231"/>
      <c r="U1306" s="231"/>
      <c r="V1306" s="231"/>
      <c r="W1306" s="231"/>
      <c r="X1306" s="232"/>
      <c r="Y1306" s="230"/>
      <c r="Z1306" s="231"/>
      <c r="AA1306" s="231"/>
      <c r="AB1306" s="231"/>
      <c r="AC1306" s="231"/>
      <c r="AD1306" s="231"/>
      <c r="AE1306" s="231"/>
      <c r="AF1306" s="231"/>
      <c r="AG1306" s="231"/>
      <c r="AH1306" s="231"/>
      <c r="AI1306" s="232"/>
      <c r="AJ1306" s="230"/>
      <c r="AK1306" s="231"/>
      <c r="AL1306" s="231"/>
      <c r="AM1306" s="231"/>
      <c r="AN1306" s="231"/>
      <c r="AO1306" s="231"/>
      <c r="AP1306" s="231"/>
      <c r="AQ1306" s="231"/>
      <c r="AR1306" s="231"/>
      <c r="AS1306" s="231"/>
      <c r="AT1306" s="232"/>
      <c r="AV1306" s="230" t="s">
        <v>1269</v>
      </c>
      <c r="AW1306" s="231"/>
      <c r="AX1306" s="231"/>
      <c r="AY1306" s="231"/>
      <c r="AZ1306" s="231"/>
      <c r="BA1306" s="231"/>
      <c r="BB1306" s="231"/>
      <c r="BC1306" s="231"/>
      <c r="BD1306" s="231"/>
      <c r="BE1306" s="231"/>
      <c r="BF1306" s="231"/>
      <c r="BG1306" s="231"/>
      <c r="BH1306" s="231"/>
      <c r="BI1306" s="231"/>
      <c r="BJ1306" s="231"/>
      <c r="BK1306" s="231"/>
      <c r="BL1306" s="231"/>
      <c r="BM1306" s="231"/>
      <c r="BN1306" s="231"/>
      <c r="BO1306" s="231"/>
      <c r="BP1306" s="232"/>
      <c r="BQ1306" s="262">
        <v>150</v>
      </c>
      <c r="BR1306" s="313"/>
      <c r="BS1306" s="313"/>
      <c r="BT1306" s="313"/>
      <c r="BU1306" s="313"/>
      <c r="BV1306" s="313"/>
      <c r="BW1306" s="313"/>
      <c r="BX1306" s="314"/>
      <c r="BY1306" s="262">
        <v>150</v>
      </c>
      <c r="BZ1306" s="313"/>
      <c r="CA1306" s="313"/>
      <c r="CB1306" s="313"/>
      <c r="CC1306" s="313"/>
      <c r="CD1306" s="313"/>
      <c r="CE1306" s="313"/>
      <c r="CF1306" s="313"/>
      <c r="CG1306" s="313"/>
      <c r="CH1306" s="313"/>
      <c r="CI1306" s="313"/>
      <c r="CJ1306" s="313"/>
      <c r="CK1306" s="313"/>
      <c r="CL1306" s="313"/>
      <c r="CM1306" s="313"/>
      <c r="CN1306" s="314"/>
    </row>
    <row r="1307" spans="4:92" ht="14.25" customHeight="1" x14ac:dyDescent="0.35">
      <c r="D1307" s="230"/>
      <c r="E1307" s="231"/>
      <c r="F1307" s="231"/>
      <c r="G1307" s="231"/>
      <c r="H1307" s="231"/>
      <c r="I1307" s="231"/>
      <c r="J1307" s="231"/>
      <c r="K1307" s="231"/>
      <c r="L1307" s="231"/>
      <c r="M1307" s="231"/>
      <c r="N1307" s="231"/>
      <c r="O1307" s="231"/>
      <c r="P1307" s="231"/>
      <c r="Q1307" s="231"/>
      <c r="R1307" s="231"/>
      <c r="S1307" s="231"/>
      <c r="T1307" s="231"/>
      <c r="U1307" s="231"/>
      <c r="V1307" s="231"/>
      <c r="W1307" s="231"/>
      <c r="X1307" s="232"/>
      <c r="Y1307" s="230"/>
      <c r="Z1307" s="231"/>
      <c r="AA1307" s="231"/>
      <c r="AB1307" s="231"/>
      <c r="AC1307" s="231"/>
      <c r="AD1307" s="231"/>
      <c r="AE1307" s="231"/>
      <c r="AF1307" s="231"/>
      <c r="AG1307" s="231"/>
      <c r="AH1307" s="231"/>
      <c r="AI1307" s="232"/>
      <c r="AJ1307" s="230"/>
      <c r="AK1307" s="231"/>
      <c r="AL1307" s="231"/>
      <c r="AM1307" s="231"/>
      <c r="AN1307" s="231"/>
      <c r="AO1307" s="231"/>
      <c r="AP1307" s="231"/>
      <c r="AQ1307" s="231"/>
      <c r="AR1307" s="231"/>
      <c r="AS1307" s="231"/>
      <c r="AT1307" s="232"/>
      <c r="AV1307" s="230" t="s">
        <v>1270</v>
      </c>
      <c r="AW1307" s="231"/>
      <c r="AX1307" s="231"/>
      <c r="AY1307" s="231"/>
      <c r="AZ1307" s="231"/>
      <c r="BA1307" s="231"/>
      <c r="BB1307" s="231"/>
      <c r="BC1307" s="231"/>
      <c r="BD1307" s="231"/>
      <c r="BE1307" s="231"/>
      <c r="BF1307" s="231"/>
      <c r="BG1307" s="231"/>
      <c r="BH1307" s="231"/>
      <c r="BI1307" s="231"/>
      <c r="BJ1307" s="231"/>
      <c r="BK1307" s="231"/>
      <c r="BL1307" s="231"/>
      <c r="BM1307" s="231"/>
      <c r="BN1307" s="231"/>
      <c r="BO1307" s="231"/>
      <c r="BP1307" s="232"/>
      <c r="BQ1307" s="262">
        <v>0</v>
      </c>
      <c r="BR1307" s="313"/>
      <c r="BS1307" s="313"/>
      <c r="BT1307" s="313"/>
      <c r="BU1307" s="313"/>
      <c r="BV1307" s="313"/>
      <c r="BW1307" s="313"/>
      <c r="BX1307" s="314"/>
      <c r="BY1307" s="262">
        <v>0</v>
      </c>
      <c r="BZ1307" s="313"/>
      <c r="CA1307" s="313"/>
      <c r="CB1307" s="313"/>
      <c r="CC1307" s="313"/>
      <c r="CD1307" s="313"/>
      <c r="CE1307" s="313"/>
      <c r="CF1307" s="313"/>
      <c r="CG1307" s="313"/>
      <c r="CH1307" s="313"/>
      <c r="CI1307" s="313"/>
      <c r="CJ1307" s="313"/>
      <c r="CK1307" s="313"/>
      <c r="CL1307" s="313"/>
      <c r="CM1307" s="313"/>
      <c r="CN1307" s="314"/>
    </row>
    <row r="1308" spans="4:92" ht="14.25" customHeight="1" x14ac:dyDescent="0.35">
      <c r="D1308" s="230"/>
      <c r="E1308" s="231"/>
      <c r="F1308" s="231"/>
      <c r="G1308" s="231"/>
      <c r="H1308" s="231"/>
      <c r="I1308" s="231"/>
      <c r="J1308" s="231"/>
      <c r="K1308" s="231"/>
      <c r="L1308" s="231"/>
      <c r="M1308" s="231"/>
      <c r="N1308" s="231"/>
      <c r="O1308" s="231"/>
      <c r="P1308" s="231"/>
      <c r="Q1308" s="231"/>
      <c r="R1308" s="231"/>
      <c r="S1308" s="231"/>
      <c r="T1308" s="231"/>
      <c r="U1308" s="231"/>
      <c r="V1308" s="231"/>
      <c r="W1308" s="231"/>
      <c r="X1308" s="232"/>
      <c r="Y1308" s="230"/>
      <c r="Z1308" s="231"/>
      <c r="AA1308" s="231"/>
      <c r="AB1308" s="231"/>
      <c r="AC1308" s="231"/>
      <c r="AD1308" s="231"/>
      <c r="AE1308" s="231"/>
      <c r="AF1308" s="231"/>
      <c r="AG1308" s="231"/>
      <c r="AH1308" s="231"/>
      <c r="AI1308" s="232"/>
      <c r="AJ1308" s="230"/>
      <c r="AK1308" s="231"/>
      <c r="AL1308" s="231"/>
      <c r="AM1308" s="231"/>
      <c r="AN1308" s="231"/>
      <c r="AO1308" s="231"/>
      <c r="AP1308" s="231"/>
      <c r="AQ1308" s="231"/>
      <c r="AR1308" s="231"/>
      <c r="AS1308" s="231"/>
      <c r="AT1308" s="232"/>
      <c r="AV1308" s="230" t="s">
        <v>1271</v>
      </c>
      <c r="AW1308" s="231"/>
      <c r="AX1308" s="231"/>
      <c r="AY1308" s="231"/>
      <c r="AZ1308" s="231"/>
      <c r="BA1308" s="231"/>
      <c r="BB1308" s="231"/>
      <c r="BC1308" s="231"/>
      <c r="BD1308" s="231"/>
      <c r="BE1308" s="231"/>
      <c r="BF1308" s="231"/>
      <c r="BG1308" s="231"/>
      <c r="BH1308" s="231"/>
      <c r="BI1308" s="231"/>
      <c r="BJ1308" s="231"/>
      <c r="BK1308" s="231"/>
      <c r="BL1308" s="231"/>
      <c r="BM1308" s="231"/>
      <c r="BN1308" s="231"/>
      <c r="BO1308" s="231"/>
      <c r="BP1308" s="232"/>
      <c r="BQ1308" s="262">
        <v>0</v>
      </c>
      <c r="BR1308" s="313"/>
      <c r="BS1308" s="313"/>
      <c r="BT1308" s="313"/>
      <c r="BU1308" s="313"/>
      <c r="BV1308" s="313"/>
      <c r="BW1308" s="313"/>
      <c r="BX1308" s="314"/>
      <c r="BY1308" s="262">
        <v>0</v>
      </c>
      <c r="BZ1308" s="313"/>
      <c r="CA1308" s="313"/>
      <c r="CB1308" s="313"/>
      <c r="CC1308" s="313"/>
      <c r="CD1308" s="313"/>
      <c r="CE1308" s="313"/>
      <c r="CF1308" s="313"/>
      <c r="CG1308" s="313"/>
      <c r="CH1308" s="313"/>
      <c r="CI1308" s="313"/>
      <c r="CJ1308" s="313"/>
      <c r="CK1308" s="313"/>
      <c r="CL1308" s="313"/>
      <c r="CM1308" s="313"/>
      <c r="CN1308" s="314"/>
    </row>
    <row r="1309" spans="4:92" ht="14.25" customHeight="1" x14ac:dyDescent="0.35">
      <c r="D1309" s="230"/>
      <c r="E1309" s="231"/>
      <c r="F1309" s="231"/>
      <c r="G1309" s="231"/>
      <c r="H1309" s="231"/>
      <c r="I1309" s="231"/>
      <c r="J1309" s="231"/>
      <c r="K1309" s="231"/>
      <c r="L1309" s="231"/>
      <c r="M1309" s="231"/>
      <c r="N1309" s="231"/>
      <c r="O1309" s="231"/>
      <c r="P1309" s="231"/>
      <c r="Q1309" s="231"/>
      <c r="R1309" s="231"/>
      <c r="S1309" s="231"/>
      <c r="T1309" s="231"/>
      <c r="U1309" s="231"/>
      <c r="V1309" s="231"/>
      <c r="W1309" s="231"/>
      <c r="X1309" s="232"/>
      <c r="Y1309" s="230"/>
      <c r="Z1309" s="231"/>
      <c r="AA1309" s="231"/>
      <c r="AB1309" s="231"/>
      <c r="AC1309" s="231"/>
      <c r="AD1309" s="231"/>
      <c r="AE1309" s="231"/>
      <c r="AF1309" s="231"/>
      <c r="AG1309" s="231"/>
      <c r="AH1309" s="231"/>
      <c r="AI1309" s="232"/>
      <c r="AJ1309" s="230"/>
      <c r="AK1309" s="231"/>
      <c r="AL1309" s="231"/>
      <c r="AM1309" s="231"/>
      <c r="AN1309" s="231"/>
      <c r="AO1309" s="231"/>
      <c r="AP1309" s="231"/>
      <c r="AQ1309" s="231"/>
      <c r="AR1309" s="231"/>
      <c r="AS1309" s="231"/>
      <c r="AT1309" s="232"/>
      <c r="AV1309" s="230" t="s">
        <v>1272</v>
      </c>
      <c r="AW1309" s="231"/>
      <c r="AX1309" s="231"/>
      <c r="AY1309" s="231"/>
      <c r="AZ1309" s="231"/>
      <c r="BA1309" s="231"/>
      <c r="BB1309" s="231"/>
      <c r="BC1309" s="231"/>
      <c r="BD1309" s="231"/>
      <c r="BE1309" s="231"/>
      <c r="BF1309" s="231"/>
      <c r="BG1309" s="231"/>
      <c r="BH1309" s="231"/>
      <c r="BI1309" s="231"/>
      <c r="BJ1309" s="231"/>
      <c r="BK1309" s="231"/>
      <c r="BL1309" s="231"/>
      <c r="BM1309" s="231"/>
      <c r="BN1309" s="231"/>
      <c r="BO1309" s="231"/>
      <c r="BP1309" s="232"/>
      <c r="BQ1309" s="262">
        <v>100</v>
      </c>
      <c r="BR1309" s="313"/>
      <c r="BS1309" s="313"/>
      <c r="BT1309" s="313"/>
      <c r="BU1309" s="313"/>
      <c r="BV1309" s="313"/>
      <c r="BW1309" s="313"/>
      <c r="BX1309" s="314"/>
      <c r="BY1309" s="262">
        <v>100</v>
      </c>
      <c r="BZ1309" s="313"/>
      <c r="CA1309" s="313"/>
      <c r="CB1309" s="313"/>
      <c r="CC1309" s="313"/>
      <c r="CD1309" s="313"/>
      <c r="CE1309" s="313"/>
      <c r="CF1309" s="313"/>
      <c r="CG1309" s="313"/>
      <c r="CH1309" s="313"/>
      <c r="CI1309" s="313"/>
      <c r="CJ1309" s="313"/>
      <c r="CK1309" s="313"/>
      <c r="CL1309" s="313"/>
      <c r="CM1309" s="313"/>
      <c r="CN1309" s="314"/>
    </row>
    <row r="1310" spans="4:92" ht="14.25" customHeight="1" x14ac:dyDescent="0.35">
      <c r="D1310" s="230"/>
      <c r="E1310" s="231"/>
      <c r="F1310" s="231"/>
      <c r="G1310" s="231"/>
      <c r="H1310" s="231"/>
      <c r="I1310" s="231"/>
      <c r="J1310" s="231"/>
      <c r="K1310" s="231"/>
      <c r="L1310" s="231"/>
      <c r="M1310" s="231"/>
      <c r="N1310" s="231"/>
      <c r="O1310" s="231"/>
      <c r="P1310" s="231"/>
      <c r="Q1310" s="231"/>
      <c r="R1310" s="231"/>
      <c r="S1310" s="231"/>
      <c r="T1310" s="231"/>
      <c r="U1310" s="231"/>
      <c r="V1310" s="231"/>
      <c r="W1310" s="231"/>
      <c r="X1310" s="232"/>
      <c r="Y1310" s="230"/>
      <c r="Z1310" s="231"/>
      <c r="AA1310" s="231"/>
      <c r="AB1310" s="231"/>
      <c r="AC1310" s="231"/>
      <c r="AD1310" s="231"/>
      <c r="AE1310" s="231"/>
      <c r="AF1310" s="231"/>
      <c r="AG1310" s="231"/>
      <c r="AH1310" s="231"/>
      <c r="AI1310" s="232"/>
      <c r="AJ1310" s="230"/>
      <c r="AK1310" s="231"/>
      <c r="AL1310" s="231"/>
      <c r="AM1310" s="231"/>
      <c r="AN1310" s="231"/>
      <c r="AO1310" s="231"/>
      <c r="AP1310" s="231"/>
      <c r="AQ1310" s="231"/>
      <c r="AR1310" s="231"/>
      <c r="AS1310" s="231"/>
      <c r="AT1310" s="232"/>
      <c r="AV1310" s="230" t="s">
        <v>1273</v>
      </c>
      <c r="AW1310" s="231"/>
      <c r="AX1310" s="231"/>
      <c r="AY1310" s="231"/>
      <c r="AZ1310" s="231"/>
      <c r="BA1310" s="231"/>
      <c r="BB1310" s="231"/>
      <c r="BC1310" s="231"/>
      <c r="BD1310" s="231"/>
      <c r="BE1310" s="231"/>
      <c r="BF1310" s="231"/>
      <c r="BG1310" s="231"/>
      <c r="BH1310" s="231"/>
      <c r="BI1310" s="231"/>
      <c r="BJ1310" s="231"/>
      <c r="BK1310" s="231"/>
      <c r="BL1310" s="231"/>
      <c r="BM1310" s="231"/>
      <c r="BN1310" s="231"/>
      <c r="BO1310" s="231"/>
      <c r="BP1310" s="232"/>
      <c r="BQ1310" s="262">
        <v>1215</v>
      </c>
      <c r="BR1310" s="313"/>
      <c r="BS1310" s="313"/>
      <c r="BT1310" s="313"/>
      <c r="BU1310" s="313"/>
      <c r="BV1310" s="313"/>
      <c r="BW1310" s="313"/>
      <c r="BX1310" s="314"/>
      <c r="BY1310" s="262"/>
      <c r="BZ1310" s="313"/>
      <c r="CA1310" s="313"/>
      <c r="CB1310" s="313"/>
      <c r="CC1310" s="313"/>
      <c r="CD1310" s="313"/>
      <c r="CE1310" s="313"/>
      <c r="CF1310" s="313"/>
      <c r="CG1310" s="313"/>
      <c r="CH1310" s="313"/>
      <c r="CI1310" s="313"/>
      <c r="CJ1310" s="313"/>
      <c r="CK1310" s="313"/>
      <c r="CL1310" s="313"/>
      <c r="CM1310" s="313"/>
      <c r="CN1310" s="314"/>
    </row>
    <row r="1311" spans="4:92" ht="14.25" customHeight="1" x14ac:dyDescent="0.35">
      <c r="D1311" s="122" t="s">
        <v>558</v>
      </c>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c r="AF1311" s="122"/>
      <c r="AG1311" s="122"/>
      <c r="AH1311" s="122"/>
      <c r="AI1311" s="122"/>
      <c r="AJ1311" s="122"/>
      <c r="AK1311" s="122"/>
      <c r="AL1311" s="122"/>
      <c r="AM1311" s="122"/>
      <c r="AN1311" s="122"/>
      <c r="AO1311" s="122"/>
      <c r="AP1311" s="122"/>
      <c r="AQ1311" s="122"/>
      <c r="AR1311" s="122"/>
      <c r="AS1311" s="122"/>
      <c r="AT1311" s="122"/>
      <c r="AV1311" s="445" t="s">
        <v>558</v>
      </c>
      <c r="AW1311" s="445"/>
      <c r="AX1311" s="445"/>
      <c r="AY1311" s="445"/>
      <c r="AZ1311" s="445"/>
      <c r="BA1311" s="445"/>
      <c r="BB1311" s="445"/>
      <c r="BC1311" s="445"/>
      <c r="BD1311" s="445"/>
      <c r="BE1311" s="445"/>
      <c r="BF1311" s="445"/>
      <c r="BG1311" s="445"/>
      <c r="BH1311" s="445"/>
      <c r="BI1311" s="445"/>
      <c r="BJ1311" s="445"/>
      <c r="BK1311" s="445"/>
      <c r="BL1311" s="445"/>
      <c r="BM1311" s="445"/>
      <c r="BN1311" s="445"/>
      <c r="BO1311" s="445"/>
      <c r="BP1311" s="445"/>
      <c r="BQ1311" s="445"/>
      <c r="BR1311" s="445"/>
      <c r="BS1311" s="445"/>
      <c r="BT1311" s="445"/>
      <c r="BU1311" s="445"/>
      <c r="BV1311" s="445"/>
      <c r="BW1311" s="445"/>
      <c r="BX1311" s="445"/>
      <c r="BY1311" s="445"/>
      <c r="BZ1311" s="445"/>
      <c r="CA1311" s="445"/>
      <c r="CB1311" s="445"/>
      <c r="CC1311" s="445"/>
      <c r="CD1311" s="445"/>
      <c r="CE1311" s="445"/>
      <c r="CF1311" s="446"/>
      <c r="CG1311" s="446"/>
      <c r="CH1311" s="446"/>
      <c r="CI1311" s="446"/>
      <c r="CJ1311" s="446"/>
      <c r="CK1311" s="446"/>
      <c r="CL1311" s="446"/>
    </row>
    <row r="1312" spans="4:92" ht="14.25" customHeight="1" x14ac:dyDescent="0.35">
      <c r="AK1312" s="8"/>
      <c r="AL1312" s="8"/>
      <c r="AM1312" s="8"/>
      <c r="AN1312" s="8"/>
      <c r="AO1312" s="8"/>
      <c r="AP1312" s="8"/>
      <c r="AQ1312" s="8"/>
      <c r="AR1312" s="8"/>
      <c r="AS1312" s="8"/>
      <c r="AT1312" s="8"/>
      <c r="AU1312" s="6"/>
    </row>
    <row r="1313" spans="4:95" ht="14.25" customHeight="1" x14ac:dyDescent="0.35">
      <c r="D1313" s="270" t="s">
        <v>561</v>
      </c>
      <c r="E1313" s="270"/>
      <c r="F1313" s="270"/>
      <c r="G1313" s="270"/>
      <c r="H1313" s="270"/>
      <c r="I1313" s="270"/>
      <c r="J1313" s="270"/>
      <c r="K1313" s="270"/>
      <c r="L1313" s="270"/>
      <c r="M1313" s="270"/>
      <c r="N1313" s="270"/>
      <c r="O1313" s="270"/>
      <c r="P1313" s="270"/>
      <c r="Q1313" s="270"/>
      <c r="R1313" s="270"/>
      <c r="S1313" s="270"/>
      <c r="T1313" s="270"/>
      <c r="U1313" s="270"/>
      <c r="V1313" s="270"/>
      <c r="W1313" s="270"/>
      <c r="X1313" s="270"/>
      <c r="Y1313" s="270"/>
      <c r="Z1313" s="270"/>
      <c r="AA1313" s="270"/>
      <c r="AB1313" s="270"/>
      <c r="AC1313" s="270"/>
      <c r="AD1313" s="270"/>
      <c r="AE1313" s="270"/>
      <c r="AF1313" s="270"/>
      <c r="AG1313" s="270"/>
      <c r="AH1313" s="270"/>
      <c r="AI1313" s="270"/>
      <c r="AJ1313" s="270"/>
      <c r="AK1313" s="270"/>
      <c r="AL1313" s="270"/>
      <c r="AM1313" s="270"/>
      <c r="AN1313" s="270"/>
      <c r="AO1313" s="270"/>
      <c r="AP1313" s="270"/>
      <c r="AQ1313" s="270"/>
      <c r="AR1313" s="270"/>
      <c r="AS1313" s="270"/>
      <c r="AT1313" s="270"/>
      <c r="AU1313" s="270"/>
      <c r="AV1313" s="270"/>
      <c r="AW1313" s="270"/>
      <c r="AX1313" s="270"/>
      <c r="AY1313" s="270"/>
      <c r="AZ1313" s="270"/>
      <c r="BA1313" s="270"/>
      <c r="BB1313" s="270"/>
      <c r="BC1313" s="270"/>
      <c r="BD1313" s="270"/>
      <c r="BE1313" s="270"/>
      <c r="BF1313" s="270"/>
      <c r="BG1313" s="270"/>
      <c r="BH1313" s="270"/>
      <c r="BI1313" s="270"/>
      <c r="BJ1313" s="270"/>
      <c r="BK1313" s="270"/>
      <c r="BL1313" s="270"/>
      <c r="BM1313" s="270"/>
      <c r="BN1313" s="270"/>
      <c r="BO1313" s="270"/>
      <c r="BP1313" s="270"/>
      <c r="BQ1313" s="270"/>
      <c r="BR1313" s="270"/>
      <c r="BS1313" s="270"/>
      <c r="BT1313" s="270"/>
      <c r="BU1313" s="270"/>
      <c r="BV1313" s="270"/>
      <c r="BW1313" s="270"/>
      <c r="BX1313" s="270"/>
      <c r="BY1313" s="270"/>
      <c r="BZ1313" s="270"/>
      <c r="CA1313" s="270"/>
      <c r="CB1313" s="270"/>
      <c r="CC1313" s="270"/>
      <c r="CD1313" s="270"/>
      <c r="CE1313" s="270"/>
      <c r="CF1313" s="270"/>
      <c r="CG1313" s="270"/>
      <c r="CH1313" s="270"/>
      <c r="CI1313" s="270"/>
      <c r="CJ1313" s="270"/>
      <c r="CK1313" s="270"/>
      <c r="CL1313" s="270"/>
      <c r="CM1313" s="270"/>
      <c r="CN1313" s="270"/>
    </row>
    <row r="1314" spans="4:95" ht="14.25" customHeight="1" x14ac:dyDescent="0.35">
      <c r="D1314" s="270"/>
      <c r="E1314" s="270"/>
      <c r="F1314" s="270"/>
      <c r="G1314" s="270"/>
      <c r="H1314" s="270"/>
      <c r="I1314" s="270"/>
      <c r="J1314" s="270"/>
      <c r="K1314" s="270"/>
      <c r="L1314" s="270"/>
      <c r="M1314" s="270"/>
      <c r="N1314" s="270"/>
      <c r="O1314" s="270"/>
      <c r="P1314" s="270"/>
      <c r="Q1314" s="270"/>
      <c r="R1314" s="270"/>
      <c r="S1314" s="270"/>
      <c r="T1314" s="270"/>
      <c r="U1314" s="270"/>
      <c r="V1314" s="270"/>
      <c r="W1314" s="270"/>
      <c r="X1314" s="270"/>
      <c r="Y1314" s="270"/>
      <c r="Z1314" s="270"/>
      <c r="AA1314" s="270"/>
      <c r="AB1314" s="270"/>
      <c r="AC1314" s="270"/>
      <c r="AD1314" s="270"/>
      <c r="AE1314" s="270"/>
      <c r="AF1314" s="270"/>
      <c r="AG1314" s="270"/>
      <c r="AH1314" s="270"/>
      <c r="AI1314" s="270"/>
      <c r="AJ1314" s="270"/>
      <c r="AK1314" s="270"/>
      <c r="AL1314" s="270"/>
      <c r="AM1314" s="270"/>
      <c r="AN1314" s="270"/>
      <c r="AO1314" s="270"/>
      <c r="AP1314" s="270"/>
      <c r="AQ1314" s="270"/>
      <c r="AR1314" s="270"/>
      <c r="AS1314" s="270"/>
      <c r="AT1314" s="270"/>
      <c r="AU1314" s="270"/>
      <c r="AV1314" s="270"/>
      <c r="AW1314" s="270"/>
      <c r="AX1314" s="270"/>
      <c r="AY1314" s="270"/>
      <c r="AZ1314" s="270"/>
      <c r="BA1314" s="270"/>
      <c r="BB1314" s="270"/>
      <c r="BC1314" s="270"/>
      <c r="BD1314" s="270"/>
      <c r="BE1314" s="270"/>
      <c r="BF1314" s="270"/>
      <c r="BG1314" s="270"/>
      <c r="BH1314" s="270"/>
      <c r="BI1314" s="270"/>
      <c r="BJ1314" s="270"/>
      <c r="BK1314" s="270"/>
      <c r="BL1314" s="270"/>
      <c r="BM1314" s="270"/>
      <c r="BN1314" s="270"/>
      <c r="BO1314" s="270"/>
      <c r="BP1314" s="270"/>
      <c r="BQ1314" s="270"/>
      <c r="BR1314" s="270"/>
      <c r="BS1314" s="270"/>
      <c r="BT1314" s="270"/>
      <c r="BU1314" s="270"/>
      <c r="BV1314" s="270"/>
      <c r="BW1314" s="270"/>
      <c r="BX1314" s="270"/>
      <c r="BY1314" s="270"/>
      <c r="BZ1314" s="270"/>
      <c r="CA1314" s="270"/>
      <c r="CB1314" s="270"/>
      <c r="CC1314" s="270"/>
      <c r="CD1314" s="270"/>
      <c r="CE1314" s="270"/>
      <c r="CF1314" s="270"/>
      <c r="CG1314" s="270"/>
      <c r="CH1314" s="270"/>
      <c r="CI1314" s="270"/>
      <c r="CJ1314" s="270"/>
      <c r="CK1314" s="270"/>
      <c r="CL1314" s="270"/>
      <c r="CM1314" s="270"/>
      <c r="CN1314" s="270"/>
    </row>
    <row r="1315" spans="4:95" ht="14.25" customHeight="1" x14ac:dyDescent="0.35">
      <c r="D1315" s="271" t="s">
        <v>560</v>
      </c>
      <c r="E1315" s="271"/>
      <c r="F1315" s="271"/>
      <c r="G1315" s="271"/>
      <c r="H1315" s="271"/>
      <c r="I1315" s="271"/>
      <c r="J1315" s="271"/>
      <c r="K1315" s="271"/>
      <c r="L1315" s="271"/>
      <c r="M1315" s="271"/>
      <c r="N1315" s="271"/>
      <c r="O1315" s="271"/>
      <c r="P1315" s="271"/>
      <c r="Q1315" s="271"/>
      <c r="R1315" s="271"/>
      <c r="S1315" s="271"/>
      <c r="T1315" s="271"/>
      <c r="U1315" s="271"/>
      <c r="V1315" s="271"/>
      <c r="W1315" s="271"/>
      <c r="X1315" s="271"/>
      <c r="Y1315" s="271"/>
      <c r="Z1315" s="271"/>
      <c r="AA1315" s="271"/>
      <c r="AB1315" s="271"/>
      <c r="AC1315" s="271"/>
      <c r="AD1315" s="271"/>
      <c r="AE1315" s="271"/>
      <c r="AF1315" s="271"/>
      <c r="AG1315" s="271"/>
      <c r="AH1315" s="271"/>
      <c r="AI1315" s="271"/>
      <c r="AJ1315" s="271"/>
      <c r="AK1315" s="271"/>
      <c r="AL1315" s="271"/>
      <c r="AM1315" s="271"/>
      <c r="AN1315" s="271"/>
      <c r="AO1315" s="271"/>
      <c r="AP1315" s="271"/>
      <c r="AQ1315" s="271"/>
      <c r="AR1315" s="271"/>
      <c r="AS1315" s="271"/>
      <c r="AT1315" s="271"/>
      <c r="AU1315" s="3"/>
      <c r="AV1315" s="271" t="s">
        <v>569</v>
      </c>
      <c r="AW1315" s="271"/>
      <c r="AX1315" s="271"/>
      <c r="AY1315" s="271"/>
      <c r="AZ1315" s="271"/>
      <c r="BA1315" s="271"/>
      <c r="BB1315" s="271"/>
      <c r="BC1315" s="271"/>
      <c r="BD1315" s="271"/>
      <c r="BE1315" s="271"/>
      <c r="BF1315" s="271"/>
      <c r="BG1315" s="271"/>
      <c r="BH1315" s="271"/>
      <c r="BI1315" s="271"/>
      <c r="BJ1315" s="271"/>
      <c r="BK1315" s="271"/>
      <c r="BL1315" s="271"/>
      <c r="BM1315" s="271"/>
      <c r="BN1315" s="271"/>
      <c r="BO1315" s="271"/>
      <c r="BP1315" s="271"/>
      <c r="BQ1315" s="271"/>
      <c r="BR1315" s="271"/>
      <c r="BS1315" s="271"/>
      <c r="BT1315" s="271"/>
      <c r="BU1315" s="271"/>
      <c r="BV1315" s="271"/>
      <c r="BW1315" s="271"/>
      <c r="BX1315" s="271"/>
      <c r="BY1315" s="271"/>
      <c r="BZ1315" s="271"/>
      <c r="CA1315" s="271"/>
      <c r="CB1315" s="271"/>
      <c r="CC1315" s="271"/>
      <c r="CD1315" s="271"/>
      <c r="CE1315" s="271"/>
      <c r="CF1315" s="271"/>
      <c r="CG1315" s="271"/>
      <c r="CH1315" s="271"/>
      <c r="CI1315" s="271"/>
      <c r="CJ1315" s="271"/>
      <c r="CK1315" s="271"/>
      <c r="CL1315" s="271"/>
      <c r="CM1315" s="271"/>
      <c r="CN1315" s="271"/>
      <c r="CO1315" s="89"/>
      <c r="CP1315" s="177"/>
      <c r="CQ1315" s="177"/>
    </row>
    <row r="1316" spans="4:95" ht="14.25" customHeight="1" x14ac:dyDescent="0.35">
      <c r="D1316" s="272"/>
      <c r="E1316" s="272"/>
      <c r="F1316" s="272"/>
      <c r="G1316" s="272"/>
      <c r="H1316" s="272"/>
      <c r="I1316" s="272"/>
      <c r="J1316" s="272"/>
      <c r="K1316" s="272"/>
      <c r="L1316" s="272"/>
      <c r="M1316" s="272"/>
      <c r="N1316" s="272"/>
      <c r="O1316" s="272"/>
      <c r="P1316" s="272"/>
      <c r="Q1316" s="272"/>
      <c r="R1316" s="272"/>
      <c r="S1316" s="272"/>
      <c r="T1316" s="272"/>
      <c r="U1316" s="272"/>
      <c r="V1316" s="272"/>
      <c r="W1316" s="272"/>
      <c r="X1316" s="272"/>
      <c r="Y1316" s="272"/>
      <c r="Z1316" s="272"/>
      <c r="AA1316" s="272"/>
      <c r="AB1316" s="272"/>
      <c r="AC1316" s="272"/>
      <c r="AD1316" s="272"/>
      <c r="AE1316" s="272"/>
      <c r="AF1316" s="272"/>
      <c r="AG1316" s="272"/>
      <c r="AH1316" s="272"/>
      <c r="AI1316" s="272"/>
      <c r="AJ1316" s="272"/>
      <c r="AK1316" s="272"/>
      <c r="AL1316" s="272"/>
      <c r="AM1316" s="272"/>
      <c r="AN1316" s="272"/>
      <c r="AO1316" s="272"/>
      <c r="AP1316" s="272"/>
      <c r="AQ1316" s="272"/>
      <c r="AR1316" s="272"/>
      <c r="AS1316" s="272"/>
      <c r="AT1316" s="272"/>
      <c r="AV1316" s="272"/>
      <c r="AW1316" s="272"/>
      <c r="AX1316" s="272"/>
      <c r="AY1316" s="272"/>
      <c r="AZ1316" s="272"/>
      <c r="BA1316" s="272"/>
      <c r="BB1316" s="272"/>
      <c r="BC1316" s="272"/>
      <c r="BD1316" s="272"/>
      <c r="BE1316" s="272"/>
      <c r="BF1316" s="272"/>
      <c r="BG1316" s="272"/>
      <c r="BH1316" s="272"/>
      <c r="BI1316" s="272"/>
      <c r="BJ1316" s="272"/>
      <c r="BK1316" s="272"/>
      <c r="BL1316" s="272"/>
      <c r="BM1316" s="272"/>
      <c r="BN1316" s="272"/>
      <c r="BO1316" s="272"/>
      <c r="BP1316" s="272"/>
      <c r="BQ1316" s="272"/>
      <c r="BR1316" s="272"/>
      <c r="BS1316" s="272"/>
      <c r="BT1316" s="272"/>
      <c r="BU1316" s="272"/>
      <c r="BV1316" s="272"/>
      <c r="BW1316" s="272"/>
      <c r="BX1316" s="272"/>
      <c r="BY1316" s="272"/>
      <c r="BZ1316" s="272"/>
      <c r="CA1316" s="272"/>
      <c r="CB1316" s="272"/>
      <c r="CC1316" s="272"/>
      <c r="CD1316" s="272"/>
      <c r="CE1316" s="272"/>
      <c r="CF1316" s="272"/>
      <c r="CG1316" s="272"/>
      <c r="CH1316" s="272"/>
      <c r="CI1316" s="272"/>
      <c r="CJ1316" s="272"/>
      <c r="CK1316" s="272"/>
      <c r="CL1316" s="272"/>
      <c r="CM1316" s="272"/>
      <c r="CN1316" s="272"/>
      <c r="CO1316" s="89"/>
      <c r="CP1316" s="177"/>
      <c r="CQ1316" s="177"/>
    </row>
    <row r="1317" spans="4:95" ht="14.25" customHeight="1" x14ac:dyDescent="0.35">
      <c r="D1317" s="219" t="s">
        <v>562</v>
      </c>
      <c r="E1317" s="220"/>
      <c r="F1317" s="220"/>
      <c r="G1317" s="220"/>
      <c r="H1317" s="220"/>
      <c r="I1317" s="220"/>
      <c r="J1317" s="220"/>
      <c r="K1317" s="220"/>
      <c r="L1317" s="220"/>
      <c r="M1317" s="220"/>
      <c r="N1317" s="220"/>
      <c r="O1317" s="220"/>
      <c r="P1317" s="221"/>
      <c r="Q1317" s="278" t="s">
        <v>564</v>
      </c>
      <c r="R1317" s="279"/>
      <c r="S1317" s="279"/>
      <c r="T1317" s="279"/>
      <c r="U1317" s="279"/>
      <c r="V1317" s="279"/>
      <c r="W1317" s="279"/>
      <c r="X1317" s="279"/>
      <c r="Y1317" s="279"/>
      <c r="Z1317" s="279"/>
      <c r="AA1317" s="279"/>
      <c r="AB1317" s="279"/>
      <c r="AC1317" s="279"/>
      <c r="AD1317" s="280"/>
      <c r="AE1317" s="219" t="s">
        <v>563</v>
      </c>
      <c r="AF1317" s="220"/>
      <c r="AG1317" s="220"/>
      <c r="AH1317" s="220"/>
      <c r="AI1317" s="220"/>
      <c r="AJ1317" s="220"/>
      <c r="AK1317" s="220"/>
      <c r="AL1317" s="220"/>
      <c r="AM1317" s="220"/>
      <c r="AN1317" s="220"/>
      <c r="AO1317" s="220"/>
      <c r="AP1317" s="220"/>
      <c r="AQ1317" s="220"/>
      <c r="AR1317" s="220"/>
      <c r="AS1317" s="220"/>
      <c r="AT1317" s="221"/>
      <c r="AV1317" s="253" t="s">
        <v>570</v>
      </c>
      <c r="AW1317" s="253"/>
      <c r="AX1317" s="253"/>
      <c r="AY1317" s="253"/>
      <c r="AZ1317" s="253"/>
      <c r="BA1317" s="253"/>
      <c r="BB1317" s="253"/>
      <c r="BC1317" s="253"/>
      <c r="BD1317" s="253"/>
      <c r="BE1317" s="253"/>
      <c r="BF1317" s="253"/>
      <c r="BG1317" s="253"/>
      <c r="BH1317" s="253"/>
      <c r="BI1317" s="253"/>
      <c r="BJ1317" s="253"/>
      <c r="BK1317" s="253"/>
      <c r="BL1317" s="253"/>
      <c r="BM1317" s="253"/>
      <c r="BN1317" s="253"/>
      <c r="BO1317" s="253"/>
      <c r="BP1317" s="253"/>
      <c r="BQ1317" s="253"/>
      <c r="BR1317" s="253"/>
      <c r="BS1317" s="253"/>
      <c r="BT1317" s="253"/>
      <c r="BU1317" s="253"/>
      <c r="BV1317" s="220" t="s">
        <v>579</v>
      </c>
      <c r="BW1317" s="220"/>
      <c r="BX1317" s="220"/>
      <c r="BY1317" s="220"/>
      <c r="BZ1317" s="220"/>
      <c r="CA1317" s="220"/>
      <c r="CB1317" s="220"/>
      <c r="CC1317" s="220"/>
      <c r="CD1317" s="220"/>
      <c r="CE1317" s="220"/>
      <c r="CF1317" s="220"/>
      <c r="CG1317" s="220"/>
      <c r="CH1317" s="220"/>
      <c r="CI1317" s="220"/>
      <c r="CJ1317" s="220"/>
      <c r="CK1317" s="220"/>
      <c r="CL1317" s="220"/>
      <c r="CM1317" s="220"/>
      <c r="CN1317" s="221"/>
      <c r="CO1317" s="89"/>
      <c r="CP1317" s="177"/>
      <c r="CQ1317" s="177"/>
    </row>
    <row r="1318" spans="4:95" ht="14.25" customHeight="1" x14ac:dyDescent="0.35">
      <c r="D1318" s="222"/>
      <c r="E1318" s="223"/>
      <c r="F1318" s="223"/>
      <c r="G1318" s="223"/>
      <c r="H1318" s="223"/>
      <c r="I1318" s="223"/>
      <c r="J1318" s="223"/>
      <c r="K1318" s="223"/>
      <c r="L1318" s="223"/>
      <c r="M1318" s="223"/>
      <c r="N1318" s="223"/>
      <c r="O1318" s="223"/>
      <c r="P1318" s="224"/>
      <c r="Q1318" s="278" t="s">
        <v>565</v>
      </c>
      <c r="R1318" s="279"/>
      <c r="S1318" s="279"/>
      <c r="T1318" s="279"/>
      <c r="U1318" s="279"/>
      <c r="V1318" s="279"/>
      <c r="W1318" s="280"/>
      <c r="X1318" s="278" t="s">
        <v>566</v>
      </c>
      <c r="Y1318" s="279"/>
      <c r="Z1318" s="279"/>
      <c r="AA1318" s="279"/>
      <c r="AB1318" s="279"/>
      <c r="AC1318" s="279"/>
      <c r="AD1318" s="280"/>
      <c r="AE1318" s="222"/>
      <c r="AF1318" s="223"/>
      <c r="AG1318" s="223"/>
      <c r="AH1318" s="223"/>
      <c r="AI1318" s="223"/>
      <c r="AJ1318" s="223"/>
      <c r="AK1318" s="223"/>
      <c r="AL1318" s="223"/>
      <c r="AM1318" s="223"/>
      <c r="AN1318" s="223"/>
      <c r="AO1318" s="223"/>
      <c r="AP1318" s="223"/>
      <c r="AQ1318" s="223"/>
      <c r="AR1318" s="223"/>
      <c r="AS1318" s="223"/>
      <c r="AT1318" s="224"/>
      <c r="AV1318" s="253"/>
      <c r="AW1318" s="253"/>
      <c r="AX1318" s="253"/>
      <c r="AY1318" s="253"/>
      <c r="AZ1318" s="253"/>
      <c r="BA1318" s="253"/>
      <c r="BB1318" s="253"/>
      <c r="BC1318" s="253"/>
      <c r="BD1318" s="253"/>
      <c r="BE1318" s="253"/>
      <c r="BF1318" s="253"/>
      <c r="BG1318" s="253"/>
      <c r="BH1318" s="253"/>
      <c r="BI1318" s="253"/>
      <c r="BJ1318" s="253"/>
      <c r="BK1318" s="253"/>
      <c r="BL1318" s="253"/>
      <c r="BM1318" s="253"/>
      <c r="BN1318" s="253"/>
      <c r="BO1318" s="253"/>
      <c r="BP1318" s="253"/>
      <c r="BQ1318" s="253"/>
      <c r="BR1318" s="253"/>
      <c r="BS1318" s="253"/>
      <c r="BT1318" s="253"/>
      <c r="BU1318" s="253"/>
      <c r="BV1318" s="223"/>
      <c r="BW1318" s="223"/>
      <c r="BX1318" s="223"/>
      <c r="BY1318" s="223"/>
      <c r="BZ1318" s="223"/>
      <c r="CA1318" s="223"/>
      <c r="CB1318" s="223"/>
      <c r="CC1318" s="223"/>
      <c r="CD1318" s="223"/>
      <c r="CE1318" s="223"/>
      <c r="CF1318" s="223"/>
      <c r="CG1318" s="223"/>
      <c r="CH1318" s="223"/>
      <c r="CI1318" s="223"/>
      <c r="CJ1318" s="223"/>
      <c r="CK1318" s="223"/>
      <c r="CL1318" s="223"/>
      <c r="CM1318" s="223"/>
      <c r="CN1318" s="224"/>
      <c r="CO1318" s="89"/>
      <c r="CP1318" s="177"/>
      <c r="CQ1318" s="177"/>
    </row>
    <row r="1319" spans="4:95" ht="14.25" customHeight="1" x14ac:dyDescent="0.35">
      <c r="D1319" s="230" t="s">
        <v>1275</v>
      </c>
      <c r="E1319" s="231"/>
      <c r="F1319" s="231"/>
      <c r="G1319" s="231"/>
      <c r="H1319" s="231"/>
      <c r="I1319" s="231"/>
      <c r="J1319" s="231"/>
      <c r="K1319" s="231"/>
      <c r="L1319" s="231"/>
      <c r="M1319" s="231"/>
      <c r="N1319" s="231"/>
      <c r="O1319" s="231"/>
      <c r="P1319" s="232"/>
      <c r="Q1319" s="230" t="s">
        <v>1274</v>
      </c>
      <c r="R1319" s="231"/>
      <c r="S1319" s="231"/>
      <c r="T1319" s="231"/>
      <c r="U1319" s="231"/>
      <c r="V1319" s="231"/>
      <c r="W1319" s="232"/>
      <c r="X1319" s="295"/>
      <c r="Y1319" s="296"/>
      <c r="Z1319" s="296"/>
      <c r="AA1319" s="296"/>
      <c r="AB1319" s="296"/>
      <c r="AC1319" s="296"/>
      <c r="AD1319" s="297"/>
      <c r="AE1319" s="230">
        <v>34</v>
      </c>
      <c r="AF1319" s="231"/>
      <c r="AG1319" s="231"/>
      <c r="AH1319" s="231"/>
      <c r="AI1319" s="231"/>
      <c r="AJ1319" s="231"/>
      <c r="AK1319" s="231"/>
      <c r="AL1319" s="231"/>
      <c r="AM1319" s="231"/>
      <c r="AN1319" s="231"/>
      <c r="AO1319" s="231"/>
      <c r="AP1319" s="231"/>
      <c r="AQ1319" s="231"/>
      <c r="AR1319" s="231"/>
      <c r="AS1319" s="231"/>
      <c r="AT1319" s="232"/>
      <c r="AV1319" s="228"/>
      <c r="AW1319" s="228"/>
      <c r="AX1319" s="228"/>
      <c r="AY1319" s="228"/>
      <c r="AZ1319" s="228"/>
      <c r="BA1319" s="228"/>
      <c r="BB1319" s="228"/>
      <c r="BC1319" s="228"/>
      <c r="BD1319" s="228"/>
      <c r="BE1319" s="228"/>
      <c r="BF1319" s="228"/>
      <c r="BG1319" s="228"/>
      <c r="BH1319" s="228"/>
      <c r="BI1319" s="228"/>
      <c r="BJ1319" s="228"/>
      <c r="BK1319" s="228"/>
      <c r="BL1319" s="228"/>
      <c r="BM1319" s="228"/>
      <c r="BN1319" s="228"/>
      <c r="BO1319" s="228"/>
      <c r="BP1319" s="228"/>
      <c r="BQ1319" s="228"/>
      <c r="BR1319" s="228"/>
      <c r="BS1319" s="228"/>
      <c r="BT1319" s="228"/>
      <c r="BU1319" s="228"/>
      <c r="BV1319" s="230"/>
      <c r="BW1319" s="231"/>
      <c r="BX1319" s="231"/>
      <c r="BY1319" s="231"/>
      <c r="BZ1319" s="231"/>
      <c r="CA1319" s="231"/>
      <c r="CB1319" s="231"/>
      <c r="CC1319" s="231"/>
      <c r="CD1319" s="231"/>
      <c r="CE1319" s="231"/>
      <c r="CF1319" s="231"/>
      <c r="CG1319" s="231"/>
      <c r="CH1319" s="231"/>
      <c r="CI1319" s="231"/>
      <c r="CJ1319" s="231"/>
      <c r="CK1319" s="231"/>
      <c r="CL1319" s="231"/>
      <c r="CM1319" s="231"/>
      <c r="CN1319" s="232"/>
      <c r="CO1319" s="89"/>
      <c r="CP1319" s="177"/>
      <c r="CQ1319" s="177"/>
    </row>
    <row r="1320" spans="4:95" ht="14.25" customHeight="1" x14ac:dyDescent="0.35">
      <c r="D1320" s="230" t="s">
        <v>1276</v>
      </c>
      <c r="E1320" s="231"/>
      <c r="F1320" s="231"/>
      <c r="G1320" s="231"/>
      <c r="H1320" s="231"/>
      <c r="I1320" s="231"/>
      <c r="J1320" s="231"/>
      <c r="K1320" s="231"/>
      <c r="L1320" s="231"/>
      <c r="M1320" s="231"/>
      <c r="N1320" s="231"/>
      <c r="O1320" s="231"/>
      <c r="P1320" s="232"/>
      <c r="Q1320" s="230" t="s">
        <v>1274</v>
      </c>
      <c r="R1320" s="231"/>
      <c r="S1320" s="231"/>
      <c r="T1320" s="231"/>
      <c r="U1320" s="231"/>
      <c r="V1320" s="231"/>
      <c r="W1320" s="232"/>
      <c r="X1320" s="295"/>
      <c r="Y1320" s="296"/>
      <c r="Z1320" s="296"/>
      <c r="AA1320" s="296"/>
      <c r="AB1320" s="296"/>
      <c r="AC1320" s="296"/>
      <c r="AD1320" s="297"/>
      <c r="AE1320" s="230">
        <v>20</v>
      </c>
      <c r="AF1320" s="231"/>
      <c r="AG1320" s="231"/>
      <c r="AH1320" s="231"/>
      <c r="AI1320" s="231"/>
      <c r="AJ1320" s="231"/>
      <c r="AK1320" s="231"/>
      <c r="AL1320" s="231"/>
      <c r="AM1320" s="231"/>
      <c r="AN1320" s="231"/>
      <c r="AO1320" s="231"/>
      <c r="AP1320" s="231"/>
      <c r="AQ1320" s="231"/>
      <c r="AR1320" s="231"/>
      <c r="AS1320" s="231"/>
      <c r="AT1320" s="232"/>
      <c r="AV1320" s="228"/>
      <c r="AW1320" s="228"/>
      <c r="AX1320" s="228"/>
      <c r="AY1320" s="228"/>
      <c r="AZ1320" s="228"/>
      <c r="BA1320" s="228"/>
      <c r="BB1320" s="228"/>
      <c r="BC1320" s="228"/>
      <c r="BD1320" s="228"/>
      <c r="BE1320" s="228"/>
      <c r="BF1320" s="228"/>
      <c r="BG1320" s="228"/>
      <c r="BH1320" s="228"/>
      <c r="BI1320" s="228"/>
      <c r="BJ1320" s="228"/>
      <c r="BK1320" s="228"/>
      <c r="BL1320" s="228"/>
      <c r="BM1320" s="228"/>
      <c r="BN1320" s="228"/>
      <c r="BO1320" s="228"/>
      <c r="BP1320" s="228"/>
      <c r="BQ1320" s="228"/>
      <c r="BR1320" s="228"/>
      <c r="BS1320" s="228"/>
      <c r="BT1320" s="228"/>
      <c r="BU1320" s="228"/>
      <c r="BV1320" s="230"/>
      <c r="BW1320" s="231"/>
      <c r="BX1320" s="231"/>
      <c r="BY1320" s="231"/>
      <c r="BZ1320" s="231"/>
      <c r="CA1320" s="231"/>
      <c r="CB1320" s="231"/>
      <c r="CC1320" s="231"/>
      <c r="CD1320" s="231"/>
      <c r="CE1320" s="231"/>
      <c r="CF1320" s="231"/>
      <c r="CG1320" s="231"/>
      <c r="CH1320" s="231"/>
      <c r="CI1320" s="231"/>
      <c r="CJ1320" s="231"/>
      <c r="CK1320" s="231"/>
      <c r="CL1320" s="231"/>
      <c r="CM1320" s="231"/>
      <c r="CN1320" s="232"/>
      <c r="CO1320" s="89"/>
      <c r="CP1320" s="177"/>
      <c r="CQ1320" s="177"/>
    </row>
    <row r="1321" spans="4:95" ht="14.25" customHeight="1" x14ac:dyDescent="0.35">
      <c r="D1321" s="230" t="s">
        <v>1277</v>
      </c>
      <c r="E1321" s="231"/>
      <c r="F1321" s="231"/>
      <c r="G1321" s="231"/>
      <c r="H1321" s="231"/>
      <c r="I1321" s="231"/>
      <c r="J1321" s="231"/>
      <c r="K1321" s="231"/>
      <c r="L1321" s="231"/>
      <c r="M1321" s="231"/>
      <c r="N1321" s="231"/>
      <c r="O1321" s="231"/>
      <c r="P1321" s="232"/>
      <c r="Q1321" s="230" t="s">
        <v>1274</v>
      </c>
      <c r="R1321" s="231"/>
      <c r="S1321" s="231"/>
      <c r="T1321" s="231"/>
      <c r="U1321" s="231"/>
      <c r="V1321" s="231"/>
      <c r="W1321" s="232"/>
      <c r="X1321" s="295"/>
      <c r="Y1321" s="296"/>
      <c r="Z1321" s="296"/>
      <c r="AA1321" s="296"/>
      <c r="AB1321" s="296"/>
      <c r="AC1321" s="296"/>
      <c r="AD1321" s="297"/>
      <c r="AE1321" s="230">
        <v>21</v>
      </c>
      <c r="AF1321" s="231"/>
      <c r="AG1321" s="231"/>
      <c r="AH1321" s="231"/>
      <c r="AI1321" s="231"/>
      <c r="AJ1321" s="231"/>
      <c r="AK1321" s="231"/>
      <c r="AL1321" s="231"/>
      <c r="AM1321" s="231"/>
      <c r="AN1321" s="231"/>
      <c r="AO1321" s="231"/>
      <c r="AP1321" s="231"/>
      <c r="AQ1321" s="231"/>
      <c r="AR1321" s="231"/>
      <c r="AS1321" s="231"/>
      <c r="AT1321" s="232"/>
      <c r="AV1321" s="228"/>
      <c r="AW1321" s="228"/>
      <c r="AX1321" s="228"/>
      <c r="AY1321" s="228"/>
      <c r="AZ1321" s="228"/>
      <c r="BA1321" s="228"/>
      <c r="BB1321" s="228"/>
      <c r="BC1321" s="228"/>
      <c r="BD1321" s="228"/>
      <c r="BE1321" s="228"/>
      <c r="BF1321" s="228"/>
      <c r="BG1321" s="228"/>
      <c r="BH1321" s="228"/>
      <c r="BI1321" s="228"/>
      <c r="BJ1321" s="228"/>
      <c r="BK1321" s="228"/>
      <c r="BL1321" s="228"/>
      <c r="BM1321" s="228"/>
      <c r="BN1321" s="228"/>
      <c r="BO1321" s="228"/>
      <c r="BP1321" s="228"/>
      <c r="BQ1321" s="228"/>
      <c r="BR1321" s="228"/>
      <c r="BS1321" s="228"/>
      <c r="BT1321" s="228"/>
      <c r="BU1321" s="228"/>
      <c r="BV1321" s="230"/>
      <c r="BW1321" s="231"/>
      <c r="BX1321" s="231"/>
      <c r="BY1321" s="231"/>
      <c r="BZ1321" s="231"/>
      <c r="CA1321" s="231"/>
      <c r="CB1321" s="231"/>
      <c r="CC1321" s="231"/>
      <c r="CD1321" s="231"/>
      <c r="CE1321" s="231"/>
      <c r="CF1321" s="231"/>
      <c r="CG1321" s="231"/>
      <c r="CH1321" s="231"/>
      <c r="CI1321" s="231"/>
      <c r="CJ1321" s="231"/>
      <c r="CK1321" s="231"/>
      <c r="CL1321" s="231"/>
      <c r="CM1321" s="231"/>
      <c r="CN1321" s="232"/>
      <c r="CO1321" s="89"/>
      <c r="CP1321" s="177"/>
      <c r="CQ1321" s="177"/>
    </row>
    <row r="1322" spans="4:95" ht="14.25" customHeight="1" x14ac:dyDescent="0.35">
      <c r="D1322" s="230" t="s">
        <v>1278</v>
      </c>
      <c r="E1322" s="231"/>
      <c r="F1322" s="231"/>
      <c r="G1322" s="231"/>
      <c r="H1322" s="231"/>
      <c r="I1322" s="231"/>
      <c r="J1322" s="231"/>
      <c r="K1322" s="231"/>
      <c r="L1322" s="231"/>
      <c r="M1322" s="231"/>
      <c r="N1322" s="231"/>
      <c r="O1322" s="231"/>
      <c r="P1322" s="232"/>
      <c r="Q1322" s="230" t="s">
        <v>1274</v>
      </c>
      <c r="R1322" s="231"/>
      <c r="S1322" s="231"/>
      <c r="T1322" s="231"/>
      <c r="U1322" s="231"/>
      <c r="V1322" s="231"/>
      <c r="W1322" s="232"/>
      <c r="X1322" s="295"/>
      <c r="Y1322" s="296"/>
      <c r="Z1322" s="296"/>
      <c r="AA1322" s="296"/>
      <c r="AB1322" s="296"/>
      <c r="AC1322" s="296"/>
      <c r="AD1322" s="297"/>
      <c r="AE1322" s="230">
        <v>96</v>
      </c>
      <c r="AF1322" s="231"/>
      <c r="AG1322" s="231"/>
      <c r="AH1322" s="231"/>
      <c r="AI1322" s="231"/>
      <c r="AJ1322" s="231"/>
      <c r="AK1322" s="231"/>
      <c r="AL1322" s="231"/>
      <c r="AM1322" s="231"/>
      <c r="AN1322" s="231"/>
      <c r="AO1322" s="231"/>
      <c r="AP1322" s="231"/>
      <c r="AQ1322" s="231"/>
      <c r="AR1322" s="231"/>
      <c r="AS1322" s="231"/>
      <c r="AT1322" s="232"/>
      <c r="AV1322" s="228"/>
      <c r="AW1322" s="228"/>
      <c r="AX1322" s="228"/>
      <c r="AY1322" s="228"/>
      <c r="AZ1322" s="228"/>
      <c r="BA1322" s="228"/>
      <c r="BB1322" s="228"/>
      <c r="BC1322" s="228"/>
      <c r="BD1322" s="228"/>
      <c r="BE1322" s="228"/>
      <c r="BF1322" s="228"/>
      <c r="BG1322" s="228"/>
      <c r="BH1322" s="228"/>
      <c r="BI1322" s="228"/>
      <c r="BJ1322" s="228"/>
      <c r="BK1322" s="228"/>
      <c r="BL1322" s="228"/>
      <c r="BM1322" s="228"/>
      <c r="BN1322" s="228"/>
      <c r="BO1322" s="228"/>
      <c r="BP1322" s="228"/>
      <c r="BQ1322" s="228"/>
      <c r="BR1322" s="228"/>
      <c r="BS1322" s="228"/>
      <c r="BT1322" s="228"/>
      <c r="BU1322" s="228"/>
      <c r="BV1322" s="230"/>
      <c r="BW1322" s="231"/>
      <c r="BX1322" s="231"/>
      <c r="BY1322" s="231"/>
      <c r="BZ1322" s="231"/>
      <c r="CA1322" s="231"/>
      <c r="CB1322" s="231"/>
      <c r="CC1322" s="231"/>
      <c r="CD1322" s="231"/>
      <c r="CE1322" s="231"/>
      <c r="CF1322" s="231"/>
      <c r="CG1322" s="231"/>
      <c r="CH1322" s="231"/>
      <c r="CI1322" s="231"/>
      <c r="CJ1322" s="231"/>
      <c r="CK1322" s="231"/>
      <c r="CL1322" s="231"/>
      <c r="CM1322" s="231"/>
      <c r="CN1322" s="232"/>
      <c r="CO1322" s="89"/>
      <c r="CP1322" s="177"/>
      <c r="CQ1322" s="177"/>
    </row>
    <row r="1323" spans="4:95" ht="14.25" customHeight="1" x14ac:dyDescent="0.35">
      <c r="D1323" s="230" t="s">
        <v>1279</v>
      </c>
      <c r="E1323" s="231"/>
      <c r="F1323" s="231"/>
      <c r="G1323" s="231"/>
      <c r="H1323" s="231"/>
      <c r="I1323" s="231"/>
      <c r="J1323" s="231"/>
      <c r="K1323" s="231"/>
      <c r="L1323" s="231"/>
      <c r="M1323" s="231"/>
      <c r="N1323" s="231"/>
      <c r="O1323" s="231"/>
      <c r="P1323" s="232"/>
      <c r="Q1323" s="230" t="s">
        <v>1274</v>
      </c>
      <c r="R1323" s="231"/>
      <c r="S1323" s="231"/>
      <c r="T1323" s="231"/>
      <c r="U1323" s="231"/>
      <c r="V1323" s="231"/>
      <c r="W1323" s="232"/>
      <c r="X1323" s="295"/>
      <c r="Y1323" s="296"/>
      <c r="Z1323" s="296"/>
      <c r="AA1323" s="296"/>
      <c r="AB1323" s="296"/>
      <c r="AC1323" s="296"/>
      <c r="AD1323" s="297"/>
      <c r="AE1323" s="230">
        <v>70</v>
      </c>
      <c r="AF1323" s="231"/>
      <c r="AG1323" s="231"/>
      <c r="AH1323" s="231"/>
      <c r="AI1323" s="231"/>
      <c r="AJ1323" s="231"/>
      <c r="AK1323" s="231"/>
      <c r="AL1323" s="231"/>
      <c r="AM1323" s="231"/>
      <c r="AN1323" s="231"/>
      <c r="AO1323" s="231"/>
      <c r="AP1323" s="231"/>
      <c r="AQ1323" s="231"/>
      <c r="AR1323" s="231"/>
      <c r="AS1323" s="231"/>
      <c r="AT1323" s="232"/>
      <c r="AV1323" s="228"/>
      <c r="AW1323" s="228"/>
      <c r="AX1323" s="228"/>
      <c r="AY1323" s="228"/>
      <c r="AZ1323" s="228"/>
      <c r="BA1323" s="228"/>
      <c r="BB1323" s="228"/>
      <c r="BC1323" s="228"/>
      <c r="BD1323" s="228"/>
      <c r="BE1323" s="228"/>
      <c r="BF1323" s="228"/>
      <c r="BG1323" s="228"/>
      <c r="BH1323" s="228"/>
      <c r="BI1323" s="228"/>
      <c r="BJ1323" s="228"/>
      <c r="BK1323" s="228"/>
      <c r="BL1323" s="228"/>
      <c r="BM1323" s="228"/>
      <c r="BN1323" s="228"/>
      <c r="BO1323" s="228"/>
      <c r="BP1323" s="228"/>
      <c r="BQ1323" s="228"/>
      <c r="BR1323" s="228"/>
      <c r="BS1323" s="228"/>
      <c r="BT1323" s="228"/>
      <c r="BU1323" s="228"/>
      <c r="BV1323" s="230"/>
      <c r="BW1323" s="231"/>
      <c r="BX1323" s="231"/>
      <c r="BY1323" s="231"/>
      <c r="BZ1323" s="231"/>
      <c r="CA1323" s="231"/>
      <c r="CB1323" s="231"/>
      <c r="CC1323" s="231"/>
      <c r="CD1323" s="231"/>
      <c r="CE1323" s="231"/>
      <c r="CF1323" s="231"/>
      <c r="CG1323" s="231"/>
      <c r="CH1323" s="231"/>
      <c r="CI1323" s="231"/>
      <c r="CJ1323" s="231"/>
      <c r="CK1323" s="231"/>
      <c r="CL1323" s="231"/>
      <c r="CM1323" s="231"/>
      <c r="CN1323" s="232"/>
      <c r="CO1323" s="89"/>
      <c r="CP1323" s="177"/>
      <c r="CQ1323" s="177"/>
    </row>
    <row r="1324" spans="4:95" ht="14.25" customHeight="1" x14ac:dyDescent="0.35">
      <c r="D1324" s="230" t="s">
        <v>1280</v>
      </c>
      <c r="E1324" s="231"/>
      <c r="F1324" s="231"/>
      <c r="G1324" s="231"/>
      <c r="H1324" s="231"/>
      <c r="I1324" s="231"/>
      <c r="J1324" s="231"/>
      <c r="K1324" s="231"/>
      <c r="L1324" s="231"/>
      <c r="M1324" s="231"/>
      <c r="N1324" s="231"/>
      <c r="O1324" s="231"/>
      <c r="P1324" s="232"/>
      <c r="Q1324" s="230"/>
      <c r="R1324" s="231"/>
      <c r="S1324" s="231"/>
      <c r="T1324" s="231"/>
      <c r="U1324" s="231"/>
      <c r="V1324" s="231"/>
      <c r="W1324" s="232"/>
      <c r="X1324" s="295" t="s">
        <v>1274</v>
      </c>
      <c r="Y1324" s="296"/>
      <c r="Z1324" s="296"/>
      <c r="AA1324" s="296"/>
      <c r="AB1324" s="296"/>
      <c r="AC1324" s="296"/>
      <c r="AD1324" s="297"/>
      <c r="AE1324" s="230">
        <v>0</v>
      </c>
      <c r="AF1324" s="231"/>
      <c r="AG1324" s="231"/>
      <c r="AH1324" s="231"/>
      <c r="AI1324" s="231"/>
      <c r="AJ1324" s="231"/>
      <c r="AK1324" s="231"/>
      <c r="AL1324" s="231"/>
      <c r="AM1324" s="231"/>
      <c r="AN1324" s="231"/>
      <c r="AO1324" s="231"/>
      <c r="AP1324" s="231"/>
      <c r="AQ1324" s="231"/>
      <c r="AR1324" s="231"/>
      <c r="AS1324" s="231"/>
      <c r="AT1324" s="232"/>
      <c r="AV1324" s="228"/>
      <c r="AW1324" s="228"/>
      <c r="AX1324" s="228"/>
      <c r="AY1324" s="228"/>
      <c r="AZ1324" s="228"/>
      <c r="BA1324" s="228"/>
      <c r="BB1324" s="228"/>
      <c r="BC1324" s="228"/>
      <c r="BD1324" s="228"/>
      <c r="BE1324" s="228"/>
      <c r="BF1324" s="228"/>
      <c r="BG1324" s="228"/>
      <c r="BH1324" s="228"/>
      <c r="BI1324" s="228"/>
      <c r="BJ1324" s="228"/>
      <c r="BK1324" s="228"/>
      <c r="BL1324" s="228"/>
      <c r="BM1324" s="228"/>
      <c r="BN1324" s="228"/>
      <c r="BO1324" s="228"/>
      <c r="BP1324" s="228"/>
      <c r="BQ1324" s="228"/>
      <c r="BR1324" s="228"/>
      <c r="BS1324" s="228"/>
      <c r="BT1324" s="228"/>
      <c r="BU1324" s="228"/>
      <c r="BV1324" s="230"/>
      <c r="BW1324" s="231"/>
      <c r="BX1324" s="231"/>
      <c r="BY1324" s="231"/>
      <c r="BZ1324" s="231"/>
      <c r="CA1324" s="231"/>
      <c r="CB1324" s="231"/>
      <c r="CC1324" s="231"/>
      <c r="CD1324" s="231"/>
      <c r="CE1324" s="231"/>
      <c r="CF1324" s="231"/>
      <c r="CG1324" s="231"/>
      <c r="CH1324" s="231"/>
      <c r="CI1324" s="231"/>
      <c r="CJ1324" s="231"/>
      <c r="CK1324" s="231"/>
      <c r="CL1324" s="231"/>
      <c r="CM1324" s="231"/>
      <c r="CN1324" s="232"/>
      <c r="CO1324" s="89"/>
      <c r="CP1324" s="177"/>
      <c r="CQ1324" s="177"/>
    </row>
    <row r="1325" spans="4:95" ht="14.25" customHeight="1" x14ac:dyDescent="0.35">
      <c r="D1325" s="230" t="s">
        <v>1281</v>
      </c>
      <c r="E1325" s="231"/>
      <c r="F1325" s="231"/>
      <c r="G1325" s="231"/>
      <c r="H1325" s="231"/>
      <c r="I1325" s="231"/>
      <c r="J1325" s="231"/>
      <c r="K1325" s="231"/>
      <c r="L1325" s="231"/>
      <c r="M1325" s="231"/>
      <c r="N1325" s="231"/>
      <c r="O1325" s="231"/>
      <c r="P1325" s="232"/>
      <c r="Q1325" s="230"/>
      <c r="R1325" s="231"/>
      <c r="S1325" s="231"/>
      <c r="T1325" s="231"/>
      <c r="U1325" s="231"/>
      <c r="V1325" s="231"/>
      <c r="W1325" s="232"/>
      <c r="X1325" s="295" t="s">
        <v>1274</v>
      </c>
      <c r="Y1325" s="296"/>
      <c r="Z1325" s="296"/>
      <c r="AA1325" s="296"/>
      <c r="AB1325" s="296"/>
      <c r="AC1325" s="296"/>
      <c r="AD1325" s="297"/>
      <c r="AE1325" s="230">
        <v>3640</v>
      </c>
      <c r="AF1325" s="231"/>
      <c r="AG1325" s="231"/>
      <c r="AH1325" s="231"/>
      <c r="AI1325" s="231"/>
      <c r="AJ1325" s="231"/>
      <c r="AK1325" s="231"/>
      <c r="AL1325" s="231"/>
      <c r="AM1325" s="231"/>
      <c r="AN1325" s="231"/>
      <c r="AO1325" s="231"/>
      <c r="AP1325" s="231"/>
      <c r="AQ1325" s="231"/>
      <c r="AR1325" s="231"/>
      <c r="AS1325" s="231"/>
      <c r="AT1325" s="232"/>
      <c r="AV1325" s="228"/>
      <c r="AW1325" s="228"/>
      <c r="AX1325" s="228"/>
      <c r="AY1325" s="228"/>
      <c r="AZ1325" s="228"/>
      <c r="BA1325" s="228"/>
      <c r="BB1325" s="228"/>
      <c r="BC1325" s="228"/>
      <c r="BD1325" s="228"/>
      <c r="BE1325" s="228"/>
      <c r="BF1325" s="228"/>
      <c r="BG1325" s="228"/>
      <c r="BH1325" s="228"/>
      <c r="BI1325" s="228"/>
      <c r="BJ1325" s="228"/>
      <c r="BK1325" s="228"/>
      <c r="BL1325" s="228"/>
      <c r="BM1325" s="228"/>
      <c r="BN1325" s="228"/>
      <c r="BO1325" s="228"/>
      <c r="BP1325" s="228"/>
      <c r="BQ1325" s="228"/>
      <c r="BR1325" s="228"/>
      <c r="BS1325" s="228"/>
      <c r="BT1325" s="228"/>
      <c r="BU1325" s="228"/>
      <c r="BV1325" s="283"/>
      <c r="BW1325" s="231"/>
      <c r="BX1325" s="231"/>
      <c r="BY1325" s="231"/>
      <c r="BZ1325" s="231"/>
      <c r="CA1325" s="231"/>
      <c r="CB1325" s="231"/>
      <c r="CC1325" s="231"/>
      <c r="CD1325" s="231"/>
      <c r="CE1325" s="231"/>
      <c r="CF1325" s="231"/>
      <c r="CG1325" s="231"/>
      <c r="CH1325" s="231"/>
      <c r="CI1325" s="231"/>
      <c r="CJ1325" s="231"/>
      <c r="CK1325" s="231"/>
      <c r="CL1325" s="231"/>
      <c r="CM1325" s="231"/>
      <c r="CN1325" s="232"/>
      <c r="CO1325" s="89"/>
      <c r="CP1325" s="177"/>
      <c r="CQ1325" s="177"/>
    </row>
    <row r="1326" spans="4:95" ht="14.25" customHeight="1" x14ac:dyDescent="0.35">
      <c r="D1326" s="230" t="s">
        <v>1282</v>
      </c>
      <c r="E1326" s="231"/>
      <c r="F1326" s="231"/>
      <c r="G1326" s="231"/>
      <c r="H1326" s="231"/>
      <c r="I1326" s="231"/>
      <c r="J1326" s="231"/>
      <c r="K1326" s="231"/>
      <c r="L1326" s="231"/>
      <c r="M1326" s="231"/>
      <c r="N1326" s="231"/>
      <c r="O1326" s="231"/>
      <c r="P1326" s="232"/>
      <c r="Q1326" s="230"/>
      <c r="R1326" s="231"/>
      <c r="S1326" s="231"/>
      <c r="T1326" s="231"/>
      <c r="U1326" s="231"/>
      <c r="V1326" s="231"/>
      <c r="W1326" s="232"/>
      <c r="X1326" s="295" t="s">
        <v>1274</v>
      </c>
      <c r="Y1326" s="296"/>
      <c r="Z1326" s="296"/>
      <c r="AA1326" s="296"/>
      <c r="AB1326" s="296"/>
      <c r="AC1326" s="296"/>
      <c r="AD1326" s="297"/>
      <c r="AE1326" s="230">
        <v>47</v>
      </c>
      <c r="AF1326" s="231"/>
      <c r="AG1326" s="231"/>
      <c r="AH1326" s="231"/>
      <c r="AI1326" s="231"/>
      <c r="AJ1326" s="231"/>
      <c r="AK1326" s="231"/>
      <c r="AL1326" s="231"/>
      <c r="AM1326" s="231"/>
      <c r="AN1326" s="231"/>
      <c r="AO1326" s="231"/>
      <c r="AP1326" s="231"/>
      <c r="AQ1326" s="231"/>
      <c r="AR1326" s="231"/>
      <c r="AS1326" s="231"/>
      <c r="AT1326" s="232"/>
      <c r="AV1326" s="228"/>
      <c r="AW1326" s="228"/>
      <c r="AX1326" s="228"/>
      <c r="AY1326" s="228"/>
      <c r="AZ1326" s="228"/>
      <c r="BA1326" s="228"/>
      <c r="BB1326" s="228"/>
      <c r="BC1326" s="228"/>
      <c r="BD1326" s="228"/>
      <c r="BE1326" s="228"/>
      <c r="BF1326" s="228"/>
      <c r="BG1326" s="228"/>
      <c r="BH1326" s="228"/>
      <c r="BI1326" s="228"/>
      <c r="BJ1326" s="228"/>
      <c r="BK1326" s="228"/>
      <c r="BL1326" s="228"/>
      <c r="BM1326" s="228"/>
      <c r="BN1326" s="228"/>
      <c r="BO1326" s="228"/>
      <c r="BP1326" s="228"/>
      <c r="BQ1326" s="228"/>
      <c r="BR1326" s="228"/>
      <c r="BS1326" s="228"/>
      <c r="BT1326" s="228"/>
      <c r="BU1326" s="228"/>
      <c r="BV1326" s="283"/>
      <c r="BW1326" s="231"/>
      <c r="BX1326" s="231"/>
      <c r="BY1326" s="231"/>
      <c r="BZ1326" s="231"/>
      <c r="CA1326" s="231"/>
      <c r="CB1326" s="231"/>
      <c r="CC1326" s="231"/>
      <c r="CD1326" s="231"/>
      <c r="CE1326" s="231"/>
      <c r="CF1326" s="231"/>
      <c r="CG1326" s="231"/>
      <c r="CH1326" s="231"/>
      <c r="CI1326" s="231"/>
      <c r="CJ1326" s="231"/>
      <c r="CK1326" s="231"/>
      <c r="CL1326" s="231"/>
      <c r="CM1326" s="231"/>
      <c r="CN1326" s="232"/>
      <c r="CO1326" s="89"/>
      <c r="CP1326" s="177"/>
      <c r="CQ1326" s="177"/>
    </row>
    <row r="1327" spans="4:95" ht="14.25" customHeight="1" x14ac:dyDescent="0.35">
      <c r="D1327" s="230" t="s">
        <v>1283</v>
      </c>
      <c r="E1327" s="231"/>
      <c r="F1327" s="231"/>
      <c r="G1327" s="231"/>
      <c r="H1327" s="231"/>
      <c r="I1327" s="231"/>
      <c r="J1327" s="231"/>
      <c r="K1327" s="231"/>
      <c r="L1327" s="231"/>
      <c r="M1327" s="231"/>
      <c r="N1327" s="231"/>
      <c r="O1327" s="231"/>
      <c r="P1327" s="232"/>
      <c r="Q1327" s="230"/>
      <c r="R1327" s="231"/>
      <c r="S1327" s="231"/>
      <c r="T1327" s="231"/>
      <c r="U1327" s="231"/>
      <c r="V1327" s="231"/>
      <c r="W1327" s="232"/>
      <c r="X1327" s="295" t="s">
        <v>1274</v>
      </c>
      <c r="Y1327" s="296"/>
      <c r="Z1327" s="296"/>
      <c r="AA1327" s="296"/>
      <c r="AB1327" s="296"/>
      <c r="AC1327" s="296"/>
      <c r="AD1327" s="297"/>
      <c r="AE1327" s="230">
        <v>0</v>
      </c>
      <c r="AF1327" s="231"/>
      <c r="AG1327" s="231"/>
      <c r="AH1327" s="231"/>
      <c r="AI1327" s="231"/>
      <c r="AJ1327" s="231"/>
      <c r="AK1327" s="231"/>
      <c r="AL1327" s="231"/>
      <c r="AM1327" s="231"/>
      <c r="AN1327" s="231"/>
      <c r="AO1327" s="231"/>
      <c r="AP1327" s="231"/>
      <c r="AQ1327" s="231"/>
      <c r="AR1327" s="231"/>
      <c r="AS1327" s="231"/>
      <c r="AT1327" s="232"/>
      <c r="AV1327" s="228"/>
      <c r="AW1327" s="228"/>
      <c r="AX1327" s="228"/>
      <c r="AY1327" s="228"/>
      <c r="AZ1327" s="228"/>
      <c r="BA1327" s="228"/>
      <c r="BB1327" s="228"/>
      <c r="BC1327" s="228"/>
      <c r="BD1327" s="228"/>
      <c r="BE1327" s="228"/>
      <c r="BF1327" s="228"/>
      <c r="BG1327" s="228"/>
      <c r="BH1327" s="228"/>
      <c r="BI1327" s="228"/>
      <c r="BJ1327" s="228"/>
      <c r="BK1327" s="228"/>
      <c r="BL1327" s="228"/>
      <c r="BM1327" s="228"/>
      <c r="BN1327" s="228"/>
      <c r="BO1327" s="228"/>
      <c r="BP1327" s="228"/>
      <c r="BQ1327" s="228"/>
      <c r="BR1327" s="228"/>
      <c r="BS1327" s="228"/>
      <c r="BT1327" s="228"/>
      <c r="BU1327" s="228"/>
      <c r="BV1327" s="283"/>
      <c r="BW1327" s="231"/>
      <c r="BX1327" s="231"/>
      <c r="BY1327" s="231"/>
      <c r="BZ1327" s="231"/>
      <c r="CA1327" s="231"/>
      <c r="CB1327" s="231"/>
      <c r="CC1327" s="231"/>
      <c r="CD1327" s="231"/>
      <c r="CE1327" s="231"/>
      <c r="CF1327" s="231"/>
      <c r="CG1327" s="231"/>
      <c r="CH1327" s="231"/>
      <c r="CI1327" s="231"/>
      <c r="CJ1327" s="231"/>
      <c r="CK1327" s="231"/>
      <c r="CL1327" s="231"/>
      <c r="CM1327" s="231"/>
      <c r="CN1327" s="232"/>
      <c r="CO1327" s="89"/>
      <c r="CP1327" s="177"/>
      <c r="CQ1327" s="177"/>
    </row>
    <row r="1328" spans="4:95" ht="14.25" customHeight="1" x14ac:dyDescent="0.35">
      <c r="D1328" s="230" t="s">
        <v>1284</v>
      </c>
      <c r="E1328" s="231"/>
      <c r="F1328" s="231"/>
      <c r="G1328" s="231"/>
      <c r="H1328" s="231"/>
      <c r="I1328" s="231"/>
      <c r="J1328" s="231"/>
      <c r="K1328" s="231"/>
      <c r="L1328" s="231"/>
      <c r="M1328" s="231"/>
      <c r="N1328" s="231"/>
      <c r="O1328" s="231"/>
      <c r="P1328" s="232"/>
      <c r="Q1328" s="230"/>
      <c r="R1328" s="231"/>
      <c r="S1328" s="231"/>
      <c r="T1328" s="231"/>
      <c r="U1328" s="231"/>
      <c r="V1328" s="231"/>
      <c r="W1328" s="232"/>
      <c r="X1328" s="295" t="s">
        <v>1274</v>
      </c>
      <c r="Y1328" s="296"/>
      <c r="Z1328" s="296"/>
      <c r="AA1328" s="296"/>
      <c r="AB1328" s="296"/>
      <c r="AC1328" s="296"/>
      <c r="AD1328" s="297"/>
      <c r="AE1328" s="230">
        <v>72</v>
      </c>
      <c r="AF1328" s="231"/>
      <c r="AG1328" s="231"/>
      <c r="AH1328" s="231"/>
      <c r="AI1328" s="231"/>
      <c r="AJ1328" s="231"/>
      <c r="AK1328" s="231"/>
      <c r="AL1328" s="231"/>
      <c r="AM1328" s="231"/>
      <c r="AN1328" s="231"/>
      <c r="AO1328" s="231"/>
      <c r="AP1328" s="231"/>
      <c r="AQ1328" s="231"/>
      <c r="AR1328" s="231"/>
      <c r="AS1328" s="231"/>
      <c r="AT1328" s="232"/>
      <c r="AV1328" s="228"/>
      <c r="AW1328" s="228"/>
      <c r="AX1328" s="228"/>
      <c r="AY1328" s="228"/>
      <c r="AZ1328" s="228"/>
      <c r="BA1328" s="228"/>
      <c r="BB1328" s="228"/>
      <c r="BC1328" s="228"/>
      <c r="BD1328" s="228"/>
      <c r="BE1328" s="228"/>
      <c r="BF1328" s="228"/>
      <c r="BG1328" s="228"/>
      <c r="BH1328" s="228"/>
      <c r="BI1328" s="228"/>
      <c r="BJ1328" s="228"/>
      <c r="BK1328" s="228"/>
      <c r="BL1328" s="228"/>
      <c r="BM1328" s="228"/>
      <c r="BN1328" s="228"/>
      <c r="BO1328" s="228"/>
      <c r="BP1328" s="228"/>
      <c r="BQ1328" s="228"/>
      <c r="BR1328" s="228"/>
      <c r="BS1328" s="228"/>
      <c r="BT1328" s="228"/>
      <c r="BU1328" s="228"/>
      <c r="BV1328" s="284"/>
      <c r="BW1328" s="228"/>
      <c r="BX1328" s="228"/>
      <c r="BY1328" s="228"/>
      <c r="BZ1328" s="228"/>
      <c r="CA1328" s="228"/>
      <c r="CB1328" s="228"/>
      <c r="CC1328" s="228"/>
      <c r="CD1328" s="228"/>
      <c r="CE1328" s="228"/>
      <c r="CF1328" s="228"/>
      <c r="CG1328" s="228"/>
      <c r="CH1328" s="228"/>
      <c r="CI1328" s="228"/>
      <c r="CJ1328" s="228"/>
      <c r="CK1328" s="228"/>
      <c r="CL1328" s="228"/>
      <c r="CM1328" s="228"/>
      <c r="CN1328" s="228"/>
      <c r="CO1328" s="89"/>
      <c r="CP1328" s="177"/>
      <c r="CQ1328" s="177"/>
    </row>
    <row r="1329" spans="4:95" ht="14.25" customHeight="1" x14ac:dyDescent="0.35">
      <c r="D1329" s="230" t="s">
        <v>1285</v>
      </c>
      <c r="E1329" s="231"/>
      <c r="F1329" s="231"/>
      <c r="G1329" s="231"/>
      <c r="H1329" s="231"/>
      <c r="I1329" s="231"/>
      <c r="J1329" s="231"/>
      <c r="K1329" s="231"/>
      <c r="L1329" s="231"/>
      <c r="M1329" s="231"/>
      <c r="N1329" s="231"/>
      <c r="O1329" s="231"/>
      <c r="P1329" s="232"/>
      <c r="Q1329" s="230"/>
      <c r="R1329" s="231"/>
      <c r="S1329" s="231"/>
      <c r="T1329" s="231"/>
      <c r="U1329" s="231"/>
      <c r="V1329" s="231"/>
      <c r="W1329" s="232"/>
      <c r="X1329" s="295" t="s">
        <v>1274</v>
      </c>
      <c r="Y1329" s="296"/>
      <c r="Z1329" s="296"/>
      <c r="AA1329" s="296"/>
      <c r="AB1329" s="296"/>
      <c r="AC1329" s="296"/>
      <c r="AD1329" s="297"/>
      <c r="AE1329" s="230">
        <v>0</v>
      </c>
      <c r="AF1329" s="231"/>
      <c r="AG1329" s="231"/>
      <c r="AH1329" s="231"/>
      <c r="AI1329" s="231"/>
      <c r="AJ1329" s="231"/>
      <c r="AK1329" s="231"/>
      <c r="AL1329" s="231"/>
      <c r="AM1329" s="231"/>
      <c r="AN1329" s="231"/>
      <c r="AO1329" s="231"/>
      <c r="AP1329" s="231"/>
      <c r="AQ1329" s="231"/>
      <c r="AR1329" s="231"/>
      <c r="AS1329" s="231"/>
      <c r="AT1329" s="232"/>
      <c r="AV1329" s="571" t="s">
        <v>571</v>
      </c>
      <c r="AW1329" s="571"/>
      <c r="AX1329" s="571"/>
      <c r="AY1329" s="571"/>
      <c r="AZ1329" s="571"/>
      <c r="BA1329" s="571"/>
      <c r="BB1329" s="571"/>
      <c r="BC1329" s="571"/>
      <c r="BD1329" s="571"/>
      <c r="BE1329" s="571"/>
      <c r="BF1329" s="571"/>
      <c r="BG1329" s="571"/>
      <c r="BH1329" s="571"/>
      <c r="BI1329" s="571"/>
      <c r="BJ1329" s="571"/>
      <c r="BK1329" s="571"/>
      <c r="BL1329" s="571"/>
      <c r="BM1329" s="571"/>
      <c r="BN1329" s="571"/>
      <c r="BO1329" s="571"/>
      <c r="BP1329" s="571"/>
      <c r="BQ1329" s="571"/>
      <c r="BR1329" s="571"/>
      <c r="BS1329" s="571"/>
      <c r="BT1329" s="571"/>
      <c r="BU1329" s="571"/>
      <c r="BV1329" s="571"/>
      <c r="BW1329" s="571"/>
      <c r="BX1329" s="571"/>
      <c r="BY1329" s="571"/>
      <c r="BZ1329" s="571"/>
      <c r="CA1329" s="571"/>
      <c r="CB1329" s="571"/>
      <c r="CC1329" s="571"/>
      <c r="CD1329" s="571"/>
      <c r="CE1329" s="571"/>
      <c r="CF1329" s="571"/>
      <c r="CG1329" s="571"/>
      <c r="CH1329" s="571"/>
      <c r="CI1329" s="571"/>
      <c r="CJ1329" s="571"/>
      <c r="CK1329" s="571"/>
      <c r="CL1329" s="571"/>
      <c r="CM1329" s="571"/>
      <c r="CN1329" s="571"/>
      <c r="CO1329" s="89"/>
      <c r="CP1329" s="177"/>
      <c r="CQ1329" s="177"/>
    </row>
    <row r="1330" spans="4:95" ht="14.25" customHeight="1" x14ac:dyDescent="0.35">
      <c r="D1330" s="230" t="s">
        <v>1286</v>
      </c>
      <c r="E1330" s="231"/>
      <c r="F1330" s="231"/>
      <c r="G1330" s="231"/>
      <c r="H1330" s="231"/>
      <c r="I1330" s="231"/>
      <c r="J1330" s="231"/>
      <c r="K1330" s="231"/>
      <c r="L1330" s="231"/>
      <c r="M1330" s="231"/>
      <c r="N1330" s="231"/>
      <c r="O1330" s="231"/>
      <c r="P1330" s="232"/>
      <c r="Q1330" s="230"/>
      <c r="R1330" s="231"/>
      <c r="S1330" s="231"/>
      <c r="T1330" s="231"/>
      <c r="U1330" s="231"/>
      <c r="V1330" s="231"/>
      <c r="W1330" s="232"/>
      <c r="X1330" s="295" t="s">
        <v>1274</v>
      </c>
      <c r="Y1330" s="296"/>
      <c r="Z1330" s="296"/>
      <c r="AA1330" s="296"/>
      <c r="AB1330" s="296"/>
      <c r="AC1330" s="296"/>
      <c r="AD1330" s="297"/>
      <c r="AE1330" s="230">
        <v>4055</v>
      </c>
      <c r="AF1330" s="231"/>
      <c r="AG1330" s="231"/>
      <c r="AH1330" s="231"/>
      <c r="AI1330" s="231"/>
      <c r="AJ1330" s="231"/>
      <c r="AK1330" s="231"/>
      <c r="AL1330" s="231"/>
      <c r="AM1330" s="231"/>
      <c r="AN1330" s="231"/>
      <c r="AO1330" s="231"/>
      <c r="AP1330" s="231"/>
      <c r="AQ1330" s="231"/>
      <c r="AR1330" s="231"/>
      <c r="AS1330" s="231"/>
      <c r="AT1330" s="232"/>
      <c r="AV1330" s="89"/>
      <c r="AW1330" s="89"/>
      <c r="AX1330" s="89"/>
      <c r="AY1330" s="89"/>
      <c r="AZ1330" s="89"/>
      <c r="BA1330" s="89"/>
      <c r="BB1330" s="89"/>
      <c r="BC1330" s="89"/>
      <c r="BD1330" s="89"/>
      <c r="BE1330" s="89"/>
      <c r="BF1330" s="89"/>
      <c r="BG1330" s="89"/>
      <c r="BH1330" s="89"/>
      <c r="BI1330" s="89"/>
      <c r="BJ1330" s="89"/>
      <c r="BK1330" s="89"/>
      <c r="BL1330" s="89"/>
      <c r="BM1330" s="89"/>
      <c r="BN1330" s="89"/>
      <c r="BO1330" s="89"/>
      <c r="BP1330" s="89"/>
      <c r="BQ1330" s="89"/>
      <c r="BR1330" s="89"/>
      <c r="BS1330" s="89"/>
      <c r="BT1330" s="89"/>
      <c r="BU1330" s="89"/>
      <c r="BV1330" s="89"/>
      <c r="BW1330" s="89"/>
      <c r="BX1330" s="89"/>
      <c r="BY1330" s="89"/>
      <c r="BZ1330" s="89"/>
      <c r="CA1330" s="89"/>
      <c r="CB1330" s="89"/>
      <c r="CC1330" s="89"/>
      <c r="CD1330" s="89"/>
      <c r="CE1330" s="89"/>
      <c r="CF1330" s="89"/>
      <c r="CG1330" s="89"/>
      <c r="CH1330" s="89"/>
      <c r="CI1330" s="89"/>
      <c r="CJ1330" s="89"/>
      <c r="CK1330" s="89"/>
      <c r="CL1330" s="89"/>
      <c r="CM1330" s="89"/>
      <c r="CN1330" s="89"/>
      <c r="CO1330" s="89"/>
      <c r="CP1330" s="177"/>
      <c r="CQ1330" s="177"/>
    </row>
    <row r="1331" spans="4:95" ht="14.25" customHeight="1" x14ac:dyDescent="0.35">
      <c r="D1331" s="230" t="s">
        <v>1287</v>
      </c>
      <c r="E1331" s="231"/>
      <c r="F1331" s="231"/>
      <c r="G1331" s="231"/>
      <c r="H1331" s="231"/>
      <c r="I1331" s="231"/>
      <c r="J1331" s="231"/>
      <c r="K1331" s="231"/>
      <c r="L1331" s="231"/>
      <c r="M1331" s="231"/>
      <c r="N1331" s="231"/>
      <c r="O1331" s="231"/>
      <c r="P1331" s="232"/>
      <c r="Q1331" s="230"/>
      <c r="R1331" s="231"/>
      <c r="S1331" s="231"/>
      <c r="T1331" s="231"/>
      <c r="U1331" s="231"/>
      <c r="V1331" s="231"/>
      <c r="W1331" s="232"/>
      <c r="X1331" s="295" t="s">
        <v>1274</v>
      </c>
      <c r="Y1331" s="296"/>
      <c r="Z1331" s="296"/>
      <c r="AA1331" s="296"/>
      <c r="AB1331" s="296"/>
      <c r="AC1331" s="296"/>
      <c r="AD1331" s="297"/>
      <c r="AE1331" s="230">
        <v>26</v>
      </c>
      <c r="AF1331" s="231"/>
      <c r="AG1331" s="231"/>
      <c r="AH1331" s="231"/>
      <c r="AI1331" s="231"/>
      <c r="AJ1331" s="231"/>
      <c r="AK1331" s="231"/>
      <c r="AL1331" s="231"/>
      <c r="AM1331" s="231"/>
      <c r="AN1331" s="231"/>
      <c r="AO1331" s="231"/>
      <c r="AP1331" s="231"/>
      <c r="AQ1331" s="231"/>
      <c r="AR1331" s="231"/>
      <c r="AS1331" s="231"/>
      <c r="AT1331" s="232"/>
      <c r="AV1331" s="89"/>
      <c r="AW1331" s="89"/>
      <c r="AX1331" s="89"/>
      <c r="AY1331" s="89"/>
      <c r="AZ1331" s="89"/>
      <c r="BA1331" s="89"/>
      <c r="BB1331" s="89"/>
      <c r="BC1331" s="89"/>
      <c r="BD1331" s="89"/>
      <c r="BE1331" s="89"/>
      <c r="BF1331" s="89"/>
      <c r="BG1331" s="89"/>
      <c r="BH1331" s="89"/>
      <c r="BI1331" s="89"/>
      <c r="BJ1331" s="89"/>
      <c r="BK1331" s="89"/>
      <c r="BL1331" s="89"/>
      <c r="BM1331" s="89"/>
      <c r="BN1331" s="89"/>
      <c r="BO1331" s="89"/>
      <c r="BP1331" s="89"/>
      <c r="BQ1331" s="89"/>
      <c r="BR1331" s="89"/>
      <c r="BS1331" s="89"/>
      <c r="BT1331" s="89"/>
      <c r="BU1331" s="89"/>
      <c r="BV1331" s="89"/>
      <c r="BW1331" s="89"/>
      <c r="BX1331" s="89"/>
      <c r="BY1331" s="89"/>
      <c r="BZ1331" s="89"/>
      <c r="CA1331" s="89"/>
      <c r="CB1331" s="89"/>
      <c r="CC1331" s="89"/>
      <c r="CD1331" s="89"/>
      <c r="CE1331" s="89"/>
      <c r="CF1331" s="89"/>
      <c r="CG1331" s="89"/>
      <c r="CH1331" s="89"/>
      <c r="CI1331" s="89"/>
      <c r="CJ1331" s="89"/>
      <c r="CK1331" s="89"/>
      <c r="CL1331" s="89"/>
      <c r="CM1331" s="89"/>
      <c r="CN1331" s="89"/>
      <c r="CO1331" s="89"/>
      <c r="CP1331" s="177"/>
      <c r="CQ1331" s="177"/>
    </row>
    <row r="1332" spans="4:95" ht="14.25" customHeight="1" x14ac:dyDescent="0.35">
      <c r="D1332" s="230" t="s">
        <v>1288</v>
      </c>
      <c r="E1332" s="231"/>
      <c r="F1332" s="231"/>
      <c r="G1332" s="231"/>
      <c r="H1332" s="231"/>
      <c r="I1332" s="231"/>
      <c r="J1332" s="231"/>
      <c r="K1332" s="231"/>
      <c r="L1332" s="231"/>
      <c r="M1332" s="231"/>
      <c r="N1332" s="231"/>
      <c r="O1332" s="231"/>
      <c r="P1332" s="232"/>
      <c r="Q1332" s="230"/>
      <c r="R1332" s="231"/>
      <c r="S1332" s="231"/>
      <c r="T1332" s="231"/>
      <c r="U1332" s="231"/>
      <c r="V1332" s="231"/>
      <c r="W1332" s="232"/>
      <c r="X1332" s="295" t="s">
        <v>1274</v>
      </c>
      <c r="Y1332" s="296"/>
      <c r="Z1332" s="296"/>
      <c r="AA1332" s="296"/>
      <c r="AB1332" s="296"/>
      <c r="AC1332" s="296"/>
      <c r="AD1332" s="297"/>
      <c r="AE1332" s="230">
        <v>0</v>
      </c>
      <c r="AF1332" s="231"/>
      <c r="AG1332" s="231"/>
      <c r="AH1332" s="231"/>
      <c r="AI1332" s="231"/>
      <c r="AJ1332" s="231"/>
      <c r="AK1332" s="231"/>
      <c r="AL1332" s="231"/>
      <c r="AM1332" s="231"/>
      <c r="AN1332" s="231"/>
      <c r="AO1332" s="231"/>
      <c r="AP1332" s="231"/>
      <c r="AQ1332" s="231"/>
      <c r="AR1332" s="231"/>
      <c r="AS1332" s="231"/>
      <c r="AT1332" s="232"/>
      <c r="AV1332" s="89"/>
      <c r="AW1332" s="89"/>
      <c r="AX1332" s="89"/>
      <c r="AY1332" s="89"/>
      <c r="AZ1332" s="89"/>
      <c r="BA1332" s="89"/>
      <c r="BB1332" s="89"/>
      <c r="BC1332" s="89"/>
      <c r="BD1332" s="89"/>
      <c r="BE1332" s="89"/>
      <c r="BF1332" s="89"/>
      <c r="BG1332" s="89"/>
      <c r="BH1332" s="89"/>
      <c r="BI1332" s="89"/>
      <c r="BJ1332" s="89"/>
      <c r="BK1332" s="89"/>
      <c r="BL1332" s="89"/>
      <c r="BM1332" s="89"/>
      <c r="BN1332" s="89"/>
      <c r="BO1332" s="89"/>
      <c r="BP1332" s="89"/>
      <c r="BQ1332" s="89"/>
      <c r="BR1332" s="89"/>
      <c r="BS1332" s="89"/>
      <c r="BT1332" s="89"/>
      <c r="BU1332" s="89"/>
      <c r="BV1332" s="89"/>
      <c r="BW1332" s="89"/>
      <c r="BX1332" s="89"/>
      <c r="BY1332" s="89"/>
      <c r="BZ1332" s="89"/>
      <c r="CA1332" s="89"/>
      <c r="CB1332" s="89"/>
      <c r="CC1332" s="89"/>
      <c r="CD1332" s="89"/>
      <c r="CE1332" s="89"/>
      <c r="CF1332" s="89"/>
      <c r="CG1332" s="89"/>
      <c r="CH1332" s="89"/>
      <c r="CI1332" s="89"/>
      <c r="CJ1332" s="89"/>
      <c r="CK1332" s="89"/>
      <c r="CL1332" s="89"/>
      <c r="CM1332" s="89"/>
      <c r="CN1332" s="89"/>
      <c r="CO1332" s="89"/>
      <c r="CP1332" s="177"/>
      <c r="CQ1332" s="177"/>
    </row>
    <row r="1333" spans="4:95" ht="14.25" customHeight="1" x14ac:dyDescent="0.35">
      <c r="D1333" s="230" t="s">
        <v>1289</v>
      </c>
      <c r="E1333" s="231"/>
      <c r="F1333" s="231"/>
      <c r="G1333" s="231"/>
      <c r="H1333" s="231"/>
      <c r="I1333" s="231"/>
      <c r="J1333" s="231"/>
      <c r="K1333" s="231"/>
      <c r="L1333" s="231"/>
      <c r="M1333" s="231"/>
      <c r="N1333" s="231"/>
      <c r="O1333" s="231"/>
      <c r="P1333" s="232"/>
      <c r="Q1333" s="230"/>
      <c r="R1333" s="231"/>
      <c r="S1333" s="231"/>
      <c r="T1333" s="231"/>
      <c r="U1333" s="231"/>
      <c r="V1333" s="231"/>
      <c r="W1333" s="232"/>
      <c r="X1333" s="295" t="s">
        <v>1274</v>
      </c>
      <c r="Y1333" s="296"/>
      <c r="Z1333" s="296"/>
      <c r="AA1333" s="296"/>
      <c r="AB1333" s="296"/>
      <c r="AC1333" s="296"/>
      <c r="AD1333" s="297"/>
      <c r="AE1333" s="266">
        <v>7.5</v>
      </c>
      <c r="AF1333" s="266"/>
      <c r="AG1333" s="266"/>
      <c r="AH1333" s="266"/>
      <c r="AI1333" s="266"/>
      <c r="AJ1333" s="266"/>
      <c r="AK1333" s="266"/>
      <c r="AL1333" s="266"/>
      <c r="AM1333" s="266"/>
      <c r="AN1333" s="266"/>
      <c r="AO1333" s="266"/>
      <c r="AP1333" s="266"/>
      <c r="AQ1333" s="266"/>
      <c r="AR1333" s="266"/>
      <c r="AS1333" s="266"/>
      <c r="AT1333" s="266"/>
      <c r="AV1333" s="271" t="s">
        <v>580</v>
      </c>
      <c r="AW1333" s="271"/>
      <c r="AX1333" s="271"/>
      <c r="AY1333" s="271"/>
      <c r="AZ1333" s="271"/>
      <c r="BA1333" s="271"/>
      <c r="BB1333" s="271"/>
      <c r="BC1333" s="271"/>
      <c r="BD1333" s="271"/>
      <c r="BE1333" s="271"/>
      <c r="BF1333" s="271"/>
      <c r="BG1333" s="271"/>
      <c r="BH1333" s="271"/>
      <c r="BI1333" s="271"/>
      <c r="BJ1333" s="271"/>
      <c r="BK1333" s="271"/>
      <c r="BL1333" s="271"/>
      <c r="BM1333" s="271"/>
      <c r="BN1333" s="271"/>
      <c r="BO1333" s="271"/>
      <c r="BP1333" s="271"/>
      <c r="BQ1333" s="271"/>
      <c r="BR1333" s="271"/>
      <c r="BS1333" s="271"/>
      <c r="BT1333" s="271"/>
      <c r="BU1333" s="271"/>
      <c r="BV1333" s="271"/>
      <c r="BW1333" s="271"/>
      <c r="BX1333" s="271"/>
      <c r="BY1333" s="271"/>
      <c r="BZ1333" s="271"/>
      <c r="CA1333" s="271"/>
      <c r="CB1333" s="271"/>
      <c r="CC1333" s="271"/>
      <c r="CD1333" s="271"/>
      <c r="CE1333" s="271"/>
      <c r="CF1333" s="271"/>
      <c r="CG1333" s="271"/>
      <c r="CH1333" s="271"/>
      <c r="CI1333" s="271"/>
      <c r="CJ1333" s="271"/>
      <c r="CK1333" s="271"/>
      <c r="CL1333" s="271"/>
      <c r="CM1333" s="271"/>
      <c r="CN1333" s="271"/>
      <c r="CO1333" s="89"/>
      <c r="CP1333" s="177"/>
      <c r="CQ1333" s="177"/>
    </row>
    <row r="1334" spans="4:95" ht="14.25" customHeight="1" x14ac:dyDescent="0.35">
      <c r="D1334" s="230" t="s">
        <v>1290</v>
      </c>
      <c r="E1334" s="231"/>
      <c r="F1334" s="231"/>
      <c r="G1334" s="231"/>
      <c r="H1334" s="231"/>
      <c r="I1334" s="231"/>
      <c r="J1334" s="231"/>
      <c r="K1334" s="231"/>
      <c r="L1334" s="231"/>
      <c r="M1334" s="231"/>
      <c r="N1334" s="231"/>
      <c r="O1334" s="231"/>
      <c r="P1334" s="232"/>
      <c r="Q1334" s="230"/>
      <c r="R1334" s="231"/>
      <c r="S1334" s="231"/>
      <c r="T1334" s="231"/>
      <c r="U1334" s="231"/>
      <c r="V1334" s="231"/>
      <c r="W1334" s="232"/>
      <c r="X1334" s="295" t="s">
        <v>1274</v>
      </c>
      <c r="Y1334" s="296"/>
      <c r="Z1334" s="296"/>
      <c r="AA1334" s="296"/>
      <c r="AB1334" s="296"/>
      <c r="AC1334" s="296"/>
      <c r="AD1334" s="297"/>
      <c r="AE1334" s="230">
        <v>0.1</v>
      </c>
      <c r="AF1334" s="231"/>
      <c r="AG1334" s="231"/>
      <c r="AH1334" s="231"/>
      <c r="AI1334" s="231"/>
      <c r="AJ1334" s="231"/>
      <c r="AK1334" s="231"/>
      <c r="AL1334" s="231"/>
      <c r="AM1334" s="231"/>
      <c r="AN1334" s="231"/>
      <c r="AO1334" s="231"/>
      <c r="AP1334" s="231"/>
      <c r="AQ1334" s="231"/>
      <c r="AR1334" s="231"/>
      <c r="AS1334" s="231"/>
      <c r="AT1334" s="232"/>
      <c r="AV1334" s="272"/>
      <c r="AW1334" s="272"/>
      <c r="AX1334" s="272"/>
      <c r="AY1334" s="272"/>
      <c r="AZ1334" s="272"/>
      <c r="BA1334" s="272"/>
      <c r="BB1334" s="272"/>
      <c r="BC1334" s="272"/>
      <c r="BD1334" s="272"/>
      <c r="BE1334" s="272"/>
      <c r="BF1334" s="272"/>
      <c r="BG1334" s="272"/>
      <c r="BH1334" s="272"/>
      <c r="BI1334" s="272"/>
      <c r="BJ1334" s="272"/>
      <c r="BK1334" s="272"/>
      <c r="BL1334" s="272"/>
      <c r="BM1334" s="272"/>
      <c r="BN1334" s="272"/>
      <c r="BO1334" s="272"/>
      <c r="BP1334" s="272"/>
      <c r="BQ1334" s="272"/>
      <c r="BR1334" s="272"/>
      <c r="BS1334" s="272"/>
      <c r="BT1334" s="272"/>
      <c r="BU1334" s="272"/>
      <c r="BV1334" s="272"/>
      <c r="BW1334" s="272"/>
      <c r="BX1334" s="272"/>
      <c r="BY1334" s="272"/>
      <c r="BZ1334" s="272"/>
      <c r="CA1334" s="272"/>
      <c r="CB1334" s="272"/>
      <c r="CC1334" s="272"/>
      <c r="CD1334" s="272"/>
      <c r="CE1334" s="272"/>
      <c r="CF1334" s="272"/>
      <c r="CG1334" s="272"/>
      <c r="CH1334" s="272"/>
      <c r="CI1334" s="272"/>
      <c r="CJ1334" s="272"/>
      <c r="CK1334" s="272"/>
      <c r="CL1334" s="272"/>
      <c r="CM1334" s="272"/>
      <c r="CN1334" s="272"/>
      <c r="CO1334" s="89"/>
      <c r="CP1334" s="177"/>
      <c r="CQ1334" s="177"/>
    </row>
    <row r="1335" spans="4:95" ht="14.25" customHeight="1" x14ac:dyDescent="0.35">
      <c r="D1335" s="230" t="s">
        <v>1291</v>
      </c>
      <c r="E1335" s="231"/>
      <c r="F1335" s="231"/>
      <c r="G1335" s="231"/>
      <c r="H1335" s="231"/>
      <c r="I1335" s="231"/>
      <c r="J1335" s="231"/>
      <c r="K1335" s="231"/>
      <c r="L1335" s="231"/>
      <c r="M1335" s="231"/>
      <c r="N1335" s="231"/>
      <c r="O1335" s="231"/>
      <c r="P1335" s="232"/>
      <c r="Q1335" s="230"/>
      <c r="R1335" s="231"/>
      <c r="S1335" s="231"/>
      <c r="T1335" s="231"/>
      <c r="U1335" s="231"/>
      <c r="V1335" s="231"/>
      <c r="W1335" s="232"/>
      <c r="X1335" s="295" t="s">
        <v>1274</v>
      </c>
      <c r="Y1335" s="296"/>
      <c r="Z1335" s="296"/>
      <c r="AA1335" s="296"/>
      <c r="AB1335" s="296"/>
      <c r="AC1335" s="296"/>
      <c r="AD1335" s="297"/>
      <c r="AE1335" s="230">
        <v>15</v>
      </c>
      <c r="AF1335" s="231"/>
      <c r="AG1335" s="231"/>
      <c r="AH1335" s="231"/>
      <c r="AI1335" s="231"/>
      <c r="AJ1335" s="231"/>
      <c r="AK1335" s="231"/>
      <c r="AL1335" s="231"/>
      <c r="AM1335" s="231"/>
      <c r="AN1335" s="231"/>
      <c r="AO1335" s="231"/>
      <c r="AP1335" s="231"/>
      <c r="AQ1335" s="231"/>
      <c r="AR1335" s="231"/>
      <c r="AS1335" s="231"/>
      <c r="AT1335" s="232"/>
      <c r="AV1335" s="572" t="s">
        <v>20</v>
      </c>
      <c r="AW1335" s="573"/>
      <c r="AX1335" s="573"/>
      <c r="AY1335" s="573"/>
      <c r="AZ1335" s="573"/>
      <c r="BA1335" s="573"/>
      <c r="BB1335" s="573"/>
      <c r="BC1335" s="573"/>
      <c r="BD1335" s="573"/>
      <c r="BE1335" s="573"/>
      <c r="BF1335" s="573"/>
      <c r="BG1335" s="573"/>
      <c r="BH1335" s="573"/>
      <c r="BI1335" s="574"/>
      <c r="BJ1335" s="572" t="s">
        <v>567</v>
      </c>
      <c r="BK1335" s="573"/>
      <c r="BL1335" s="573"/>
      <c r="BM1335" s="573"/>
      <c r="BN1335" s="573"/>
      <c r="BO1335" s="573"/>
      <c r="BP1335" s="573"/>
      <c r="BQ1335" s="573"/>
      <c r="BR1335" s="573"/>
      <c r="BS1335" s="573"/>
      <c r="BT1335" s="573"/>
      <c r="BU1335" s="573"/>
      <c r="BV1335" s="573"/>
      <c r="BW1335" s="574"/>
      <c r="BX1335" s="572" t="s">
        <v>568</v>
      </c>
      <c r="BY1335" s="573"/>
      <c r="BZ1335" s="573"/>
      <c r="CA1335" s="573"/>
      <c r="CB1335" s="573"/>
      <c r="CC1335" s="573"/>
      <c r="CD1335" s="573"/>
      <c r="CE1335" s="573"/>
      <c r="CF1335" s="573"/>
      <c r="CG1335" s="573"/>
      <c r="CH1335" s="573"/>
      <c r="CI1335" s="573"/>
      <c r="CJ1335" s="573"/>
      <c r="CK1335" s="573"/>
      <c r="CL1335" s="573"/>
      <c r="CM1335" s="573"/>
      <c r="CN1335" s="574"/>
      <c r="CO1335" s="89"/>
      <c r="CP1335" s="177"/>
      <c r="CQ1335" s="177"/>
    </row>
    <row r="1336" spans="4:95" ht="14.25" customHeight="1" x14ac:dyDescent="0.35">
      <c r="D1336" s="230" t="s">
        <v>1292</v>
      </c>
      <c r="E1336" s="231"/>
      <c r="F1336" s="231"/>
      <c r="G1336" s="231"/>
      <c r="H1336" s="231"/>
      <c r="I1336" s="231"/>
      <c r="J1336" s="231"/>
      <c r="K1336" s="231"/>
      <c r="L1336" s="231"/>
      <c r="M1336" s="231"/>
      <c r="N1336" s="231"/>
      <c r="O1336" s="231"/>
      <c r="P1336" s="232"/>
      <c r="Q1336" s="230"/>
      <c r="R1336" s="231"/>
      <c r="S1336" s="231"/>
      <c r="T1336" s="231"/>
      <c r="U1336" s="231"/>
      <c r="V1336" s="231"/>
      <c r="W1336" s="232"/>
      <c r="X1336" s="295" t="s">
        <v>1274</v>
      </c>
      <c r="Y1336" s="296"/>
      <c r="Z1336" s="296"/>
      <c r="AA1336" s="296"/>
      <c r="AB1336" s="296"/>
      <c r="AC1336" s="296"/>
      <c r="AD1336" s="297"/>
      <c r="AE1336" s="230">
        <v>65</v>
      </c>
      <c r="AF1336" s="231"/>
      <c r="AG1336" s="231"/>
      <c r="AH1336" s="231"/>
      <c r="AI1336" s="231"/>
      <c r="AJ1336" s="231"/>
      <c r="AK1336" s="231"/>
      <c r="AL1336" s="231"/>
      <c r="AM1336" s="231"/>
      <c r="AN1336" s="231"/>
      <c r="AO1336" s="231"/>
      <c r="AP1336" s="231"/>
      <c r="AQ1336" s="231"/>
      <c r="AR1336" s="231"/>
      <c r="AS1336" s="231"/>
      <c r="AT1336" s="232"/>
      <c r="AV1336" s="575"/>
      <c r="AW1336" s="576"/>
      <c r="AX1336" s="576"/>
      <c r="AY1336" s="576"/>
      <c r="AZ1336" s="576"/>
      <c r="BA1336" s="576"/>
      <c r="BB1336" s="576"/>
      <c r="BC1336" s="576"/>
      <c r="BD1336" s="576"/>
      <c r="BE1336" s="576"/>
      <c r="BF1336" s="576"/>
      <c r="BG1336" s="576"/>
      <c r="BH1336" s="576"/>
      <c r="BI1336" s="577"/>
      <c r="BJ1336" s="575"/>
      <c r="BK1336" s="576"/>
      <c r="BL1336" s="576"/>
      <c r="BM1336" s="576"/>
      <c r="BN1336" s="576"/>
      <c r="BO1336" s="576"/>
      <c r="BP1336" s="576"/>
      <c r="BQ1336" s="576"/>
      <c r="BR1336" s="576"/>
      <c r="BS1336" s="576"/>
      <c r="BT1336" s="576"/>
      <c r="BU1336" s="576"/>
      <c r="BV1336" s="576"/>
      <c r="BW1336" s="577"/>
      <c r="BX1336" s="575"/>
      <c r="BY1336" s="576"/>
      <c r="BZ1336" s="576"/>
      <c r="CA1336" s="576"/>
      <c r="CB1336" s="576"/>
      <c r="CC1336" s="576"/>
      <c r="CD1336" s="576"/>
      <c r="CE1336" s="576"/>
      <c r="CF1336" s="576"/>
      <c r="CG1336" s="576"/>
      <c r="CH1336" s="576"/>
      <c r="CI1336" s="576"/>
      <c r="CJ1336" s="576"/>
      <c r="CK1336" s="576"/>
      <c r="CL1336" s="576"/>
      <c r="CM1336" s="576"/>
      <c r="CN1336" s="577"/>
      <c r="CO1336" s="89"/>
      <c r="CP1336" s="177"/>
      <c r="CQ1336" s="177"/>
    </row>
    <row r="1337" spans="4:95" ht="14.25" customHeight="1" x14ac:dyDescent="0.35">
      <c r="D1337" s="230" t="s">
        <v>1293</v>
      </c>
      <c r="E1337" s="231"/>
      <c r="F1337" s="231"/>
      <c r="G1337" s="231"/>
      <c r="H1337" s="231"/>
      <c r="I1337" s="231"/>
      <c r="J1337" s="231"/>
      <c r="K1337" s="231"/>
      <c r="L1337" s="231"/>
      <c r="M1337" s="231"/>
      <c r="N1337" s="231"/>
      <c r="O1337" s="231"/>
      <c r="P1337" s="232"/>
      <c r="Q1337" s="230"/>
      <c r="R1337" s="231"/>
      <c r="S1337" s="231"/>
      <c r="T1337" s="231"/>
      <c r="U1337" s="231"/>
      <c r="V1337" s="231"/>
      <c r="W1337" s="232"/>
      <c r="X1337" s="295" t="s">
        <v>1274</v>
      </c>
      <c r="Y1337" s="296"/>
      <c r="Z1337" s="296"/>
      <c r="AA1337" s="296"/>
      <c r="AB1337" s="296"/>
      <c r="AC1337" s="296"/>
      <c r="AD1337" s="297"/>
      <c r="AE1337" s="230">
        <v>2</v>
      </c>
      <c r="AF1337" s="231"/>
      <c r="AG1337" s="231"/>
      <c r="AH1337" s="231"/>
      <c r="AI1337" s="231"/>
      <c r="AJ1337" s="231"/>
      <c r="AK1337" s="231"/>
      <c r="AL1337" s="231"/>
      <c r="AM1337" s="231"/>
      <c r="AN1337" s="231"/>
      <c r="AO1337" s="231"/>
      <c r="AP1337" s="231"/>
      <c r="AQ1337" s="231"/>
      <c r="AR1337" s="231"/>
      <c r="AS1337" s="231"/>
      <c r="AT1337" s="232"/>
      <c r="AV1337" s="578" t="s">
        <v>1066</v>
      </c>
      <c r="AW1337" s="579"/>
      <c r="AX1337" s="579"/>
      <c r="AY1337" s="579"/>
      <c r="AZ1337" s="579"/>
      <c r="BA1337" s="579"/>
      <c r="BB1337" s="579"/>
      <c r="BC1337" s="579"/>
      <c r="BD1337" s="579"/>
      <c r="BE1337" s="579"/>
      <c r="BF1337" s="579"/>
      <c r="BG1337" s="579"/>
      <c r="BH1337" s="579"/>
      <c r="BI1337" s="580"/>
      <c r="BJ1337" s="584"/>
      <c r="BK1337" s="585"/>
      <c r="BL1337" s="585"/>
      <c r="BM1337" s="585"/>
      <c r="BN1337" s="585"/>
      <c r="BO1337" s="585"/>
      <c r="BP1337" s="585"/>
      <c r="BQ1337" s="585"/>
      <c r="BR1337" s="585"/>
      <c r="BS1337" s="585"/>
      <c r="BT1337" s="585"/>
      <c r="BU1337" s="585"/>
      <c r="BV1337" s="585"/>
      <c r="BW1337" s="586"/>
      <c r="BX1337" s="578"/>
      <c r="BY1337" s="579"/>
      <c r="BZ1337" s="579"/>
      <c r="CA1337" s="579"/>
      <c r="CB1337" s="579"/>
      <c r="CC1337" s="579"/>
      <c r="CD1337" s="579"/>
      <c r="CE1337" s="579"/>
      <c r="CF1337" s="579"/>
      <c r="CG1337" s="579"/>
      <c r="CH1337" s="579"/>
      <c r="CI1337" s="579"/>
      <c r="CJ1337" s="579"/>
      <c r="CK1337" s="579"/>
      <c r="CL1337" s="579"/>
      <c r="CM1337" s="579"/>
      <c r="CN1337" s="580"/>
      <c r="CO1337" s="89"/>
      <c r="CP1337" s="177"/>
      <c r="CQ1337" s="177"/>
    </row>
    <row r="1338" spans="4:95" ht="14.25" customHeight="1" x14ac:dyDescent="0.35">
      <c r="D1338" s="230"/>
      <c r="E1338" s="231"/>
      <c r="F1338" s="231"/>
      <c r="G1338" s="231"/>
      <c r="H1338" s="231"/>
      <c r="I1338" s="231"/>
      <c r="J1338" s="231"/>
      <c r="K1338" s="231"/>
      <c r="L1338" s="231"/>
      <c r="M1338" s="231"/>
      <c r="N1338" s="231"/>
      <c r="O1338" s="231"/>
      <c r="P1338" s="232"/>
      <c r="Q1338" s="230"/>
      <c r="R1338" s="231"/>
      <c r="S1338" s="231"/>
      <c r="T1338" s="231"/>
      <c r="U1338" s="231"/>
      <c r="V1338" s="231"/>
      <c r="W1338" s="232"/>
      <c r="X1338" s="295"/>
      <c r="Y1338" s="296"/>
      <c r="Z1338" s="296"/>
      <c r="AA1338" s="296"/>
      <c r="AB1338" s="296"/>
      <c r="AC1338" s="296"/>
      <c r="AD1338" s="297"/>
      <c r="AE1338" s="230"/>
      <c r="AF1338" s="231"/>
      <c r="AG1338" s="231"/>
      <c r="AH1338" s="231"/>
      <c r="AI1338" s="231"/>
      <c r="AJ1338" s="231"/>
      <c r="AK1338" s="231"/>
      <c r="AL1338" s="231"/>
      <c r="AM1338" s="231"/>
      <c r="AN1338" s="231"/>
      <c r="AO1338" s="231"/>
      <c r="AP1338" s="231"/>
      <c r="AQ1338" s="231"/>
      <c r="AR1338" s="231"/>
      <c r="AS1338" s="231"/>
      <c r="AT1338" s="232"/>
      <c r="AV1338" s="103"/>
      <c r="AW1338" s="104"/>
      <c r="AX1338" s="104"/>
      <c r="AY1338" s="104"/>
      <c r="AZ1338" s="104"/>
      <c r="BA1338" s="104"/>
      <c r="BB1338" s="104"/>
      <c r="BC1338" s="104"/>
      <c r="BD1338" s="104"/>
      <c r="BE1338" s="104"/>
      <c r="BF1338" s="104"/>
      <c r="BG1338" s="104"/>
      <c r="BH1338" s="104"/>
      <c r="BI1338" s="105"/>
      <c r="BJ1338" s="103"/>
      <c r="BK1338" s="104"/>
      <c r="BL1338" s="104"/>
      <c r="BM1338" s="104"/>
      <c r="BN1338" s="104"/>
      <c r="BO1338" s="104"/>
      <c r="BP1338" s="104"/>
      <c r="BQ1338" s="104"/>
      <c r="BR1338" s="104"/>
      <c r="BS1338" s="104"/>
      <c r="BT1338" s="104"/>
      <c r="BU1338" s="104"/>
      <c r="BV1338" s="104"/>
      <c r="BW1338" s="105"/>
      <c r="BX1338" s="103"/>
      <c r="BY1338" s="104"/>
      <c r="BZ1338" s="104"/>
      <c r="CA1338" s="104"/>
      <c r="CB1338" s="104"/>
      <c r="CC1338" s="104"/>
      <c r="CD1338" s="104"/>
      <c r="CE1338" s="104"/>
      <c r="CF1338" s="104"/>
      <c r="CG1338" s="104"/>
      <c r="CH1338" s="104"/>
      <c r="CI1338" s="104"/>
      <c r="CJ1338" s="104"/>
      <c r="CK1338" s="104"/>
      <c r="CL1338" s="104"/>
      <c r="CM1338" s="104"/>
      <c r="CN1338" s="105"/>
      <c r="CO1338" s="89"/>
      <c r="CP1338" s="177"/>
      <c r="CQ1338" s="177"/>
    </row>
    <row r="1339" spans="4:95" ht="14.25" customHeight="1" x14ac:dyDescent="0.35">
      <c r="D1339" s="230"/>
      <c r="E1339" s="231"/>
      <c r="F1339" s="231"/>
      <c r="G1339" s="231"/>
      <c r="H1339" s="231"/>
      <c r="I1339" s="231"/>
      <c r="J1339" s="231"/>
      <c r="K1339" s="231"/>
      <c r="L1339" s="231"/>
      <c r="M1339" s="231"/>
      <c r="N1339" s="231"/>
      <c r="O1339" s="231"/>
      <c r="P1339" s="232"/>
      <c r="Q1339" s="230"/>
      <c r="R1339" s="231"/>
      <c r="S1339" s="231"/>
      <c r="T1339" s="231"/>
      <c r="U1339" s="231"/>
      <c r="V1339" s="231"/>
      <c r="W1339" s="232"/>
      <c r="X1339" s="295"/>
      <c r="Y1339" s="296"/>
      <c r="Z1339" s="296"/>
      <c r="AA1339" s="296"/>
      <c r="AB1339" s="296"/>
      <c r="AC1339" s="296"/>
      <c r="AD1339" s="297"/>
      <c r="AE1339" s="230"/>
      <c r="AF1339" s="231"/>
      <c r="AG1339" s="231"/>
      <c r="AH1339" s="231"/>
      <c r="AI1339" s="231"/>
      <c r="AJ1339" s="231"/>
      <c r="AK1339" s="231"/>
      <c r="AL1339" s="231"/>
      <c r="AM1339" s="231"/>
      <c r="AN1339" s="231"/>
      <c r="AO1339" s="231"/>
      <c r="AP1339" s="231"/>
      <c r="AQ1339" s="231"/>
      <c r="AR1339" s="231"/>
      <c r="AS1339" s="231"/>
      <c r="AT1339" s="232"/>
      <c r="AV1339" s="103"/>
      <c r="AW1339" s="104"/>
      <c r="AX1339" s="104"/>
      <c r="AY1339" s="104"/>
      <c r="AZ1339" s="104"/>
      <c r="BA1339" s="104"/>
      <c r="BB1339" s="104"/>
      <c r="BC1339" s="104"/>
      <c r="BD1339" s="104"/>
      <c r="BE1339" s="104"/>
      <c r="BF1339" s="104"/>
      <c r="BG1339" s="104"/>
      <c r="BH1339" s="104"/>
      <c r="BI1339" s="105"/>
      <c r="BJ1339" s="103"/>
      <c r="BK1339" s="104"/>
      <c r="BL1339" s="104"/>
      <c r="BM1339" s="104"/>
      <c r="BN1339" s="104"/>
      <c r="BO1339" s="104"/>
      <c r="BP1339" s="104"/>
      <c r="BQ1339" s="104"/>
      <c r="BR1339" s="104"/>
      <c r="BS1339" s="104"/>
      <c r="BT1339" s="104"/>
      <c r="BU1339" s="104"/>
      <c r="BV1339" s="104"/>
      <c r="BW1339" s="105"/>
      <c r="BX1339" s="103"/>
      <c r="BY1339" s="104"/>
      <c r="BZ1339" s="104"/>
      <c r="CA1339" s="104"/>
      <c r="CB1339" s="104"/>
      <c r="CC1339" s="104"/>
      <c r="CD1339" s="104"/>
      <c r="CE1339" s="104"/>
      <c r="CF1339" s="104"/>
      <c r="CG1339" s="104"/>
      <c r="CH1339" s="104"/>
      <c r="CI1339" s="104"/>
      <c r="CJ1339" s="104"/>
      <c r="CK1339" s="104"/>
      <c r="CL1339" s="104"/>
      <c r="CM1339" s="104"/>
      <c r="CN1339" s="105"/>
      <c r="CO1339" s="89"/>
      <c r="CP1339" s="177"/>
      <c r="CQ1339" s="177"/>
    </row>
    <row r="1340" spans="4:95" ht="14.25" customHeight="1" x14ac:dyDescent="0.35">
      <c r="D1340" s="230"/>
      <c r="E1340" s="231"/>
      <c r="F1340" s="231"/>
      <c r="G1340" s="231"/>
      <c r="H1340" s="231"/>
      <c r="I1340" s="231"/>
      <c r="J1340" s="231"/>
      <c r="K1340" s="231"/>
      <c r="L1340" s="231"/>
      <c r="M1340" s="231"/>
      <c r="N1340" s="231"/>
      <c r="O1340" s="231"/>
      <c r="P1340" s="232"/>
      <c r="Q1340" s="230"/>
      <c r="R1340" s="231"/>
      <c r="S1340" s="231"/>
      <c r="T1340" s="231"/>
      <c r="U1340" s="231"/>
      <c r="V1340" s="231"/>
      <c r="W1340" s="232"/>
      <c r="X1340" s="295"/>
      <c r="Y1340" s="296"/>
      <c r="Z1340" s="296"/>
      <c r="AA1340" s="296"/>
      <c r="AB1340" s="296"/>
      <c r="AC1340" s="296"/>
      <c r="AD1340" s="297"/>
      <c r="AE1340" s="230"/>
      <c r="AF1340" s="231"/>
      <c r="AG1340" s="231"/>
      <c r="AH1340" s="231"/>
      <c r="AI1340" s="231"/>
      <c r="AJ1340" s="231"/>
      <c r="AK1340" s="231"/>
      <c r="AL1340" s="231"/>
      <c r="AM1340" s="231"/>
      <c r="AN1340" s="231"/>
      <c r="AO1340" s="231"/>
      <c r="AP1340" s="231"/>
      <c r="AQ1340" s="231"/>
      <c r="AR1340" s="231"/>
      <c r="AS1340" s="231"/>
      <c r="AT1340" s="232"/>
      <c r="AV1340" s="103"/>
      <c r="AW1340" s="104"/>
      <c r="AX1340" s="104"/>
      <c r="AY1340" s="104"/>
      <c r="AZ1340" s="104"/>
      <c r="BA1340" s="104"/>
      <c r="BB1340" s="104"/>
      <c r="BC1340" s="104"/>
      <c r="BD1340" s="104"/>
      <c r="BE1340" s="104"/>
      <c r="BF1340" s="104"/>
      <c r="BG1340" s="104"/>
      <c r="BH1340" s="104"/>
      <c r="BI1340" s="105"/>
      <c r="BJ1340" s="103"/>
      <c r="BK1340" s="104"/>
      <c r="BL1340" s="104"/>
      <c r="BM1340" s="104"/>
      <c r="BN1340" s="104"/>
      <c r="BO1340" s="104"/>
      <c r="BP1340" s="104"/>
      <c r="BQ1340" s="104"/>
      <c r="BR1340" s="104"/>
      <c r="BS1340" s="104"/>
      <c r="BT1340" s="104"/>
      <c r="BU1340" s="104"/>
      <c r="BV1340" s="104"/>
      <c r="BW1340" s="105"/>
      <c r="BX1340" s="103"/>
      <c r="BY1340" s="104"/>
      <c r="BZ1340" s="104"/>
      <c r="CA1340" s="104"/>
      <c r="CB1340" s="104"/>
      <c r="CC1340" s="104"/>
      <c r="CD1340" s="104"/>
      <c r="CE1340" s="104"/>
      <c r="CF1340" s="104"/>
      <c r="CG1340" s="104"/>
      <c r="CH1340" s="104"/>
      <c r="CI1340" s="104"/>
      <c r="CJ1340" s="104"/>
      <c r="CK1340" s="104"/>
      <c r="CL1340" s="104"/>
      <c r="CM1340" s="104"/>
      <c r="CN1340" s="105"/>
      <c r="CO1340" s="89"/>
      <c r="CP1340" s="177"/>
      <c r="CQ1340" s="177"/>
    </row>
    <row r="1341" spans="4:95" ht="14.25" customHeight="1" x14ac:dyDescent="0.35">
      <c r="D1341" s="230"/>
      <c r="E1341" s="231"/>
      <c r="F1341" s="231"/>
      <c r="G1341" s="231"/>
      <c r="H1341" s="231"/>
      <c r="I1341" s="231"/>
      <c r="J1341" s="231"/>
      <c r="K1341" s="231"/>
      <c r="L1341" s="231"/>
      <c r="M1341" s="231"/>
      <c r="N1341" s="231"/>
      <c r="O1341" s="231"/>
      <c r="P1341" s="232"/>
      <c r="Q1341" s="230"/>
      <c r="R1341" s="231"/>
      <c r="S1341" s="231"/>
      <c r="T1341" s="231"/>
      <c r="U1341" s="231"/>
      <c r="V1341" s="231"/>
      <c r="W1341" s="232"/>
      <c r="X1341" s="295"/>
      <c r="Y1341" s="296"/>
      <c r="Z1341" s="296"/>
      <c r="AA1341" s="296"/>
      <c r="AB1341" s="296"/>
      <c r="AC1341" s="296"/>
      <c r="AD1341" s="297"/>
      <c r="AE1341" s="230"/>
      <c r="AF1341" s="231"/>
      <c r="AG1341" s="231"/>
      <c r="AH1341" s="231"/>
      <c r="AI1341" s="231"/>
      <c r="AJ1341" s="231"/>
      <c r="AK1341" s="231"/>
      <c r="AL1341" s="231"/>
      <c r="AM1341" s="231"/>
      <c r="AN1341" s="231"/>
      <c r="AO1341" s="231"/>
      <c r="AP1341" s="231"/>
      <c r="AQ1341" s="231"/>
      <c r="AR1341" s="231"/>
      <c r="AS1341" s="231"/>
      <c r="AT1341" s="232"/>
      <c r="AV1341" s="103"/>
      <c r="AW1341" s="104"/>
      <c r="AX1341" s="104"/>
      <c r="AY1341" s="104"/>
      <c r="AZ1341" s="104"/>
      <c r="BA1341" s="104"/>
      <c r="BB1341" s="104"/>
      <c r="BC1341" s="104"/>
      <c r="BD1341" s="104"/>
      <c r="BE1341" s="104"/>
      <c r="BF1341" s="104"/>
      <c r="BG1341" s="104"/>
      <c r="BH1341" s="104"/>
      <c r="BI1341" s="105"/>
      <c r="BJ1341" s="103"/>
      <c r="BK1341" s="104"/>
      <c r="BL1341" s="104"/>
      <c r="BM1341" s="104"/>
      <c r="BN1341" s="104"/>
      <c r="BO1341" s="104"/>
      <c r="BP1341" s="104"/>
      <c r="BQ1341" s="104"/>
      <c r="BR1341" s="104"/>
      <c r="BS1341" s="104"/>
      <c r="BT1341" s="104"/>
      <c r="BU1341" s="104"/>
      <c r="BV1341" s="104"/>
      <c r="BW1341" s="105"/>
      <c r="BX1341" s="103"/>
      <c r="BY1341" s="104"/>
      <c r="BZ1341" s="104"/>
      <c r="CA1341" s="104"/>
      <c r="CB1341" s="104"/>
      <c r="CC1341" s="104"/>
      <c r="CD1341" s="104"/>
      <c r="CE1341" s="104"/>
      <c r="CF1341" s="104"/>
      <c r="CG1341" s="104"/>
      <c r="CH1341" s="104"/>
      <c r="CI1341" s="104"/>
      <c r="CJ1341" s="104"/>
      <c r="CK1341" s="104"/>
      <c r="CL1341" s="104"/>
      <c r="CM1341" s="104"/>
      <c r="CN1341" s="105"/>
      <c r="CO1341" s="89"/>
      <c r="CP1341" s="177"/>
      <c r="CQ1341" s="177"/>
    </row>
    <row r="1342" spans="4:95" ht="14.25" customHeight="1" x14ac:dyDescent="0.35">
      <c r="D1342" s="230"/>
      <c r="E1342" s="231"/>
      <c r="F1342" s="231"/>
      <c r="G1342" s="231"/>
      <c r="H1342" s="231"/>
      <c r="I1342" s="231"/>
      <c r="J1342" s="231"/>
      <c r="K1342" s="231"/>
      <c r="L1342" s="231"/>
      <c r="M1342" s="231"/>
      <c r="N1342" s="231"/>
      <c r="O1342" s="231"/>
      <c r="P1342" s="232"/>
      <c r="Q1342" s="230"/>
      <c r="R1342" s="231"/>
      <c r="S1342" s="231"/>
      <c r="T1342" s="231"/>
      <c r="U1342" s="231"/>
      <c r="V1342" s="231"/>
      <c r="W1342" s="232"/>
      <c r="X1342" s="295"/>
      <c r="Y1342" s="296"/>
      <c r="Z1342" s="296"/>
      <c r="AA1342" s="296"/>
      <c r="AB1342" s="296"/>
      <c r="AC1342" s="296"/>
      <c r="AD1342" s="297"/>
      <c r="AE1342" s="230"/>
      <c r="AF1342" s="231"/>
      <c r="AG1342" s="231"/>
      <c r="AH1342" s="231"/>
      <c r="AI1342" s="231"/>
      <c r="AJ1342" s="231"/>
      <c r="AK1342" s="231"/>
      <c r="AL1342" s="231"/>
      <c r="AM1342" s="231"/>
      <c r="AN1342" s="231"/>
      <c r="AO1342" s="231"/>
      <c r="AP1342" s="231"/>
      <c r="AQ1342" s="231"/>
      <c r="AR1342" s="231"/>
      <c r="AS1342" s="231"/>
      <c r="AT1342" s="232"/>
      <c r="AV1342" s="103"/>
      <c r="AW1342" s="104"/>
      <c r="AX1342" s="104"/>
      <c r="AY1342" s="104"/>
      <c r="AZ1342" s="104"/>
      <c r="BA1342" s="104"/>
      <c r="BB1342" s="104"/>
      <c r="BC1342" s="104"/>
      <c r="BD1342" s="104"/>
      <c r="BE1342" s="104"/>
      <c r="BF1342" s="104"/>
      <c r="BG1342" s="104"/>
      <c r="BH1342" s="104"/>
      <c r="BI1342" s="105"/>
      <c r="BJ1342" s="103"/>
      <c r="BK1342" s="104"/>
      <c r="BL1342" s="104"/>
      <c r="BM1342" s="104"/>
      <c r="BN1342" s="104"/>
      <c r="BO1342" s="104"/>
      <c r="BP1342" s="104"/>
      <c r="BQ1342" s="104"/>
      <c r="BR1342" s="104"/>
      <c r="BS1342" s="104"/>
      <c r="BT1342" s="104"/>
      <c r="BU1342" s="104"/>
      <c r="BV1342" s="104"/>
      <c r="BW1342" s="105"/>
      <c r="BX1342" s="103"/>
      <c r="BY1342" s="104"/>
      <c r="BZ1342" s="104"/>
      <c r="CA1342" s="104"/>
      <c r="CB1342" s="104"/>
      <c r="CC1342" s="104"/>
      <c r="CD1342" s="104"/>
      <c r="CE1342" s="104"/>
      <c r="CF1342" s="104"/>
      <c r="CG1342" s="104"/>
      <c r="CH1342" s="104"/>
      <c r="CI1342" s="104"/>
      <c r="CJ1342" s="104"/>
      <c r="CK1342" s="104"/>
      <c r="CL1342" s="104"/>
      <c r="CM1342" s="104"/>
      <c r="CN1342" s="105"/>
      <c r="CO1342" s="89"/>
      <c r="CP1342" s="177"/>
      <c r="CQ1342" s="177"/>
    </row>
    <row r="1343" spans="4:95" ht="14.25" customHeight="1" x14ac:dyDescent="0.35">
      <c r="D1343" s="230"/>
      <c r="E1343" s="231"/>
      <c r="F1343" s="231"/>
      <c r="G1343" s="231"/>
      <c r="H1343" s="231"/>
      <c r="I1343" s="231"/>
      <c r="J1343" s="231"/>
      <c r="K1343" s="231"/>
      <c r="L1343" s="231"/>
      <c r="M1343" s="231"/>
      <c r="N1343" s="231"/>
      <c r="O1343" s="231"/>
      <c r="P1343" s="232"/>
      <c r="Q1343" s="230"/>
      <c r="R1343" s="231"/>
      <c r="S1343" s="231"/>
      <c r="T1343" s="231"/>
      <c r="U1343" s="231"/>
      <c r="V1343" s="231"/>
      <c r="W1343" s="232"/>
      <c r="X1343" s="295"/>
      <c r="Y1343" s="296"/>
      <c r="Z1343" s="296"/>
      <c r="AA1343" s="296"/>
      <c r="AB1343" s="296"/>
      <c r="AC1343" s="296"/>
      <c r="AD1343" s="297"/>
      <c r="AE1343" s="230"/>
      <c r="AF1343" s="231"/>
      <c r="AG1343" s="231"/>
      <c r="AH1343" s="231"/>
      <c r="AI1343" s="231"/>
      <c r="AJ1343" s="231"/>
      <c r="AK1343" s="231"/>
      <c r="AL1343" s="231"/>
      <c r="AM1343" s="231"/>
      <c r="AN1343" s="231"/>
      <c r="AO1343" s="231"/>
      <c r="AP1343" s="231"/>
      <c r="AQ1343" s="231"/>
      <c r="AR1343" s="231"/>
      <c r="AS1343" s="231"/>
      <c r="AT1343" s="232"/>
      <c r="AV1343" s="103"/>
      <c r="AW1343" s="104"/>
      <c r="AX1343" s="104"/>
      <c r="AY1343" s="104"/>
      <c r="AZ1343" s="104"/>
      <c r="BA1343" s="104"/>
      <c r="BB1343" s="104"/>
      <c r="BC1343" s="104"/>
      <c r="BD1343" s="104"/>
      <c r="BE1343" s="104"/>
      <c r="BF1343" s="104"/>
      <c r="BG1343" s="104"/>
      <c r="BH1343" s="104"/>
      <c r="BI1343" s="105"/>
      <c r="BJ1343" s="103"/>
      <c r="BK1343" s="104"/>
      <c r="BL1343" s="104"/>
      <c r="BM1343" s="104"/>
      <c r="BN1343" s="104"/>
      <c r="BO1343" s="104"/>
      <c r="BP1343" s="104"/>
      <c r="BQ1343" s="104"/>
      <c r="BR1343" s="104"/>
      <c r="BS1343" s="104"/>
      <c r="BT1343" s="104"/>
      <c r="BU1343" s="104"/>
      <c r="BV1343" s="104"/>
      <c r="BW1343" s="105"/>
      <c r="BX1343" s="103"/>
      <c r="BY1343" s="104"/>
      <c r="BZ1343" s="104"/>
      <c r="CA1343" s="104"/>
      <c r="CB1343" s="104"/>
      <c r="CC1343" s="104"/>
      <c r="CD1343" s="104"/>
      <c r="CE1343" s="104"/>
      <c r="CF1343" s="104"/>
      <c r="CG1343" s="104"/>
      <c r="CH1343" s="104"/>
      <c r="CI1343" s="104"/>
      <c r="CJ1343" s="104"/>
      <c r="CK1343" s="104"/>
      <c r="CL1343" s="104"/>
      <c r="CM1343" s="104"/>
      <c r="CN1343" s="105"/>
      <c r="CO1343" s="89"/>
      <c r="CP1343" s="177"/>
      <c r="CQ1343" s="177"/>
    </row>
    <row r="1344" spans="4:95" ht="14.25" customHeight="1" x14ac:dyDescent="0.35">
      <c r="D1344" s="230"/>
      <c r="E1344" s="231"/>
      <c r="F1344" s="231"/>
      <c r="G1344" s="231"/>
      <c r="H1344" s="231"/>
      <c r="I1344" s="231"/>
      <c r="J1344" s="231"/>
      <c r="K1344" s="231"/>
      <c r="L1344" s="231"/>
      <c r="M1344" s="231"/>
      <c r="N1344" s="231"/>
      <c r="O1344" s="231"/>
      <c r="P1344" s="232"/>
      <c r="Q1344" s="230"/>
      <c r="R1344" s="231"/>
      <c r="S1344" s="231"/>
      <c r="T1344" s="231"/>
      <c r="U1344" s="231"/>
      <c r="V1344" s="231"/>
      <c r="W1344" s="232"/>
      <c r="X1344" s="295"/>
      <c r="Y1344" s="296"/>
      <c r="Z1344" s="296"/>
      <c r="AA1344" s="296"/>
      <c r="AB1344" s="296"/>
      <c r="AC1344" s="296"/>
      <c r="AD1344" s="297"/>
      <c r="AE1344" s="230"/>
      <c r="AF1344" s="231"/>
      <c r="AG1344" s="231"/>
      <c r="AH1344" s="231"/>
      <c r="AI1344" s="231"/>
      <c r="AJ1344" s="231"/>
      <c r="AK1344" s="231"/>
      <c r="AL1344" s="231"/>
      <c r="AM1344" s="231"/>
      <c r="AN1344" s="231"/>
      <c r="AO1344" s="231"/>
      <c r="AP1344" s="231"/>
      <c r="AQ1344" s="231"/>
      <c r="AR1344" s="231"/>
      <c r="AS1344" s="231"/>
      <c r="AT1344" s="232"/>
      <c r="AV1344" s="103"/>
      <c r="AW1344" s="104"/>
      <c r="AX1344" s="104"/>
      <c r="AY1344" s="104"/>
      <c r="AZ1344" s="104"/>
      <c r="BA1344" s="104"/>
      <c r="BB1344" s="104"/>
      <c r="BC1344" s="104"/>
      <c r="BD1344" s="104"/>
      <c r="BE1344" s="104"/>
      <c r="BF1344" s="104"/>
      <c r="BG1344" s="104"/>
      <c r="BH1344" s="104"/>
      <c r="BI1344" s="105"/>
      <c r="BJ1344" s="103"/>
      <c r="BK1344" s="104"/>
      <c r="BL1344" s="104"/>
      <c r="BM1344" s="104"/>
      <c r="BN1344" s="104"/>
      <c r="BO1344" s="104"/>
      <c r="BP1344" s="104"/>
      <c r="BQ1344" s="104"/>
      <c r="BR1344" s="104"/>
      <c r="BS1344" s="104"/>
      <c r="BT1344" s="104"/>
      <c r="BU1344" s="104"/>
      <c r="BV1344" s="104"/>
      <c r="BW1344" s="105"/>
      <c r="BX1344" s="103"/>
      <c r="BY1344" s="104"/>
      <c r="BZ1344" s="104"/>
      <c r="CA1344" s="104"/>
      <c r="CB1344" s="104"/>
      <c r="CC1344" s="104"/>
      <c r="CD1344" s="104"/>
      <c r="CE1344" s="104"/>
      <c r="CF1344" s="104"/>
      <c r="CG1344" s="104"/>
      <c r="CH1344" s="104"/>
      <c r="CI1344" s="104"/>
      <c r="CJ1344" s="104"/>
      <c r="CK1344" s="104"/>
      <c r="CL1344" s="104"/>
      <c r="CM1344" s="104"/>
      <c r="CN1344" s="105"/>
      <c r="CO1344" s="89"/>
      <c r="CP1344" s="177"/>
      <c r="CQ1344" s="177"/>
    </row>
    <row r="1345" spans="1:95" ht="14.25" customHeight="1" x14ac:dyDescent="0.35">
      <c r="D1345" s="230"/>
      <c r="E1345" s="231"/>
      <c r="F1345" s="231"/>
      <c r="G1345" s="231"/>
      <c r="H1345" s="231"/>
      <c r="I1345" s="231"/>
      <c r="J1345" s="231"/>
      <c r="K1345" s="231"/>
      <c r="L1345" s="231"/>
      <c r="M1345" s="231"/>
      <c r="N1345" s="231"/>
      <c r="O1345" s="231"/>
      <c r="P1345" s="232"/>
      <c r="Q1345" s="230"/>
      <c r="R1345" s="231"/>
      <c r="S1345" s="231"/>
      <c r="T1345" s="231"/>
      <c r="U1345" s="231"/>
      <c r="V1345" s="231"/>
      <c r="W1345" s="232"/>
      <c r="X1345" s="295"/>
      <c r="Y1345" s="296"/>
      <c r="Z1345" s="296"/>
      <c r="AA1345" s="296"/>
      <c r="AB1345" s="296"/>
      <c r="AC1345" s="296"/>
      <c r="AD1345" s="297"/>
      <c r="AE1345" s="230"/>
      <c r="AF1345" s="231"/>
      <c r="AG1345" s="231"/>
      <c r="AH1345" s="231"/>
      <c r="AI1345" s="231"/>
      <c r="AJ1345" s="231"/>
      <c r="AK1345" s="231"/>
      <c r="AL1345" s="231"/>
      <c r="AM1345" s="231"/>
      <c r="AN1345" s="231"/>
      <c r="AO1345" s="231"/>
      <c r="AP1345" s="231"/>
      <c r="AQ1345" s="231"/>
      <c r="AR1345" s="231"/>
      <c r="AS1345" s="231"/>
      <c r="AT1345" s="232"/>
      <c r="AV1345" s="103"/>
      <c r="AW1345" s="104"/>
      <c r="AX1345" s="104"/>
      <c r="AY1345" s="104"/>
      <c r="AZ1345" s="104"/>
      <c r="BA1345" s="104"/>
      <c r="BB1345" s="104"/>
      <c r="BC1345" s="104"/>
      <c r="BD1345" s="104"/>
      <c r="BE1345" s="104"/>
      <c r="BF1345" s="104"/>
      <c r="BG1345" s="104"/>
      <c r="BH1345" s="104"/>
      <c r="BI1345" s="105"/>
      <c r="BJ1345" s="103"/>
      <c r="BK1345" s="104"/>
      <c r="BL1345" s="104"/>
      <c r="BM1345" s="104"/>
      <c r="BN1345" s="104"/>
      <c r="BO1345" s="104"/>
      <c r="BP1345" s="104"/>
      <c r="BQ1345" s="104"/>
      <c r="BR1345" s="104"/>
      <c r="BS1345" s="104"/>
      <c r="BT1345" s="104"/>
      <c r="BU1345" s="104"/>
      <c r="BV1345" s="104"/>
      <c r="BW1345" s="105"/>
      <c r="BX1345" s="103"/>
      <c r="BY1345" s="104"/>
      <c r="BZ1345" s="104"/>
      <c r="CA1345" s="104"/>
      <c r="CB1345" s="104"/>
      <c r="CC1345" s="104"/>
      <c r="CD1345" s="104"/>
      <c r="CE1345" s="104"/>
      <c r="CF1345" s="104"/>
      <c r="CG1345" s="104"/>
      <c r="CH1345" s="104"/>
      <c r="CI1345" s="104"/>
      <c r="CJ1345" s="104"/>
      <c r="CK1345" s="104"/>
      <c r="CL1345" s="104"/>
      <c r="CM1345" s="104"/>
      <c r="CN1345" s="105"/>
      <c r="CO1345" s="89"/>
      <c r="CP1345" s="177"/>
      <c r="CQ1345" s="177"/>
    </row>
    <row r="1346" spans="1:95" ht="14.25" customHeight="1" x14ac:dyDescent="0.35">
      <c r="D1346" s="230"/>
      <c r="E1346" s="231"/>
      <c r="F1346" s="231"/>
      <c r="G1346" s="231"/>
      <c r="H1346" s="231"/>
      <c r="I1346" s="231"/>
      <c r="J1346" s="231"/>
      <c r="K1346" s="231"/>
      <c r="L1346" s="231"/>
      <c r="M1346" s="231"/>
      <c r="N1346" s="231"/>
      <c r="O1346" s="231"/>
      <c r="P1346" s="232"/>
      <c r="Q1346" s="230"/>
      <c r="R1346" s="231"/>
      <c r="S1346" s="231"/>
      <c r="T1346" s="231"/>
      <c r="U1346" s="231"/>
      <c r="V1346" s="231"/>
      <c r="W1346" s="232"/>
      <c r="X1346" s="230"/>
      <c r="Y1346" s="231"/>
      <c r="Z1346" s="231"/>
      <c r="AA1346" s="231"/>
      <c r="AB1346" s="231"/>
      <c r="AC1346" s="231"/>
      <c r="AD1346" s="232"/>
      <c r="AE1346" s="230"/>
      <c r="AF1346" s="231"/>
      <c r="AG1346" s="231"/>
      <c r="AH1346" s="231"/>
      <c r="AI1346" s="231"/>
      <c r="AJ1346" s="231"/>
      <c r="AK1346" s="231"/>
      <c r="AL1346" s="231"/>
      <c r="AM1346" s="231"/>
      <c r="AN1346" s="231"/>
      <c r="AO1346" s="231"/>
      <c r="AP1346" s="231"/>
      <c r="AQ1346" s="231"/>
      <c r="AR1346" s="231"/>
      <c r="AS1346" s="231"/>
      <c r="AT1346" s="232"/>
      <c r="AV1346" s="103"/>
      <c r="AW1346" s="104"/>
      <c r="AX1346" s="104"/>
      <c r="AY1346" s="104"/>
      <c r="AZ1346" s="104"/>
      <c r="BA1346" s="104"/>
      <c r="BB1346" s="104"/>
      <c r="BC1346" s="104"/>
      <c r="BD1346" s="104"/>
      <c r="BE1346" s="104"/>
      <c r="BF1346" s="104"/>
      <c r="BG1346" s="104"/>
      <c r="BH1346" s="104"/>
      <c r="BI1346" s="105"/>
      <c r="BJ1346" s="103"/>
      <c r="BK1346" s="104"/>
      <c r="BL1346" s="104"/>
      <c r="BM1346" s="104"/>
      <c r="BN1346" s="104"/>
      <c r="BO1346" s="104"/>
      <c r="BP1346" s="104"/>
      <c r="BQ1346" s="104"/>
      <c r="BR1346" s="104"/>
      <c r="BS1346" s="104"/>
      <c r="BT1346" s="104"/>
      <c r="BU1346" s="104"/>
      <c r="BV1346" s="104"/>
      <c r="BW1346" s="105"/>
      <c r="BX1346" s="103"/>
      <c r="BY1346" s="104"/>
      <c r="BZ1346" s="104"/>
      <c r="CA1346" s="104"/>
      <c r="CB1346" s="104"/>
      <c r="CC1346" s="104"/>
      <c r="CD1346" s="104"/>
      <c r="CE1346" s="104"/>
      <c r="CF1346" s="104"/>
      <c r="CG1346" s="104"/>
      <c r="CH1346" s="104"/>
      <c r="CI1346" s="104"/>
      <c r="CJ1346" s="104"/>
      <c r="CK1346" s="104"/>
      <c r="CL1346" s="104"/>
      <c r="CM1346" s="104"/>
      <c r="CN1346" s="105"/>
      <c r="CO1346" s="89"/>
      <c r="CP1346" s="177"/>
      <c r="CQ1346" s="177"/>
    </row>
    <row r="1347" spans="1:95" ht="14.25" customHeight="1" x14ac:dyDescent="0.35">
      <c r="D1347" s="230"/>
      <c r="E1347" s="231"/>
      <c r="F1347" s="231"/>
      <c r="G1347" s="231"/>
      <c r="H1347" s="231"/>
      <c r="I1347" s="231"/>
      <c r="J1347" s="231"/>
      <c r="K1347" s="231"/>
      <c r="L1347" s="231"/>
      <c r="M1347" s="231"/>
      <c r="N1347" s="231"/>
      <c r="O1347" s="231"/>
      <c r="P1347" s="232"/>
      <c r="Q1347" s="230"/>
      <c r="R1347" s="231"/>
      <c r="S1347" s="231"/>
      <c r="T1347" s="231"/>
      <c r="U1347" s="231"/>
      <c r="V1347" s="231"/>
      <c r="W1347" s="232"/>
      <c r="X1347" s="295"/>
      <c r="Y1347" s="296"/>
      <c r="Z1347" s="296"/>
      <c r="AA1347" s="296"/>
      <c r="AB1347" s="296"/>
      <c r="AC1347" s="296"/>
      <c r="AD1347" s="297"/>
      <c r="AE1347" s="230"/>
      <c r="AF1347" s="231"/>
      <c r="AG1347" s="231"/>
      <c r="AH1347" s="231"/>
      <c r="AI1347" s="231"/>
      <c r="AJ1347" s="231"/>
      <c r="AK1347" s="231"/>
      <c r="AL1347" s="231"/>
      <c r="AM1347" s="231"/>
      <c r="AN1347" s="231"/>
      <c r="AO1347" s="231"/>
      <c r="AP1347" s="231"/>
      <c r="AQ1347" s="231"/>
      <c r="AR1347" s="231"/>
      <c r="AS1347" s="231"/>
      <c r="AT1347" s="232"/>
      <c r="AV1347" s="578"/>
      <c r="AW1347" s="579"/>
      <c r="AX1347" s="579"/>
      <c r="AY1347" s="579"/>
      <c r="AZ1347" s="579"/>
      <c r="BA1347" s="579"/>
      <c r="BB1347" s="579"/>
      <c r="BC1347" s="579"/>
      <c r="BD1347" s="579"/>
      <c r="BE1347" s="579"/>
      <c r="BF1347" s="579"/>
      <c r="BG1347" s="579"/>
      <c r="BH1347" s="579"/>
      <c r="BI1347" s="580"/>
      <c r="BJ1347" s="578"/>
      <c r="BK1347" s="579"/>
      <c r="BL1347" s="579"/>
      <c r="BM1347" s="579"/>
      <c r="BN1347" s="579"/>
      <c r="BO1347" s="579"/>
      <c r="BP1347" s="579"/>
      <c r="BQ1347" s="579"/>
      <c r="BR1347" s="579"/>
      <c r="BS1347" s="579"/>
      <c r="BT1347" s="579"/>
      <c r="BU1347" s="579"/>
      <c r="BV1347" s="579"/>
      <c r="BW1347" s="580"/>
      <c r="BX1347" s="578"/>
      <c r="BY1347" s="579"/>
      <c r="BZ1347" s="579"/>
      <c r="CA1347" s="579"/>
      <c r="CB1347" s="579"/>
      <c r="CC1347" s="579"/>
      <c r="CD1347" s="579"/>
      <c r="CE1347" s="579"/>
      <c r="CF1347" s="579"/>
      <c r="CG1347" s="579"/>
      <c r="CH1347" s="579"/>
      <c r="CI1347" s="579"/>
      <c r="CJ1347" s="579"/>
      <c r="CK1347" s="579"/>
      <c r="CL1347" s="579"/>
      <c r="CM1347" s="579"/>
      <c r="CN1347" s="580"/>
      <c r="CO1347" s="89"/>
      <c r="CP1347" s="177"/>
      <c r="CQ1347" s="177"/>
    </row>
    <row r="1348" spans="1:95" ht="14.25" customHeight="1" x14ac:dyDescent="0.35">
      <c r="D1348" s="230"/>
      <c r="E1348" s="231"/>
      <c r="F1348" s="231"/>
      <c r="G1348" s="231"/>
      <c r="H1348" s="231"/>
      <c r="I1348" s="231"/>
      <c r="J1348" s="231"/>
      <c r="K1348" s="231"/>
      <c r="L1348" s="231"/>
      <c r="M1348" s="231"/>
      <c r="N1348" s="231"/>
      <c r="O1348" s="231"/>
      <c r="P1348" s="232"/>
      <c r="Q1348" s="230"/>
      <c r="R1348" s="231"/>
      <c r="S1348" s="231"/>
      <c r="T1348" s="231"/>
      <c r="U1348" s="231"/>
      <c r="V1348" s="231"/>
      <c r="W1348" s="232"/>
      <c r="X1348" s="295"/>
      <c r="Y1348" s="296"/>
      <c r="Z1348" s="296"/>
      <c r="AA1348" s="296"/>
      <c r="AB1348" s="296"/>
      <c r="AC1348" s="296"/>
      <c r="AD1348" s="297"/>
      <c r="AE1348" s="230"/>
      <c r="AF1348" s="231"/>
      <c r="AG1348" s="231"/>
      <c r="AH1348" s="231"/>
      <c r="AI1348" s="231"/>
      <c r="AJ1348" s="231"/>
      <c r="AK1348" s="231"/>
      <c r="AL1348" s="231"/>
      <c r="AM1348" s="231"/>
      <c r="AN1348" s="231"/>
      <c r="AO1348" s="231"/>
      <c r="AP1348" s="231"/>
      <c r="AQ1348" s="231"/>
      <c r="AR1348" s="231"/>
      <c r="AS1348" s="231"/>
      <c r="AT1348" s="232"/>
      <c r="AV1348" s="578"/>
      <c r="AW1348" s="579"/>
      <c r="AX1348" s="579"/>
      <c r="AY1348" s="579"/>
      <c r="AZ1348" s="579"/>
      <c r="BA1348" s="579"/>
      <c r="BB1348" s="579"/>
      <c r="BC1348" s="579"/>
      <c r="BD1348" s="579"/>
      <c r="BE1348" s="579"/>
      <c r="BF1348" s="579"/>
      <c r="BG1348" s="579"/>
      <c r="BH1348" s="579"/>
      <c r="BI1348" s="580"/>
      <c r="BJ1348" s="578"/>
      <c r="BK1348" s="579"/>
      <c r="BL1348" s="579"/>
      <c r="BM1348" s="579"/>
      <c r="BN1348" s="579"/>
      <c r="BO1348" s="579"/>
      <c r="BP1348" s="579"/>
      <c r="BQ1348" s="579"/>
      <c r="BR1348" s="579"/>
      <c r="BS1348" s="579"/>
      <c r="BT1348" s="579"/>
      <c r="BU1348" s="579"/>
      <c r="BV1348" s="579"/>
      <c r="BW1348" s="580"/>
      <c r="BX1348" s="578"/>
      <c r="BY1348" s="579"/>
      <c r="BZ1348" s="579"/>
      <c r="CA1348" s="579"/>
      <c r="CB1348" s="579"/>
      <c r="CC1348" s="579"/>
      <c r="CD1348" s="579"/>
      <c r="CE1348" s="579"/>
      <c r="CF1348" s="579"/>
      <c r="CG1348" s="579"/>
      <c r="CH1348" s="579"/>
      <c r="CI1348" s="579"/>
      <c r="CJ1348" s="579"/>
      <c r="CK1348" s="579"/>
      <c r="CL1348" s="579"/>
      <c r="CM1348" s="579"/>
      <c r="CN1348" s="580"/>
      <c r="CO1348" s="89"/>
      <c r="CP1348" s="177"/>
      <c r="CQ1348" s="177"/>
    </row>
    <row r="1349" spans="1:95" ht="14.25" customHeight="1" x14ac:dyDescent="0.35">
      <c r="D1349" s="122" t="s">
        <v>558</v>
      </c>
      <c r="E1349" s="122"/>
      <c r="F1349" s="122"/>
      <c r="G1349" s="122"/>
      <c r="H1349" s="122"/>
      <c r="I1349" s="122"/>
      <c r="J1349" s="122"/>
      <c r="K1349" s="122"/>
      <c r="L1349" s="122"/>
      <c r="M1349" s="122"/>
      <c r="N1349" s="122"/>
      <c r="O1349" s="122"/>
      <c r="P1349" s="122"/>
      <c r="Q1349" s="122"/>
      <c r="R1349" s="122"/>
      <c r="S1349" s="122"/>
      <c r="T1349" s="122"/>
      <c r="U1349" s="122"/>
      <c r="V1349" s="122"/>
      <c r="W1349" s="122"/>
      <c r="X1349" s="122"/>
      <c r="Y1349" s="122"/>
      <c r="Z1349" s="122"/>
      <c r="AA1349" s="122"/>
      <c r="AB1349" s="122"/>
      <c r="AC1349" s="122"/>
      <c r="AD1349" s="122"/>
      <c r="AE1349" s="122"/>
      <c r="AF1349" s="122"/>
      <c r="AG1349" s="122"/>
      <c r="AH1349" s="122"/>
      <c r="AI1349" s="122"/>
      <c r="AJ1349" s="122"/>
      <c r="AK1349" s="122"/>
      <c r="AL1349" s="122"/>
      <c r="AM1349" s="122"/>
      <c r="AN1349" s="122"/>
      <c r="AO1349" s="122"/>
      <c r="AP1349" s="122"/>
      <c r="AQ1349" s="122"/>
      <c r="AR1349" s="122"/>
      <c r="AS1349" s="122"/>
      <c r="AT1349" s="122"/>
      <c r="AV1349" s="331" t="s">
        <v>571</v>
      </c>
      <c r="AW1349" s="331"/>
      <c r="AX1349" s="331"/>
      <c r="AY1349" s="331"/>
      <c r="AZ1349" s="331"/>
      <c r="BA1349" s="331"/>
      <c r="BB1349" s="331"/>
      <c r="BC1349" s="331"/>
      <c r="BD1349" s="331"/>
      <c r="BE1349" s="331"/>
      <c r="BF1349" s="331"/>
      <c r="BG1349" s="331"/>
      <c r="BH1349" s="331"/>
      <c r="BI1349" s="331"/>
      <c r="BJ1349" s="331"/>
      <c r="BK1349" s="331"/>
      <c r="BL1349" s="331"/>
      <c r="BM1349" s="331"/>
      <c r="BN1349" s="331"/>
      <c r="BO1349" s="331"/>
      <c r="BP1349" s="331"/>
      <c r="BQ1349" s="331"/>
      <c r="BR1349" s="331"/>
      <c r="BS1349" s="331"/>
      <c r="BT1349" s="331"/>
      <c r="BU1349" s="331"/>
      <c r="BV1349" s="331"/>
      <c r="BW1349" s="331"/>
      <c r="BX1349" s="331"/>
      <c r="BY1349" s="331"/>
      <c r="BZ1349" s="331"/>
      <c r="CA1349" s="331"/>
      <c r="CB1349" s="331"/>
      <c r="CC1349" s="331"/>
      <c r="CD1349" s="331"/>
      <c r="CE1349" s="331"/>
      <c r="CF1349" s="331"/>
      <c r="CG1349" s="331"/>
      <c r="CH1349" s="331"/>
      <c r="CI1349" s="331"/>
      <c r="CJ1349" s="331"/>
      <c r="CK1349" s="331"/>
      <c r="CL1349" s="331"/>
      <c r="CM1349" s="331"/>
      <c r="CN1349" s="331"/>
    </row>
    <row r="1350" spans="1:95" ht="14.25" customHeight="1" x14ac:dyDescent="0.35">
      <c r="AE1350" s="135"/>
      <c r="AF1350" s="135"/>
      <c r="AG1350" s="135"/>
      <c r="AH1350" s="135"/>
      <c r="AI1350" s="135"/>
      <c r="AJ1350" s="135"/>
      <c r="AK1350" s="135"/>
      <c r="AL1350" s="135"/>
      <c r="AM1350" s="135"/>
      <c r="AN1350" s="135"/>
      <c r="AO1350" s="135"/>
      <c r="AP1350" s="135"/>
      <c r="AQ1350" s="135"/>
      <c r="AR1350" s="135"/>
      <c r="AS1350" s="135"/>
      <c r="AT1350" s="135"/>
    </row>
    <row r="1351" spans="1:95" ht="14.25" customHeight="1" x14ac:dyDescent="0.35">
      <c r="A1351" s="127"/>
      <c r="B1351" s="127"/>
      <c r="C1351" s="127"/>
      <c r="D1351" s="127"/>
      <c r="E1351" s="127"/>
      <c r="F1351" s="127"/>
      <c r="G1351" s="127"/>
      <c r="H1351" s="127"/>
      <c r="I1351" s="127"/>
      <c r="J1351" s="127"/>
      <c r="K1351" s="127"/>
      <c r="L1351" s="127"/>
      <c r="M1351" s="127"/>
      <c r="N1351" s="127"/>
      <c r="O1351" s="127"/>
      <c r="P1351" s="127"/>
      <c r="Q1351" s="127"/>
      <c r="R1351" s="127"/>
      <c r="S1351" s="127"/>
      <c r="T1351" s="127"/>
      <c r="U1351" s="127"/>
      <c r="V1351" s="127"/>
      <c r="W1351" s="127"/>
      <c r="X1351" s="127"/>
      <c r="Y1351" s="127"/>
      <c r="Z1351" s="127"/>
      <c r="AA1351" s="127"/>
      <c r="AB1351" s="127"/>
      <c r="AC1351" s="127"/>
      <c r="AD1351" s="127"/>
      <c r="AE1351" s="127"/>
      <c r="AF1351" s="127"/>
      <c r="AG1351" s="127"/>
      <c r="AH1351" s="127"/>
      <c r="AI1351" s="127"/>
      <c r="AJ1351" s="127"/>
      <c r="AK1351" s="127"/>
      <c r="AL1351" s="127"/>
      <c r="AM1351" s="127"/>
      <c r="AN1351" s="127"/>
      <c r="AO1351" s="127"/>
      <c r="AP1351" s="127"/>
      <c r="AQ1351" s="127"/>
      <c r="AR1351" s="127"/>
      <c r="AS1351" s="127"/>
      <c r="AT1351" s="127"/>
      <c r="AU1351" s="127"/>
      <c r="AV1351" s="127"/>
      <c r="AW1351" s="127"/>
      <c r="AX1351" s="127"/>
      <c r="AY1351" s="127"/>
      <c r="AZ1351" s="127"/>
      <c r="BA1351" s="127"/>
      <c r="BB1351" s="127"/>
      <c r="BC1351" s="127"/>
      <c r="BD1351" s="127"/>
      <c r="BE1351" s="127"/>
      <c r="BF1351" s="127"/>
      <c r="BG1351" s="127"/>
      <c r="BH1351" s="127"/>
      <c r="BI1351" s="127"/>
      <c r="BJ1351" s="127"/>
      <c r="BK1351" s="127"/>
      <c r="BL1351" s="127"/>
      <c r="BM1351" s="127"/>
      <c r="BN1351" s="127"/>
      <c r="BO1351" s="127"/>
      <c r="BP1351" s="127"/>
      <c r="BQ1351" s="127"/>
      <c r="BR1351" s="127"/>
      <c r="BS1351" s="127"/>
      <c r="BT1351" s="127"/>
      <c r="BU1351" s="127"/>
      <c r="BV1351" s="127"/>
      <c r="BW1351" s="127"/>
      <c r="BX1351" s="127"/>
      <c r="BY1351" s="127"/>
      <c r="BZ1351" s="127"/>
      <c r="CA1351" s="127"/>
      <c r="CB1351" s="127"/>
      <c r="CC1351" s="127"/>
      <c r="CD1351" s="127"/>
      <c r="CE1351" s="127"/>
      <c r="CF1351" s="127"/>
      <c r="CG1351" s="127"/>
      <c r="CH1351" s="127"/>
      <c r="CI1351" s="127"/>
      <c r="CJ1351" s="127"/>
      <c r="CK1351" s="127"/>
      <c r="CL1351" s="127"/>
      <c r="CM1351" s="127"/>
      <c r="CN1351" s="127"/>
    </row>
    <row r="1352" spans="1:95" ht="14.25" customHeight="1" x14ac:dyDescent="0.35">
      <c r="A1352" s="127"/>
      <c r="B1352" s="127"/>
      <c r="C1352" s="127"/>
      <c r="D1352" s="127"/>
      <c r="E1352" s="127"/>
      <c r="F1352" s="127"/>
      <c r="G1352" s="127"/>
      <c r="H1352" s="127"/>
      <c r="I1352" s="127"/>
      <c r="J1352" s="127"/>
      <c r="K1352" s="127"/>
      <c r="L1352" s="127"/>
      <c r="M1352" s="127"/>
      <c r="N1352" s="127"/>
      <c r="O1352" s="127"/>
      <c r="P1352" s="127"/>
      <c r="Q1352" s="127"/>
      <c r="R1352" s="127"/>
      <c r="S1352" s="127"/>
      <c r="T1352" s="127"/>
      <c r="U1352" s="127"/>
      <c r="V1352" s="127"/>
      <c r="W1352" s="127"/>
      <c r="X1352" s="127"/>
      <c r="Y1352" s="127"/>
      <c r="Z1352" s="127"/>
      <c r="AA1352" s="127"/>
      <c r="AB1352" s="127"/>
      <c r="AC1352" s="127"/>
      <c r="AD1352" s="127"/>
      <c r="AE1352" s="127"/>
      <c r="AF1352" s="127"/>
      <c r="AG1352" s="127"/>
      <c r="AH1352" s="127"/>
      <c r="AI1352" s="127"/>
      <c r="AJ1352" s="127"/>
      <c r="AK1352" s="127"/>
      <c r="AL1352" s="127"/>
      <c r="AM1352" s="127"/>
      <c r="AN1352" s="127"/>
      <c r="AO1352" s="127"/>
      <c r="AP1352" s="127"/>
      <c r="AQ1352" s="127"/>
      <c r="AR1352" s="127"/>
      <c r="AS1352" s="127"/>
      <c r="AT1352" s="127"/>
      <c r="AU1352" s="127"/>
      <c r="AV1352" s="127"/>
      <c r="AW1352" s="127"/>
      <c r="AX1352" s="127"/>
      <c r="AY1352" s="127"/>
      <c r="AZ1352" s="127"/>
      <c r="BA1352" s="127"/>
      <c r="BB1352" s="127"/>
      <c r="BC1352" s="127"/>
      <c r="BD1352" s="127"/>
      <c r="BE1352" s="127"/>
      <c r="BF1352" s="127"/>
      <c r="BG1352" s="127"/>
      <c r="BH1352" s="127"/>
      <c r="BI1352" s="127"/>
      <c r="BJ1352" s="127"/>
      <c r="BK1352" s="127"/>
      <c r="BL1352" s="127"/>
      <c r="BM1352" s="127"/>
      <c r="BN1352" s="127"/>
      <c r="BO1352" s="127"/>
      <c r="BP1352" s="127"/>
      <c r="BQ1352" s="127"/>
      <c r="BR1352" s="127"/>
      <c r="BS1352" s="127"/>
      <c r="BT1352" s="127"/>
      <c r="BU1352" s="127"/>
      <c r="BV1352" s="127"/>
      <c r="BW1352" s="127"/>
      <c r="BX1352" s="127"/>
      <c r="BY1352" s="127"/>
      <c r="BZ1352" s="127"/>
      <c r="CA1352" s="127"/>
      <c r="CB1352" s="127"/>
      <c r="CC1352" s="127"/>
      <c r="CD1352" s="127"/>
      <c r="CE1352" s="127"/>
      <c r="CF1352" s="127"/>
      <c r="CG1352" s="127"/>
      <c r="CH1352" s="127"/>
      <c r="CI1352" s="127"/>
      <c r="CJ1352" s="127"/>
      <c r="CK1352" s="127"/>
      <c r="CL1352" s="127"/>
      <c r="CM1352" s="127"/>
      <c r="CN1352" s="127"/>
    </row>
    <row r="1353" spans="1:95" ht="14.25" customHeight="1" x14ac:dyDescent="0.35">
      <c r="AE1353" s="135"/>
      <c r="AF1353" s="135"/>
      <c r="AG1353" s="135"/>
      <c r="AH1353" s="135"/>
      <c r="AI1353" s="135"/>
      <c r="AJ1353" s="135"/>
      <c r="AK1353" s="135"/>
      <c r="AL1353" s="135"/>
      <c r="AM1353" s="135"/>
      <c r="AN1353" s="135"/>
      <c r="AO1353" s="135"/>
      <c r="AP1353" s="135"/>
      <c r="AQ1353" s="135"/>
      <c r="AR1353" s="135"/>
      <c r="AS1353" s="135"/>
      <c r="AT1353" s="135"/>
    </row>
    <row r="1354" spans="1:95" ht="14.25" customHeight="1" x14ac:dyDescent="0.35">
      <c r="D1354" s="139"/>
      <c r="E1354" s="139"/>
      <c r="F1354" s="139"/>
      <c r="G1354" s="139"/>
      <c r="H1354" s="139"/>
      <c r="I1354" s="139"/>
      <c r="J1354" s="139"/>
      <c r="K1354" s="139"/>
      <c r="L1354" s="139"/>
      <c r="M1354" s="139"/>
      <c r="N1354" s="139"/>
      <c r="O1354" s="139"/>
      <c r="P1354" s="139"/>
      <c r="Q1354" s="139"/>
      <c r="R1354" s="139"/>
      <c r="S1354" s="139"/>
      <c r="T1354" s="139"/>
      <c r="U1354" s="139"/>
      <c r="V1354" s="139"/>
      <c r="W1354" s="139"/>
      <c r="X1354" s="139"/>
      <c r="Y1354" s="139"/>
      <c r="Z1354" s="139"/>
      <c r="AA1354" s="139"/>
      <c r="AB1354" s="139"/>
      <c r="AC1354" s="139"/>
      <c r="AD1354" s="139"/>
      <c r="AE1354" s="139"/>
      <c r="AF1354" s="139"/>
      <c r="AG1354" s="139"/>
      <c r="AH1354" s="139"/>
      <c r="AI1354" s="139"/>
      <c r="AJ1354" s="139"/>
      <c r="AK1354" s="139"/>
      <c r="AL1354" s="139"/>
      <c r="AM1354" s="139"/>
      <c r="AN1354" s="139"/>
      <c r="AO1354" s="139"/>
      <c r="AP1354" s="139"/>
      <c r="AQ1354" s="139"/>
      <c r="AR1354" s="139"/>
      <c r="AS1354" s="139"/>
      <c r="AT1354" s="139"/>
      <c r="AV1354" s="216" t="s">
        <v>582</v>
      </c>
      <c r="AW1354" s="216"/>
      <c r="AX1354" s="216"/>
      <c r="AY1354" s="216"/>
      <c r="AZ1354" s="216"/>
      <c r="BA1354" s="216"/>
      <c r="BB1354" s="216"/>
      <c r="BC1354" s="216"/>
      <c r="BD1354" s="216"/>
      <c r="BE1354" s="216"/>
      <c r="BF1354" s="216"/>
      <c r="BG1354" s="216"/>
      <c r="BH1354" s="216"/>
      <c r="BI1354" s="216"/>
      <c r="BJ1354" s="216"/>
      <c r="BK1354" s="216"/>
      <c r="BL1354" s="216"/>
      <c r="BM1354" s="216"/>
      <c r="BN1354" s="216"/>
      <c r="BO1354" s="216"/>
      <c r="BP1354" s="216"/>
      <c r="BQ1354" s="216"/>
      <c r="BR1354" s="216"/>
      <c r="BS1354" s="216"/>
      <c r="BT1354" s="216"/>
      <c r="BU1354" s="216"/>
      <c r="BV1354" s="216"/>
      <c r="BW1354" s="216"/>
      <c r="BX1354" s="216"/>
      <c r="BY1354" s="216"/>
      <c r="BZ1354" s="216"/>
      <c r="CA1354" s="216"/>
      <c r="CB1354" s="216"/>
      <c r="CC1354" s="216"/>
      <c r="CD1354" s="216"/>
      <c r="CE1354" s="216"/>
      <c r="CF1354" s="216"/>
      <c r="CG1354" s="216"/>
      <c r="CH1354" s="216"/>
      <c r="CI1354" s="216"/>
      <c r="CJ1354" s="216"/>
      <c r="CK1354" s="216"/>
      <c r="CL1354" s="216"/>
      <c r="CM1354" s="216"/>
      <c r="CN1354" s="216"/>
    </row>
    <row r="1355" spans="1:95" ht="14.25" customHeight="1" x14ac:dyDescent="0.35">
      <c r="D1355" s="271" t="s">
        <v>581</v>
      </c>
      <c r="E1355" s="271"/>
      <c r="F1355" s="271"/>
      <c r="G1355" s="271"/>
      <c r="H1355" s="271"/>
      <c r="I1355" s="271"/>
      <c r="J1355" s="271"/>
      <c r="K1355" s="271"/>
      <c r="L1355" s="271"/>
      <c r="M1355" s="271"/>
      <c r="N1355" s="271"/>
      <c r="O1355" s="271"/>
      <c r="P1355" s="271"/>
      <c r="Q1355" s="271"/>
      <c r="R1355" s="271"/>
      <c r="S1355" s="271"/>
      <c r="T1355" s="271"/>
      <c r="U1355" s="271"/>
      <c r="V1355" s="271"/>
      <c r="W1355" s="271"/>
      <c r="X1355" s="271"/>
      <c r="Y1355" s="271"/>
      <c r="Z1355" s="271"/>
      <c r="AA1355" s="271"/>
      <c r="AB1355" s="271"/>
      <c r="AC1355" s="271"/>
      <c r="AD1355" s="271"/>
      <c r="AE1355" s="271"/>
      <c r="AF1355" s="271"/>
      <c r="AG1355" s="271"/>
      <c r="AH1355" s="271"/>
      <c r="AI1355" s="271"/>
      <c r="AJ1355" s="271"/>
      <c r="AK1355" s="271"/>
      <c r="AL1355" s="271"/>
      <c r="AM1355" s="271"/>
      <c r="AN1355" s="271"/>
      <c r="AO1355" s="271"/>
      <c r="AP1355" s="271"/>
      <c r="AQ1355" s="271"/>
      <c r="AR1355" s="271"/>
      <c r="AS1355" s="271"/>
      <c r="AT1355" s="271"/>
      <c r="AV1355" s="216"/>
      <c r="AW1355" s="216"/>
      <c r="AX1355" s="216"/>
      <c r="AY1355" s="216"/>
      <c r="AZ1355" s="216"/>
      <c r="BA1355" s="216"/>
      <c r="BB1355" s="216"/>
      <c r="BC1355" s="216"/>
      <c r="BD1355" s="216"/>
      <c r="BE1355" s="216"/>
      <c r="BF1355" s="216"/>
      <c r="BG1355" s="216"/>
      <c r="BH1355" s="216"/>
      <c r="BI1355" s="216"/>
      <c r="BJ1355" s="216"/>
      <c r="BK1355" s="216"/>
      <c r="BL1355" s="216"/>
      <c r="BM1355" s="216"/>
      <c r="BN1355" s="216"/>
      <c r="BO1355" s="216"/>
      <c r="BP1355" s="216"/>
      <c r="BQ1355" s="216"/>
      <c r="BR1355" s="216"/>
      <c r="BS1355" s="216"/>
      <c r="BT1355" s="216"/>
      <c r="BU1355" s="216"/>
      <c r="BV1355" s="216"/>
      <c r="BW1355" s="216"/>
      <c r="BX1355" s="216"/>
      <c r="BY1355" s="216"/>
      <c r="BZ1355" s="216"/>
      <c r="CA1355" s="216"/>
      <c r="CB1355" s="216"/>
      <c r="CC1355" s="216"/>
      <c r="CD1355" s="216"/>
      <c r="CE1355" s="216"/>
      <c r="CF1355" s="216"/>
      <c r="CG1355" s="216"/>
      <c r="CH1355" s="216"/>
      <c r="CI1355" s="216"/>
      <c r="CJ1355" s="216"/>
      <c r="CK1355" s="216"/>
      <c r="CL1355" s="216"/>
      <c r="CM1355" s="216"/>
      <c r="CN1355" s="216"/>
    </row>
    <row r="1356" spans="1:95" ht="14.25" customHeight="1" x14ac:dyDescent="0.35">
      <c r="D1356" s="272"/>
      <c r="E1356" s="272"/>
      <c r="F1356" s="272"/>
      <c r="G1356" s="272"/>
      <c r="H1356" s="272"/>
      <c r="I1356" s="272"/>
      <c r="J1356" s="272"/>
      <c r="K1356" s="272"/>
      <c r="L1356" s="272"/>
      <c r="M1356" s="272"/>
      <c r="N1356" s="272"/>
      <c r="O1356" s="272"/>
      <c r="P1356" s="272"/>
      <c r="Q1356" s="272"/>
      <c r="R1356" s="272"/>
      <c r="S1356" s="272"/>
      <c r="T1356" s="272"/>
      <c r="U1356" s="272"/>
      <c r="V1356" s="272"/>
      <c r="W1356" s="272"/>
      <c r="X1356" s="272"/>
      <c r="Y1356" s="272"/>
      <c r="Z1356" s="272"/>
      <c r="AA1356" s="272"/>
      <c r="AB1356" s="272"/>
      <c r="AC1356" s="272"/>
      <c r="AD1356" s="272"/>
      <c r="AE1356" s="272"/>
      <c r="AF1356" s="272"/>
      <c r="AG1356" s="272"/>
      <c r="AH1356" s="272"/>
      <c r="AI1356" s="272"/>
      <c r="AJ1356" s="272"/>
      <c r="AK1356" s="272"/>
      <c r="AL1356" s="272"/>
      <c r="AM1356" s="272"/>
      <c r="AN1356" s="272"/>
      <c r="AO1356" s="272"/>
      <c r="AP1356" s="272"/>
      <c r="AQ1356" s="272"/>
      <c r="AR1356" s="272"/>
      <c r="AS1356" s="272"/>
      <c r="AT1356" s="272"/>
      <c r="AV1356" s="217"/>
      <c r="AW1356" s="217"/>
      <c r="AX1356" s="217"/>
      <c r="AY1356" s="217"/>
      <c r="AZ1356" s="217"/>
      <c r="BA1356" s="217"/>
      <c r="BB1356" s="217"/>
      <c r="BC1356" s="217"/>
      <c r="BD1356" s="217"/>
      <c r="BE1356" s="217"/>
      <c r="BF1356" s="217"/>
      <c r="BG1356" s="217"/>
      <c r="BH1356" s="217"/>
      <c r="BI1356" s="217"/>
      <c r="BJ1356" s="217"/>
      <c r="BK1356" s="217"/>
      <c r="BL1356" s="217"/>
      <c r="BM1356" s="217"/>
      <c r="BN1356" s="217"/>
      <c r="BO1356" s="217"/>
      <c r="BP1356" s="217"/>
      <c r="BQ1356" s="217"/>
      <c r="BR1356" s="217"/>
      <c r="BS1356" s="217"/>
      <c r="BT1356" s="217"/>
      <c r="BU1356" s="217"/>
      <c r="BV1356" s="217"/>
      <c r="BW1356" s="217"/>
      <c r="BX1356" s="217"/>
      <c r="BY1356" s="217"/>
      <c r="BZ1356" s="217"/>
      <c r="CA1356" s="217"/>
      <c r="CB1356" s="217"/>
      <c r="CC1356" s="217"/>
      <c r="CD1356" s="217"/>
      <c r="CE1356" s="217"/>
      <c r="CF1356" s="217"/>
      <c r="CG1356" s="217"/>
      <c r="CH1356" s="217"/>
      <c r="CI1356" s="217"/>
      <c r="CJ1356" s="217"/>
      <c r="CK1356" s="217"/>
      <c r="CL1356" s="217"/>
      <c r="CM1356" s="217"/>
      <c r="CN1356" s="217"/>
    </row>
    <row r="1357" spans="1:95" ht="14.25" customHeight="1" x14ac:dyDescent="0.35">
      <c r="D1357" s="219" t="s">
        <v>583</v>
      </c>
      <c r="E1357" s="220"/>
      <c r="F1357" s="220"/>
      <c r="G1357" s="220"/>
      <c r="H1357" s="220"/>
      <c r="I1357" s="220"/>
      <c r="J1357" s="220"/>
      <c r="K1357" s="220"/>
      <c r="L1357" s="220"/>
      <c r="M1357" s="220"/>
      <c r="N1357" s="220"/>
      <c r="O1357" s="220"/>
      <c r="P1357" s="220"/>
      <c r="Q1357" s="220"/>
      <c r="R1357" s="220"/>
      <c r="S1357" s="220"/>
      <c r="T1357" s="220"/>
      <c r="U1357" s="220"/>
      <c r="V1357" s="220"/>
      <c r="W1357" s="220"/>
      <c r="X1357" s="220"/>
      <c r="Y1357" s="221"/>
      <c r="Z1357" s="219" t="s">
        <v>530</v>
      </c>
      <c r="AA1357" s="220"/>
      <c r="AB1357" s="220"/>
      <c r="AC1357" s="220"/>
      <c r="AD1357" s="220"/>
      <c r="AE1357" s="220"/>
      <c r="AF1357" s="220"/>
      <c r="AG1357" s="220"/>
      <c r="AH1357" s="220"/>
      <c r="AI1357" s="220"/>
      <c r="AJ1357" s="221"/>
      <c r="AK1357" s="219" t="s">
        <v>584</v>
      </c>
      <c r="AL1357" s="220"/>
      <c r="AM1357" s="220"/>
      <c r="AN1357" s="220"/>
      <c r="AO1357" s="220"/>
      <c r="AP1357" s="220"/>
      <c r="AQ1357" s="220"/>
      <c r="AR1357" s="220"/>
      <c r="AS1357" s="220"/>
      <c r="AT1357" s="221"/>
      <c r="AU1357" s="7"/>
      <c r="AV1357" s="219" t="s">
        <v>585</v>
      </c>
      <c r="AW1357" s="220"/>
      <c r="AX1357" s="220"/>
      <c r="AY1357" s="220"/>
      <c r="AZ1357" s="220"/>
      <c r="BA1357" s="220"/>
      <c r="BB1357" s="220"/>
      <c r="BC1357" s="220"/>
      <c r="BD1357" s="220"/>
      <c r="BE1357" s="220"/>
      <c r="BF1357" s="220"/>
      <c r="BG1357" s="220"/>
      <c r="BH1357" s="220"/>
      <c r="BI1357" s="220"/>
      <c r="BJ1357" s="220"/>
      <c r="BK1357" s="221"/>
      <c r="BL1357" s="219" t="s">
        <v>586</v>
      </c>
      <c r="BM1357" s="220"/>
      <c r="BN1357" s="220"/>
      <c r="BO1357" s="220"/>
      <c r="BP1357" s="220"/>
      <c r="BQ1357" s="220"/>
      <c r="BR1357" s="220"/>
      <c r="BS1357" s="220"/>
      <c r="BT1357" s="220"/>
      <c r="BU1357" s="220"/>
      <c r="BV1357" s="220"/>
      <c r="BW1357" s="220"/>
      <c r="BX1357" s="220"/>
      <c r="BY1357" s="220"/>
      <c r="BZ1357" s="220"/>
      <c r="CA1357" s="221"/>
      <c r="CB1357" s="219" t="s">
        <v>496</v>
      </c>
      <c r="CC1357" s="220"/>
      <c r="CD1357" s="220"/>
      <c r="CE1357" s="220"/>
      <c r="CF1357" s="220"/>
      <c r="CG1357" s="220"/>
      <c r="CH1357" s="220"/>
      <c r="CI1357" s="220"/>
      <c r="CJ1357" s="220"/>
      <c r="CK1357" s="220"/>
      <c r="CL1357" s="220"/>
      <c r="CM1357" s="220"/>
      <c r="CN1357" s="221"/>
    </row>
    <row r="1358" spans="1:95" ht="14.25" customHeight="1" x14ac:dyDescent="0.35">
      <c r="D1358" s="222"/>
      <c r="E1358" s="223"/>
      <c r="F1358" s="223"/>
      <c r="G1358" s="223"/>
      <c r="H1358" s="223"/>
      <c r="I1358" s="223"/>
      <c r="J1358" s="223"/>
      <c r="K1358" s="223"/>
      <c r="L1358" s="223"/>
      <c r="M1358" s="223"/>
      <c r="N1358" s="223"/>
      <c r="O1358" s="223"/>
      <c r="P1358" s="223"/>
      <c r="Q1358" s="223"/>
      <c r="R1358" s="223"/>
      <c r="S1358" s="223"/>
      <c r="T1358" s="223"/>
      <c r="U1358" s="223"/>
      <c r="V1358" s="223"/>
      <c r="W1358" s="223"/>
      <c r="X1358" s="223"/>
      <c r="Y1358" s="224"/>
      <c r="Z1358" s="222"/>
      <c r="AA1358" s="223"/>
      <c r="AB1358" s="223"/>
      <c r="AC1358" s="223"/>
      <c r="AD1358" s="223"/>
      <c r="AE1358" s="223"/>
      <c r="AF1358" s="223"/>
      <c r="AG1358" s="223"/>
      <c r="AH1358" s="223"/>
      <c r="AI1358" s="223"/>
      <c r="AJ1358" s="224"/>
      <c r="AK1358" s="222"/>
      <c r="AL1358" s="223"/>
      <c r="AM1358" s="223"/>
      <c r="AN1358" s="223"/>
      <c r="AO1358" s="223"/>
      <c r="AP1358" s="223"/>
      <c r="AQ1358" s="223"/>
      <c r="AR1358" s="223"/>
      <c r="AS1358" s="223"/>
      <c r="AT1358" s="224"/>
      <c r="AU1358" s="7"/>
      <c r="AV1358" s="222"/>
      <c r="AW1358" s="223"/>
      <c r="AX1358" s="223"/>
      <c r="AY1358" s="223"/>
      <c r="AZ1358" s="223"/>
      <c r="BA1358" s="223"/>
      <c r="BB1358" s="223"/>
      <c r="BC1358" s="223"/>
      <c r="BD1358" s="223"/>
      <c r="BE1358" s="223"/>
      <c r="BF1358" s="223"/>
      <c r="BG1358" s="223"/>
      <c r="BH1358" s="223"/>
      <c r="BI1358" s="223"/>
      <c r="BJ1358" s="223"/>
      <c r="BK1358" s="224"/>
      <c r="BL1358" s="222"/>
      <c r="BM1358" s="223"/>
      <c r="BN1358" s="223"/>
      <c r="BO1358" s="223"/>
      <c r="BP1358" s="223"/>
      <c r="BQ1358" s="223"/>
      <c r="BR1358" s="223"/>
      <c r="BS1358" s="223"/>
      <c r="BT1358" s="223"/>
      <c r="BU1358" s="223"/>
      <c r="BV1358" s="223"/>
      <c r="BW1358" s="223"/>
      <c r="BX1358" s="223"/>
      <c r="BY1358" s="223"/>
      <c r="BZ1358" s="223"/>
      <c r="CA1358" s="224"/>
      <c r="CB1358" s="399"/>
      <c r="CC1358" s="400"/>
      <c r="CD1358" s="400"/>
      <c r="CE1358" s="400"/>
      <c r="CF1358" s="400"/>
      <c r="CG1358" s="400"/>
      <c r="CH1358" s="400"/>
      <c r="CI1358" s="400"/>
      <c r="CJ1358" s="400"/>
      <c r="CK1358" s="400"/>
      <c r="CL1358" s="400"/>
      <c r="CM1358" s="400"/>
      <c r="CN1358" s="401"/>
    </row>
    <row r="1359" spans="1:95" ht="14.25" customHeight="1" x14ac:dyDescent="0.35">
      <c r="D1359" s="230" t="s">
        <v>587</v>
      </c>
      <c r="E1359" s="231"/>
      <c r="F1359" s="231"/>
      <c r="G1359" s="231"/>
      <c r="H1359" s="231"/>
      <c r="I1359" s="231"/>
      <c r="J1359" s="231"/>
      <c r="K1359" s="231"/>
      <c r="L1359" s="231"/>
      <c r="M1359" s="231"/>
      <c r="N1359" s="231"/>
      <c r="O1359" s="231"/>
      <c r="P1359" s="231"/>
      <c r="Q1359" s="231"/>
      <c r="R1359" s="231"/>
      <c r="S1359" s="231"/>
      <c r="T1359" s="231"/>
      <c r="U1359" s="231"/>
      <c r="V1359" s="231"/>
      <c r="W1359" s="231"/>
      <c r="X1359" s="231"/>
      <c r="Y1359" s="232"/>
      <c r="Z1359" s="348">
        <v>29297</v>
      </c>
      <c r="AA1359" s="268"/>
      <c r="AB1359" s="268"/>
      <c r="AC1359" s="268"/>
      <c r="AD1359" s="268"/>
      <c r="AE1359" s="268"/>
      <c r="AF1359" s="268"/>
      <c r="AG1359" s="268"/>
      <c r="AH1359" s="268"/>
      <c r="AI1359" s="268"/>
      <c r="AJ1359" s="269"/>
      <c r="AK1359" s="283">
        <v>2542</v>
      </c>
      <c r="AL1359" s="231"/>
      <c r="AM1359" s="231"/>
      <c r="AN1359" s="231"/>
      <c r="AO1359" s="231"/>
      <c r="AP1359" s="231"/>
      <c r="AQ1359" s="231"/>
      <c r="AR1359" s="231"/>
      <c r="AS1359" s="231"/>
      <c r="AT1359" s="232"/>
      <c r="AV1359" s="253" t="s">
        <v>530</v>
      </c>
      <c r="AW1359" s="253"/>
      <c r="AX1359" s="253"/>
      <c r="AY1359" s="253"/>
      <c r="AZ1359" s="253"/>
      <c r="BA1359" s="253"/>
      <c r="BB1359" s="253"/>
      <c r="BC1359" s="253"/>
      <c r="BD1359" s="253" t="s">
        <v>584</v>
      </c>
      <c r="BE1359" s="253"/>
      <c r="BF1359" s="253"/>
      <c r="BG1359" s="253"/>
      <c r="BH1359" s="253"/>
      <c r="BI1359" s="253"/>
      <c r="BJ1359" s="253"/>
      <c r="BK1359" s="253"/>
      <c r="BL1359" s="253" t="s">
        <v>530</v>
      </c>
      <c r="BM1359" s="253"/>
      <c r="BN1359" s="253"/>
      <c r="BO1359" s="253"/>
      <c r="BP1359" s="253"/>
      <c r="BQ1359" s="253"/>
      <c r="BR1359" s="253"/>
      <c r="BS1359" s="253"/>
      <c r="BT1359" s="253" t="s">
        <v>584</v>
      </c>
      <c r="BU1359" s="253"/>
      <c r="BV1359" s="253"/>
      <c r="BW1359" s="253"/>
      <c r="BX1359" s="253"/>
      <c r="BY1359" s="253"/>
      <c r="BZ1359" s="253"/>
      <c r="CA1359" s="253"/>
      <c r="CB1359" s="222"/>
      <c r="CC1359" s="223"/>
      <c r="CD1359" s="223"/>
      <c r="CE1359" s="223"/>
      <c r="CF1359" s="223"/>
      <c r="CG1359" s="223"/>
      <c r="CH1359" s="223"/>
      <c r="CI1359" s="223"/>
      <c r="CJ1359" s="223"/>
      <c r="CK1359" s="223"/>
      <c r="CL1359" s="223"/>
      <c r="CM1359" s="223"/>
      <c r="CN1359" s="224"/>
    </row>
    <row r="1360" spans="1:95" ht="14.25" customHeight="1" x14ac:dyDescent="0.35">
      <c r="D1360" s="230" t="s">
        <v>588</v>
      </c>
      <c r="E1360" s="231"/>
      <c r="F1360" s="231"/>
      <c r="G1360" s="231"/>
      <c r="H1360" s="231"/>
      <c r="I1360" s="231"/>
      <c r="J1360" s="231"/>
      <c r="K1360" s="231"/>
      <c r="L1360" s="231"/>
      <c r="M1360" s="231"/>
      <c r="N1360" s="231"/>
      <c r="O1360" s="231"/>
      <c r="P1360" s="231"/>
      <c r="Q1360" s="231"/>
      <c r="R1360" s="231"/>
      <c r="S1360" s="231"/>
      <c r="T1360" s="231"/>
      <c r="U1360" s="231"/>
      <c r="V1360" s="231"/>
      <c r="W1360" s="231"/>
      <c r="X1360" s="231"/>
      <c r="Y1360" s="232"/>
      <c r="Z1360" s="267">
        <v>64</v>
      </c>
      <c r="AA1360" s="268"/>
      <c r="AB1360" s="268"/>
      <c r="AC1360" s="268"/>
      <c r="AD1360" s="268"/>
      <c r="AE1360" s="268"/>
      <c r="AF1360" s="268"/>
      <c r="AG1360" s="268"/>
      <c r="AH1360" s="268"/>
      <c r="AI1360" s="268"/>
      <c r="AJ1360" s="269"/>
      <c r="AK1360" s="230">
        <v>913</v>
      </c>
      <c r="AL1360" s="231"/>
      <c r="AM1360" s="231"/>
      <c r="AN1360" s="231"/>
      <c r="AO1360" s="231"/>
      <c r="AP1360" s="231"/>
      <c r="AQ1360" s="231"/>
      <c r="AR1360" s="231"/>
      <c r="AS1360" s="231"/>
      <c r="AT1360" s="232"/>
      <c r="AV1360" s="337">
        <v>25643</v>
      </c>
      <c r="AW1360" s="266"/>
      <c r="AX1360" s="266"/>
      <c r="AY1360" s="266"/>
      <c r="AZ1360" s="266"/>
      <c r="BA1360" s="266"/>
      <c r="BB1360" s="266"/>
      <c r="BC1360" s="266"/>
      <c r="BD1360" s="337">
        <v>4474</v>
      </c>
      <c r="BE1360" s="266"/>
      <c r="BF1360" s="266"/>
      <c r="BG1360" s="266"/>
      <c r="BH1360" s="266"/>
      <c r="BI1360" s="266"/>
      <c r="BJ1360" s="266"/>
      <c r="BK1360" s="266"/>
      <c r="BL1360" s="337"/>
      <c r="BM1360" s="266"/>
      <c r="BN1360" s="266"/>
      <c r="BO1360" s="266"/>
      <c r="BP1360" s="266"/>
      <c r="BQ1360" s="266"/>
      <c r="BR1360" s="266"/>
      <c r="BS1360" s="266"/>
      <c r="BT1360" s="337"/>
      <c r="BU1360" s="266"/>
      <c r="BV1360" s="266"/>
      <c r="BW1360" s="266"/>
      <c r="BX1360" s="266"/>
      <c r="BY1360" s="266"/>
      <c r="BZ1360" s="266"/>
      <c r="CA1360" s="266"/>
      <c r="CB1360" s="284">
        <v>30117</v>
      </c>
      <c r="CC1360" s="228"/>
      <c r="CD1360" s="228"/>
      <c r="CE1360" s="228"/>
      <c r="CF1360" s="228"/>
      <c r="CG1360" s="228"/>
      <c r="CH1360" s="228"/>
      <c r="CI1360" s="228"/>
      <c r="CJ1360" s="228"/>
      <c r="CK1360" s="228"/>
      <c r="CL1360" s="228"/>
      <c r="CM1360" s="228"/>
      <c r="CN1360" s="228"/>
    </row>
    <row r="1361" spans="4:92" ht="14.25" customHeight="1" x14ac:dyDescent="0.35">
      <c r="D1361" s="230" t="s">
        <v>589</v>
      </c>
      <c r="E1361" s="231"/>
      <c r="F1361" s="231"/>
      <c r="G1361" s="231"/>
      <c r="H1361" s="231"/>
      <c r="I1361" s="231"/>
      <c r="J1361" s="231"/>
      <c r="K1361" s="231"/>
      <c r="L1361" s="231"/>
      <c r="M1361" s="231"/>
      <c r="N1361" s="231"/>
      <c r="O1361" s="231"/>
      <c r="P1361" s="231"/>
      <c r="Q1361" s="231"/>
      <c r="R1361" s="231"/>
      <c r="S1361" s="231"/>
      <c r="T1361" s="231"/>
      <c r="U1361" s="231"/>
      <c r="V1361" s="231"/>
      <c r="W1361" s="231"/>
      <c r="X1361" s="231"/>
      <c r="Y1361" s="232"/>
      <c r="Z1361" s="267">
        <v>20</v>
      </c>
      <c r="AA1361" s="268"/>
      <c r="AB1361" s="268"/>
      <c r="AC1361" s="268"/>
      <c r="AD1361" s="268"/>
      <c r="AE1361" s="268"/>
      <c r="AF1361" s="268"/>
      <c r="AG1361" s="268"/>
      <c r="AH1361" s="268"/>
      <c r="AI1361" s="268"/>
      <c r="AJ1361" s="269"/>
      <c r="AK1361" s="230">
        <v>569</v>
      </c>
      <c r="AL1361" s="231"/>
      <c r="AM1361" s="231"/>
      <c r="AN1361" s="231"/>
      <c r="AO1361" s="231"/>
      <c r="AP1361" s="231"/>
      <c r="AQ1361" s="231"/>
      <c r="AR1361" s="231"/>
      <c r="AS1361" s="231"/>
      <c r="AT1361" s="232"/>
      <c r="AV1361" s="337">
        <v>489</v>
      </c>
      <c r="AW1361" s="266"/>
      <c r="AX1361" s="266"/>
      <c r="AY1361" s="266"/>
      <c r="AZ1361" s="266"/>
      <c r="BA1361" s="266"/>
      <c r="BB1361" s="266"/>
      <c r="BC1361" s="266"/>
      <c r="BD1361" s="337"/>
      <c r="BE1361" s="266"/>
      <c r="BF1361" s="266"/>
      <c r="BG1361" s="266"/>
      <c r="BH1361" s="266"/>
      <c r="BI1361" s="266"/>
      <c r="BJ1361" s="266"/>
      <c r="BK1361" s="266"/>
      <c r="BL1361" s="337"/>
      <c r="BM1361" s="266"/>
      <c r="BN1361" s="266"/>
      <c r="BO1361" s="266"/>
      <c r="BP1361" s="266"/>
      <c r="BQ1361" s="266"/>
      <c r="BR1361" s="266"/>
      <c r="BS1361" s="266"/>
      <c r="BT1361" s="337"/>
      <c r="BU1361" s="266"/>
      <c r="BV1361" s="266"/>
      <c r="BW1361" s="266"/>
      <c r="BX1361" s="266"/>
      <c r="BY1361" s="266"/>
      <c r="BZ1361" s="266"/>
      <c r="CA1361" s="266"/>
      <c r="CB1361" s="284">
        <v>489</v>
      </c>
      <c r="CC1361" s="228"/>
      <c r="CD1361" s="228"/>
      <c r="CE1361" s="228"/>
      <c r="CF1361" s="228"/>
      <c r="CG1361" s="228"/>
      <c r="CH1361" s="228"/>
      <c r="CI1361" s="228"/>
      <c r="CJ1361" s="228"/>
      <c r="CK1361" s="228"/>
      <c r="CL1361" s="228"/>
      <c r="CM1361" s="228"/>
      <c r="CN1361" s="228"/>
    </row>
    <row r="1362" spans="4:92" ht="14.25" customHeight="1" x14ac:dyDescent="0.35">
      <c r="D1362" s="230" t="s">
        <v>590</v>
      </c>
      <c r="E1362" s="231"/>
      <c r="F1362" s="231"/>
      <c r="G1362" s="231"/>
      <c r="H1362" s="231"/>
      <c r="I1362" s="231"/>
      <c r="J1362" s="231"/>
      <c r="K1362" s="231"/>
      <c r="L1362" s="231"/>
      <c r="M1362" s="231"/>
      <c r="N1362" s="231"/>
      <c r="O1362" s="231"/>
      <c r="P1362" s="231"/>
      <c r="Q1362" s="231"/>
      <c r="R1362" s="231"/>
      <c r="S1362" s="231"/>
      <c r="T1362" s="231"/>
      <c r="U1362" s="231"/>
      <c r="V1362" s="231"/>
      <c r="W1362" s="231"/>
      <c r="X1362" s="231"/>
      <c r="Y1362" s="232"/>
      <c r="Z1362" s="267">
        <v>152</v>
      </c>
      <c r="AA1362" s="268"/>
      <c r="AB1362" s="268"/>
      <c r="AC1362" s="268"/>
      <c r="AD1362" s="268"/>
      <c r="AE1362" s="268"/>
      <c r="AF1362" s="268"/>
      <c r="AG1362" s="268"/>
      <c r="AH1362" s="268"/>
      <c r="AI1362" s="268"/>
      <c r="AJ1362" s="269"/>
      <c r="AK1362" s="230">
        <v>950</v>
      </c>
      <c r="AL1362" s="231"/>
      <c r="AM1362" s="231"/>
      <c r="AN1362" s="231"/>
      <c r="AO1362" s="231"/>
      <c r="AP1362" s="231"/>
      <c r="AQ1362" s="231"/>
      <c r="AR1362" s="231"/>
      <c r="AS1362" s="231"/>
      <c r="AT1362" s="232"/>
      <c r="AV1362" s="337">
        <v>3403</v>
      </c>
      <c r="AW1362" s="266"/>
      <c r="AX1362" s="266"/>
      <c r="AY1362" s="266"/>
      <c r="AZ1362" s="266"/>
      <c r="BA1362" s="266"/>
      <c r="BB1362" s="266"/>
      <c r="BC1362" s="266"/>
      <c r="BD1362" s="337">
        <v>1390</v>
      </c>
      <c r="BE1362" s="266"/>
      <c r="BF1362" s="266"/>
      <c r="BG1362" s="266"/>
      <c r="BH1362" s="266"/>
      <c r="BI1362" s="266"/>
      <c r="BJ1362" s="266"/>
      <c r="BK1362" s="266"/>
      <c r="BL1362" s="337"/>
      <c r="BM1362" s="266"/>
      <c r="BN1362" s="266"/>
      <c r="BO1362" s="266"/>
      <c r="BP1362" s="266"/>
      <c r="BQ1362" s="266"/>
      <c r="BR1362" s="266"/>
      <c r="BS1362" s="266"/>
      <c r="BT1362" s="337"/>
      <c r="BU1362" s="266"/>
      <c r="BV1362" s="266"/>
      <c r="BW1362" s="266"/>
      <c r="BX1362" s="266"/>
      <c r="BY1362" s="266"/>
      <c r="BZ1362" s="266"/>
      <c r="CA1362" s="266"/>
      <c r="CB1362" s="284">
        <v>4793</v>
      </c>
      <c r="CC1362" s="228"/>
      <c r="CD1362" s="228"/>
      <c r="CE1362" s="228"/>
      <c r="CF1362" s="228"/>
      <c r="CG1362" s="228"/>
      <c r="CH1362" s="228"/>
      <c r="CI1362" s="228"/>
      <c r="CJ1362" s="228"/>
      <c r="CK1362" s="228"/>
      <c r="CL1362" s="228"/>
      <c r="CM1362" s="228"/>
      <c r="CN1362" s="228"/>
    </row>
    <row r="1363" spans="4:92" ht="14.25" customHeight="1" x14ac:dyDescent="0.35">
      <c r="D1363" s="230" t="s">
        <v>591</v>
      </c>
      <c r="E1363" s="231"/>
      <c r="F1363" s="231"/>
      <c r="G1363" s="231"/>
      <c r="H1363" s="231"/>
      <c r="I1363" s="231"/>
      <c r="J1363" s="231"/>
      <c r="K1363" s="231"/>
      <c r="L1363" s="231"/>
      <c r="M1363" s="231"/>
      <c r="N1363" s="231"/>
      <c r="O1363" s="231"/>
      <c r="P1363" s="231"/>
      <c r="Q1363" s="231"/>
      <c r="R1363" s="231"/>
      <c r="S1363" s="231"/>
      <c r="T1363" s="231"/>
      <c r="U1363" s="231"/>
      <c r="V1363" s="231"/>
      <c r="W1363" s="231"/>
      <c r="X1363" s="231"/>
      <c r="Y1363" s="232"/>
      <c r="Z1363" s="267">
        <v>2</v>
      </c>
      <c r="AA1363" s="268"/>
      <c r="AB1363" s="268"/>
      <c r="AC1363" s="268"/>
      <c r="AD1363" s="268"/>
      <c r="AE1363" s="268"/>
      <c r="AF1363" s="268"/>
      <c r="AG1363" s="268"/>
      <c r="AH1363" s="268"/>
      <c r="AI1363" s="268"/>
      <c r="AJ1363" s="269"/>
      <c r="AK1363" s="230">
        <v>435</v>
      </c>
      <c r="AL1363" s="231"/>
      <c r="AM1363" s="231"/>
      <c r="AN1363" s="231"/>
      <c r="AO1363" s="231"/>
      <c r="AP1363" s="231"/>
      <c r="AQ1363" s="231"/>
      <c r="AR1363" s="231"/>
      <c r="AS1363" s="231"/>
      <c r="AT1363" s="232"/>
      <c r="AV1363" s="337"/>
      <c r="AW1363" s="266"/>
      <c r="AX1363" s="266"/>
      <c r="AY1363" s="266"/>
      <c r="AZ1363" s="266"/>
      <c r="BA1363" s="266"/>
      <c r="BB1363" s="266"/>
      <c r="BC1363" s="266"/>
      <c r="BD1363" s="337"/>
      <c r="BE1363" s="266"/>
      <c r="BF1363" s="266"/>
      <c r="BG1363" s="266"/>
      <c r="BH1363" s="266"/>
      <c r="BI1363" s="266"/>
      <c r="BJ1363" s="266"/>
      <c r="BK1363" s="266"/>
      <c r="BL1363" s="337">
        <v>25643</v>
      </c>
      <c r="BM1363" s="266"/>
      <c r="BN1363" s="266"/>
      <c r="BO1363" s="266"/>
      <c r="BP1363" s="266"/>
      <c r="BQ1363" s="266"/>
      <c r="BR1363" s="266"/>
      <c r="BS1363" s="266"/>
      <c r="BT1363" s="337">
        <v>4474</v>
      </c>
      <c r="BU1363" s="266"/>
      <c r="BV1363" s="266"/>
      <c r="BW1363" s="266"/>
      <c r="BX1363" s="266"/>
      <c r="BY1363" s="266"/>
      <c r="BZ1363" s="266"/>
      <c r="CA1363" s="266"/>
      <c r="CB1363" s="284">
        <v>29650</v>
      </c>
      <c r="CC1363" s="228"/>
      <c r="CD1363" s="228"/>
      <c r="CE1363" s="228"/>
      <c r="CF1363" s="228"/>
      <c r="CG1363" s="228"/>
      <c r="CH1363" s="228"/>
      <c r="CI1363" s="228"/>
      <c r="CJ1363" s="228"/>
      <c r="CK1363" s="228"/>
      <c r="CL1363" s="228"/>
      <c r="CM1363" s="228"/>
      <c r="CN1363" s="228"/>
    </row>
    <row r="1364" spans="4:92" ht="14.25" customHeight="1" x14ac:dyDescent="0.35">
      <c r="D1364" s="230" t="s">
        <v>592</v>
      </c>
      <c r="E1364" s="231"/>
      <c r="F1364" s="231"/>
      <c r="G1364" s="231"/>
      <c r="H1364" s="231"/>
      <c r="I1364" s="231"/>
      <c r="J1364" s="231"/>
      <c r="K1364" s="231"/>
      <c r="L1364" s="231"/>
      <c r="M1364" s="231"/>
      <c r="N1364" s="231"/>
      <c r="O1364" s="231"/>
      <c r="P1364" s="231"/>
      <c r="Q1364" s="231"/>
      <c r="R1364" s="231"/>
      <c r="S1364" s="231"/>
      <c r="T1364" s="231"/>
      <c r="U1364" s="231"/>
      <c r="V1364" s="231"/>
      <c r="W1364" s="231"/>
      <c r="X1364" s="231"/>
      <c r="Y1364" s="232"/>
      <c r="Z1364" s="267"/>
      <c r="AA1364" s="268"/>
      <c r="AB1364" s="268"/>
      <c r="AC1364" s="268"/>
      <c r="AD1364" s="268"/>
      <c r="AE1364" s="268"/>
      <c r="AF1364" s="268"/>
      <c r="AG1364" s="268"/>
      <c r="AH1364" s="268"/>
      <c r="AI1364" s="268"/>
      <c r="AJ1364" s="269"/>
      <c r="AK1364" s="230">
        <v>229</v>
      </c>
      <c r="AL1364" s="231"/>
      <c r="AM1364" s="231"/>
      <c r="AN1364" s="231"/>
      <c r="AO1364" s="231"/>
      <c r="AP1364" s="231"/>
      <c r="AQ1364" s="231"/>
      <c r="AR1364" s="231"/>
      <c r="AS1364" s="231"/>
      <c r="AT1364" s="232"/>
      <c r="AV1364" s="337"/>
      <c r="AW1364" s="266"/>
      <c r="AX1364" s="266"/>
      <c r="AY1364" s="266"/>
      <c r="AZ1364" s="266"/>
      <c r="BA1364" s="266"/>
      <c r="BB1364" s="266"/>
      <c r="BC1364" s="266"/>
      <c r="BD1364" s="337"/>
      <c r="BE1364" s="266"/>
      <c r="BF1364" s="266"/>
      <c r="BG1364" s="266"/>
      <c r="BH1364" s="266"/>
      <c r="BI1364" s="266"/>
      <c r="BJ1364" s="266"/>
      <c r="BK1364" s="266"/>
      <c r="BL1364" s="337">
        <v>489</v>
      </c>
      <c r="BM1364" s="266"/>
      <c r="BN1364" s="266"/>
      <c r="BO1364" s="266"/>
      <c r="BP1364" s="266"/>
      <c r="BQ1364" s="266"/>
      <c r="BR1364" s="266"/>
      <c r="BS1364" s="266"/>
      <c r="BT1364" s="337"/>
      <c r="BU1364" s="266"/>
      <c r="BV1364" s="266"/>
      <c r="BW1364" s="266"/>
      <c r="BX1364" s="266"/>
      <c r="BY1364" s="266"/>
      <c r="BZ1364" s="266"/>
      <c r="CA1364" s="266"/>
      <c r="CB1364" s="284">
        <v>489</v>
      </c>
      <c r="CC1364" s="228"/>
      <c r="CD1364" s="228"/>
      <c r="CE1364" s="228"/>
      <c r="CF1364" s="228"/>
      <c r="CG1364" s="228"/>
      <c r="CH1364" s="228"/>
      <c r="CI1364" s="228"/>
      <c r="CJ1364" s="228"/>
      <c r="CK1364" s="228"/>
      <c r="CL1364" s="228"/>
      <c r="CM1364" s="228"/>
      <c r="CN1364" s="228"/>
    </row>
    <row r="1365" spans="4:92" ht="14.25" customHeight="1" x14ac:dyDescent="0.35">
      <c r="D1365" s="230" t="s">
        <v>593</v>
      </c>
      <c r="E1365" s="231"/>
      <c r="F1365" s="231"/>
      <c r="G1365" s="231"/>
      <c r="H1365" s="231"/>
      <c r="I1365" s="231"/>
      <c r="J1365" s="231"/>
      <c r="K1365" s="231"/>
      <c r="L1365" s="231"/>
      <c r="M1365" s="231"/>
      <c r="N1365" s="231"/>
      <c r="O1365" s="231"/>
      <c r="P1365" s="231"/>
      <c r="Q1365" s="231"/>
      <c r="R1365" s="231"/>
      <c r="S1365" s="231"/>
      <c r="T1365" s="231"/>
      <c r="U1365" s="231"/>
      <c r="V1365" s="231"/>
      <c r="W1365" s="231"/>
      <c r="X1365" s="231"/>
      <c r="Y1365" s="232"/>
      <c r="Z1365" s="267"/>
      <c r="AA1365" s="268"/>
      <c r="AB1365" s="268"/>
      <c r="AC1365" s="268"/>
      <c r="AD1365" s="268"/>
      <c r="AE1365" s="268"/>
      <c r="AF1365" s="268"/>
      <c r="AG1365" s="268"/>
      <c r="AH1365" s="268"/>
      <c r="AI1365" s="268"/>
      <c r="AJ1365" s="269"/>
      <c r="AK1365" s="230">
        <v>184</v>
      </c>
      <c r="AL1365" s="231"/>
      <c r="AM1365" s="231"/>
      <c r="AN1365" s="231"/>
      <c r="AO1365" s="231"/>
      <c r="AP1365" s="231"/>
      <c r="AQ1365" s="231"/>
      <c r="AR1365" s="231"/>
      <c r="AS1365" s="231"/>
      <c r="AT1365" s="232"/>
      <c r="AV1365" s="337"/>
      <c r="AW1365" s="266"/>
      <c r="AX1365" s="266"/>
      <c r="AY1365" s="266"/>
      <c r="AZ1365" s="266"/>
      <c r="BA1365" s="266"/>
      <c r="BB1365" s="266"/>
      <c r="BC1365" s="266"/>
      <c r="BD1365" s="337"/>
      <c r="BE1365" s="266"/>
      <c r="BF1365" s="266"/>
      <c r="BG1365" s="266"/>
      <c r="BH1365" s="266"/>
      <c r="BI1365" s="266"/>
      <c r="BJ1365" s="266"/>
      <c r="BK1365" s="266"/>
      <c r="BL1365" s="337">
        <v>3403</v>
      </c>
      <c r="BM1365" s="266"/>
      <c r="BN1365" s="266"/>
      <c r="BO1365" s="266"/>
      <c r="BP1365" s="266"/>
      <c r="BQ1365" s="266"/>
      <c r="BR1365" s="266"/>
      <c r="BS1365" s="266"/>
      <c r="BT1365" s="337">
        <v>1390</v>
      </c>
      <c r="BU1365" s="266"/>
      <c r="BV1365" s="266"/>
      <c r="BW1365" s="266"/>
      <c r="BX1365" s="266"/>
      <c r="BY1365" s="266"/>
      <c r="BZ1365" s="266"/>
      <c r="CA1365" s="266"/>
      <c r="CB1365" s="284">
        <v>4781</v>
      </c>
      <c r="CC1365" s="228"/>
      <c r="CD1365" s="228"/>
      <c r="CE1365" s="228"/>
      <c r="CF1365" s="228"/>
      <c r="CG1365" s="228"/>
      <c r="CH1365" s="228"/>
      <c r="CI1365" s="228"/>
      <c r="CJ1365" s="228"/>
      <c r="CK1365" s="228"/>
      <c r="CL1365" s="228"/>
      <c r="CM1365" s="228"/>
      <c r="CN1365" s="228"/>
    </row>
    <row r="1366" spans="4:92" ht="14.25" customHeight="1" x14ac:dyDescent="0.35">
      <c r="D1366" s="230" t="s">
        <v>594</v>
      </c>
      <c r="E1366" s="231"/>
      <c r="F1366" s="231"/>
      <c r="G1366" s="231"/>
      <c r="H1366" s="231"/>
      <c r="I1366" s="231"/>
      <c r="J1366" s="231"/>
      <c r="K1366" s="231"/>
      <c r="L1366" s="231"/>
      <c r="M1366" s="231"/>
      <c r="N1366" s="231"/>
      <c r="O1366" s="231"/>
      <c r="P1366" s="231"/>
      <c r="Q1366" s="231"/>
      <c r="R1366" s="231"/>
      <c r="S1366" s="231"/>
      <c r="T1366" s="231"/>
      <c r="U1366" s="231"/>
      <c r="V1366" s="231"/>
      <c r="W1366" s="231"/>
      <c r="X1366" s="231"/>
      <c r="Y1366" s="232"/>
      <c r="Z1366" s="267"/>
      <c r="AA1366" s="268"/>
      <c r="AB1366" s="268"/>
      <c r="AC1366" s="268"/>
      <c r="AD1366" s="268"/>
      <c r="AE1366" s="268"/>
      <c r="AF1366" s="268"/>
      <c r="AG1366" s="268"/>
      <c r="AH1366" s="268"/>
      <c r="AI1366" s="268"/>
      <c r="AJ1366" s="269"/>
      <c r="AK1366" s="230">
        <v>35</v>
      </c>
      <c r="AL1366" s="231"/>
      <c r="AM1366" s="231"/>
      <c r="AN1366" s="231"/>
      <c r="AO1366" s="231"/>
      <c r="AP1366" s="231"/>
      <c r="AQ1366" s="231"/>
      <c r="AR1366" s="231"/>
      <c r="AS1366" s="231"/>
      <c r="AT1366" s="232"/>
      <c r="AV1366" s="337"/>
      <c r="AW1366" s="266"/>
      <c r="AX1366" s="266"/>
      <c r="AY1366" s="266"/>
      <c r="AZ1366" s="266"/>
      <c r="BA1366" s="266"/>
      <c r="BB1366" s="266"/>
      <c r="BC1366" s="266"/>
      <c r="BD1366" s="337"/>
      <c r="BE1366" s="266"/>
      <c r="BF1366" s="266"/>
      <c r="BG1366" s="266"/>
      <c r="BH1366" s="266"/>
      <c r="BI1366" s="266"/>
      <c r="BJ1366" s="266"/>
      <c r="BK1366" s="266"/>
      <c r="BL1366" s="337"/>
      <c r="BM1366" s="266"/>
      <c r="BN1366" s="266"/>
      <c r="BO1366" s="266"/>
      <c r="BP1366" s="266"/>
      <c r="BQ1366" s="266"/>
      <c r="BR1366" s="266"/>
      <c r="BS1366" s="266"/>
      <c r="BT1366" s="337"/>
      <c r="BU1366" s="266"/>
      <c r="BV1366" s="266"/>
      <c r="BW1366" s="266"/>
      <c r="BX1366" s="266"/>
      <c r="BY1366" s="266"/>
      <c r="BZ1366" s="266"/>
      <c r="CA1366" s="266"/>
      <c r="CB1366" s="284"/>
      <c r="CC1366" s="228"/>
      <c r="CD1366" s="228"/>
      <c r="CE1366" s="228"/>
      <c r="CF1366" s="228"/>
      <c r="CG1366" s="228"/>
      <c r="CH1366" s="228"/>
      <c r="CI1366" s="228"/>
      <c r="CJ1366" s="228"/>
      <c r="CK1366" s="228"/>
      <c r="CL1366" s="228"/>
      <c r="CM1366" s="228"/>
      <c r="CN1366" s="228"/>
    </row>
    <row r="1367" spans="4:92" ht="14.25" customHeight="1" x14ac:dyDescent="0.35">
      <c r="D1367" s="230" t="s">
        <v>595</v>
      </c>
      <c r="E1367" s="231"/>
      <c r="F1367" s="231"/>
      <c r="G1367" s="231"/>
      <c r="H1367" s="231"/>
      <c r="I1367" s="231"/>
      <c r="J1367" s="231"/>
      <c r="K1367" s="231"/>
      <c r="L1367" s="231"/>
      <c r="M1367" s="231"/>
      <c r="N1367" s="231"/>
      <c r="O1367" s="231"/>
      <c r="P1367" s="231"/>
      <c r="Q1367" s="231"/>
      <c r="R1367" s="231"/>
      <c r="S1367" s="231"/>
      <c r="T1367" s="231"/>
      <c r="U1367" s="231"/>
      <c r="V1367" s="231"/>
      <c r="W1367" s="231"/>
      <c r="X1367" s="231"/>
      <c r="Y1367" s="232"/>
      <c r="Z1367" s="267"/>
      <c r="AA1367" s="268"/>
      <c r="AB1367" s="268"/>
      <c r="AC1367" s="268"/>
      <c r="AD1367" s="268"/>
      <c r="AE1367" s="268"/>
      <c r="AF1367" s="268"/>
      <c r="AG1367" s="268"/>
      <c r="AH1367" s="268"/>
      <c r="AI1367" s="268"/>
      <c r="AJ1367" s="269"/>
      <c r="AK1367" s="230">
        <v>6</v>
      </c>
      <c r="AL1367" s="231"/>
      <c r="AM1367" s="231"/>
      <c r="AN1367" s="231"/>
      <c r="AO1367" s="231"/>
      <c r="AP1367" s="231"/>
      <c r="AQ1367" s="231"/>
      <c r="AR1367" s="231"/>
      <c r="AS1367" s="231"/>
      <c r="AT1367" s="232"/>
      <c r="AV1367" s="337"/>
      <c r="AW1367" s="266"/>
      <c r="AX1367" s="266"/>
      <c r="AY1367" s="266"/>
      <c r="AZ1367" s="266"/>
      <c r="BA1367" s="266"/>
      <c r="BB1367" s="266"/>
      <c r="BC1367" s="266"/>
      <c r="BD1367" s="337"/>
      <c r="BE1367" s="266"/>
      <c r="BF1367" s="266"/>
      <c r="BG1367" s="266"/>
      <c r="BH1367" s="266"/>
      <c r="BI1367" s="266"/>
      <c r="BJ1367" s="266"/>
      <c r="BK1367" s="266"/>
      <c r="BL1367" s="337"/>
      <c r="BM1367" s="266"/>
      <c r="BN1367" s="266"/>
      <c r="BO1367" s="266"/>
      <c r="BP1367" s="266"/>
      <c r="BQ1367" s="266"/>
      <c r="BR1367" s="266"/>
      <c r="BS1367" s="266"/>
      <c r="BT1367" s="337"/>
      <c r="BU1367" s="266"/>
      <c r="BV1367" s="266"/>
      <c r="BW1367" s="266"/>
      <c r="BX1367" s="266"/>
      <c r="BY1367" s="266"/>
      <c r="BZ1367" s="266"/>
      <c r="CA1367" s="266"/>
      <c r="CB1367" s="284"/>
      <c r="CC1367" s="228"/>
      <c r="CD1367" s="228"/>
      <c r="CE1367" s="228"/>
      <c r="CF1367" s="228"/>
      <c r="CG1367" s="228"/>
      <c r="CH1367" s="228"/>
      <c r="CI1367" s="228"/>
      <c r="CJ1367" s="228"/>
      <c r="CK1367" s="228"/>
      <c r="CL1367" s="228"/>
      <c r="CM1367" s="228"/>
      <c r="CN1367" s="228"/>
    </row>
    <row r="1368" spans="4:92" ht="14.25" customHeight="1" x14ac:dyDescent="0.35">
      <c r="D1368" s="230" t="s">
        <v>596</v>
      </c>
      <c r="E1368" s="231"/>
      <c r="F1368" s="231"/>
      <c r="G1368" s="231"/>
      <c r="H1368" s="231"/>
      <c r="I1368" s="231"/>
      <c r="J1368" s="231"/>
      <c r="K1368" s="231"/>
      <c r="L1368" s="231"/>
      <c r="M1368" s="231"/>
      <c r="N1368" s="231"/>
      <c r="O1368" s="231"/>
      <c r="P1368" s="231"/>
      <c r="Q1368" s="231"/>
      <c r="R1368" s="231"/>
      <c r="S1368" s="231"/>
      <c r="T1368" s="231"/>
      <c r="U1368" s="231"/>
      <c r="V1368" s="231"/>
      <c r="W1368" s="231"/>
      <c r="X1368" s="231"/>
      <c r="Y1368" s="232"/>
      <c r="Z1368" s="267"/>
      <c r="AA1368" s="268"/>
      <c r="AB1368" s="268"/>
      <c r="AC1368" s="268"/>
      <c r="AD1368" s="268"/>
      <c r="AE1368" s="268"/>
      <c r="AF1368" s="268"/>
      <c r="AG1368" s="268"/>
      <c r="AH1368" s="268"/>
      <c r="AI1368" s="268"/>
      <c r="AJ1368" s="269"/>
      <c r="AK1368" s="230">
        <v>1</v>
      </c>
      <c r="AL1368" s="231"/>
      <c r="AM1368" s="231"/>
      <c r="AN1368" s="231"/>
      <c r="AO1368" s="231"/>
      <c r="AP1368" s="231"/>
      <c r="AQ1368" s="231"/>
      <c r="AR1368" s="231"/>
      <c r="AS1368" s="231"/>
      <c r="AT1368" s="232"/>
      <c r="AV1368" s="337"/>
      <c r="AW1368" s="266"/>
      <c r="AX1368" s="266"/>
      <c r="AY1368" s="266"/>
      <c r="AZ1368" s="266"/>
      <c r="BA1368" s="266"/>
      <c r="BB1368" s="266"/>
      <c r="BC1368" s="266"/>
      <c r="BD1368" s="337"/>
      <c r="BE1368" s="266"/>
      <c r="BF1368" s="266"/>
      <c r="BG1368" s="266"/>
      <c r="BH1368" s="266"/>
      <c r="BI1368" s="266"/>
      <c r="BJ1368" s="266"/>
      <c r="BK1368" s="266"/>
      <c r="BL1368" s="337"/>
      <c r="BM1368" s="266"/>
      <c r="BN1368" s="266"/>
      <c r="BO1368" s="266"/>
      <c r="BP1368" s="266"/>
      <c r="BQ1368" s="266"/>
      <c r="BR1368" s="266"/>
      <c r="BS1368" s="266"/>
      <c r="BT1368" s="337"/>
      <c r="BU1368" s="266"/>
      <c r="BV1368" s="266"/>
      <c r="BW1368" s="266"/>
      <c r="BX1368" s="266"/>
      <c r="BY1368" s="266"/>
      <c r="BZ1368" s="266"/>
      <c r="CA1368" s="266"/>
      <c r="CB1368" s="284"/>
      <c r="CC1368" s="228"/>
      <c r="CD1368" s="228"/>
      <c r="CE1368" s="228"/>
      <c r="CF1368" s="228"/>
      <c r="CG1368" s="228"/>
      <c r="CH1368" s="228"/>
      <c r="CI1368" s="228"/>
      <c r="CJ1368" s="228"/>
      <c r="CK1368" s="228"/>
      <c r="CL1368" s="228"/>
      <c r="CM1368" s="228"/>
      <c r="CN1368" s="228"/>
    </row>
    <row r="1369" spans="4:92" ht="14.25" customHeight="1" x14ac:dyDescent="0.35">
      <c r="D1369" s="230" t="s">
        <v>597</v>
      </c>
      <c r="E1369" s="231"/>
      <c r="F1369" s="231"/>
      <c r="G1369" s="231"/>
      <c r="H1369" s="231"/>
      <c r="I1369" s="231"/>
      <c r="J1369" s="231"/>
      <c r="K1369" s="231"/>
      <c r="L1369" s="231"/>
      <c r="M1369" s="231"/>
      <c r="N1369" s="231"/>
      <c r="O1369" s="231"/>
      <c r="P1369" s="231"/>
      <c r="Q1369" s="231"/>
      <c r="R1369" s="231"/>
      <c r="S1369" s="231"/>
      <c r="T1369" s="231"/>
      <c r="U1369" s="231"/>
      <c r="V1369" s="231"/>
      <c r="W1369" s="231"/>
      <c r="X1369" s="231"/>
      <c r="Y1369" s="232"/>
      <c r="Z1369" s="267"/>
      <c r="AA1369" s="268"/>
      <c r="AB1369" s="268"/>
      <c r="AC1369" s="268"/>
      <c r="AD1369" s="268"/>
      <c r="AE1369" s="268"/>
      <c r="AF1369" s="268"/>
      <c r="AG1369" s="268"/>
      <c r="AH1369" s="268"/>
      <c r="AI1369" s="268"/>
      <c r="AJ1369" s="269"/>
      <c r="AK1369" s="230"/>
      <c r="AL1369" s="231"/>
      <c r="AM1369" s="231"/>
      <c r="AN1369" s="231"/>
      <c r="AO1369" s="231"/>
      <c r="AP1369" s="231"/>
      <c r="AQ1369" s="231"/>
      <c r="AR1369" s="231"/>
      <c r="AS1369" s="231"/>
      <c r="AT1369" s="232"/>
      <c r="AV1369" s="337"/>
      <c r="AW1369" s="266"/>
      <c r="AX1369" s="266"/>
      <c r="AY1369" s="266"/>
      <c r="AZ1369" s="266"/>
      <c r="BA1369" s="266"/>
      <c r="BB1369" s="266"/>
      <c r="BC1369" s="266"/>
      <c r="BD1369" s="337"/>
      <c r="BE1369" s="266"/>
      <c r="BF1369" s="266"/>
      <c r="BG1369" s="266"/>
      <c r="BH1369" s="266"/>
      <c r="BI1369" s="266"/>
      <c r="BJ1369" s="266"/>
      <c r="BK1369" s="266"/>
      <c r="BL1369" s="337"/>
      <c r="BM1369" s="266"/>
      <c r="BN1369" s="266"/>
      <c r="BO1369" s="266"/>
      <c r="BP1369" s="266"/>
      <c r="BQ1369" s="266"/>
      <c r="BR1369" s="266"/>
      <c r="BS1369" s="266"/>
      <c r="BT1369" s="337"/>
      <c r="BU1369" s="266"/>
      <c r="BV1369" s="266"/>
      <c r="BW1369" s="266"/>
      <c r="BX1369" s="266"/>
      <c r="BY1369" s="266"/>
      <c r="BZ1369" s="266"/>
      <c r="CA1369" s="266"/>
      <c r="CB1369" s="284"/>
      <c r="CC1369" s="228"/>
      <c r="CD1369" s="228"/>
      <c r="CE1369" s="228"/>
      <c r="CF1369" s="228"/>
      <c r="CG1369" s="228"/>
      <c r="CH1369" s="228"/>
      <c r="CI1369" s="228"/>
      <c r="CJ1369" s="228"/>
      <c r="CK1369" s="228"/>
      <c r="CL1369" s="228"/>
      <c r="CM1369" s="228"/>
      <c r="CN1369" s="228"/>
    </row>
    <row r="1370" spans="4:92" ht="14.25" customHeight="1" x14ac:dyDescent="0.35">
      <c r="D1370" s="230" t="s">
        <v>528</v>
      </c>
      <c r="E1370" s="231"/>
      <c r="F1370" s="231"/>
      <c r="G1370" s="231"/>
      <c r="H1370" s="231"/>
      <c r="I1370" s="231"/>
      <c r="J1370" s="231"/>
      <c r="K1370" s="231"/>
      <c r="L1370" s="231"/>
      <c r="M1370" s="231"/>
      <c r="N1370" s="231"/>
      <c r="O1370" s="231"/>
      <c r="P1370" s="231"/>
      <c r="Q1370" s="231"/>
      <c r="R1370" s="231"/>
      <c r="S1370" s="231"/>
      <c r="T1370" s="231"/>
      <c r="U1370" s="231"/>
      <c r="V1370" s="231"/>
      <c r="W1370" s="231"/>
      <c r="X1370" s="231"/>
      <c r="Y1370" s="232"/>
      <c r="Z1370" s="267"/>
      <c r="AA1370" s="268"/>
      <c r="AB1370" s="268"/>
      <c r="AC1370" s="268"/>
      <c r="AD1370" s="268"/>
      <c r="AE1370" s="268"/>
      <c r="AF1370" s="268"/>
      <c r="AG1370" s="268"/>
      <c r="AH1370" s="268"/>
      <c r="AI1370" s="268"/>
      <c r="AJ1370" s="269"/>
      <c r="AK1370" s="230"/>
      <c r="AL1370" s="231"/>
      <c r="AM1370" s="231"/>
      <c r="AN1370" s="231"/>
      <c r="AO1370" s="231"/>
      <c r="AP1370" s="231"/>
      <c r="AQ1370" s="231"/>
      <c r="AR1370" s="231"/>
      <c r="AS1370" s="231"/>
      <c r="AT1370" s="232"/>
      <c r="AU1370" s="3"/>
      <c r="AV1370" s="337"/>
      <c r="AW1370" s="266"/>
      <c r="AX1370" s="266"/>
      <c r="AY1370" s="266"/>
      <c r="AZ1370" s="266"/>
      <c r="BA1370" s="266"/>
      <c r="BB1370" s="266"/>
      <c r="BC1370" s="266"/>
      <c r="BD1370" s="337"/>
      <c r="BE1370" s="266"/>
      <c r="BF1370" s="266"/>
      <c r="BG1370" s="266"/>
      <c r="BH1370" s="266"/>
      <c r="BI1370" s="266"/>
      <c r="BJ1370" s="266"/>
      <c r="BK1370" s="266"/>
      <c r="BL1370" s="337"/>
      <c r="BM1370" s="266"/>
      <c r="BN1370" s="266"/>
      <c r="BO1370" s="266"/>
      <c r="BP1370" s="266"/>
      <c r="BQ1370" s="266"/>
      <c r="BR1370" s="266"/>
      <c r="BS1370" s="266"/>
      <c r="BT1370" s="337"/>
      <c r="BU1370" s="266"/>
      <c r="BV1370" s="266"/>
      <c r="BW1370" s="266"/>
      <c r="BX1370" s="266"/>
      <c r="BY1370" s="266"/>
      <c r="BZ1370" s="266"/>
      <c r="CA1370" s="266"/>
      <c r="CB1370" s="284"/>
      <c r="CC1370" s="228"/>
      <c r="CD1370" s="228"/>
      <c r="CE1370" s="228"/>
      <c r="CF1370" s="228"/>
      <c r="CG1370" s="228"/>
      <c r="CH1370" s="228"/>
      <c r="CI1370" s="228"/>
      <c r="CJ1370" s="228"/>
      <c r="CK1370" s="228"/>
      <c r="CL1370" s="228"/>
      <c r="CM1370" s="228"/>
      <c r="CN1370" s="228"/>
    </row>
    <row r="1371" spans="4:92" ht="14.25" customHeight="1" x14ac:dyDescent="0.35">
      <c r="D1371" s="334" t="s">
        <v>496</v>
      </c>
      <c r="E1371" s="335"/>
      <c r="F1371" s="335"/>
      <c r="G1371" s="335"/>
      <c r="H1371" s="335"/>
      <c r="I1371" s="335"/>
      <c r="J1371" s="335"/>
      <c r="K1371" s="335"/>
      <c r="L1371" s="335"/>
      <c r="M1371" s="335"/>
      <c r="N1371" s="335"/>
      <c r="O1371" s="335"/>
      <c r="P1371" s="335"/>
      <c r="Q1371" s="335"/>
      <c r="R1371" s="335"/>
      <c r="S1371" s="335"/>
      <c r="T1371" s="335"/>
      <c r="U1371" s="335"/>
      <c r="V1371" s="335"/>
      <c r="W1371" s="335"/>
      <c r="X1371" s="335"/>
      <c r="Y1371" s="336"/>
      <c r="Z1371" s="338">
        <f>SUM(Z1359:AJ1370)</f>
        <v>29535</v>
      </c>
      <c r="AA1371" s="339"/>
      <c r="AB1371" s="339"/>
      <c r="AC1371" s="339"/>
      <c r="AD1371" s="339"/>
      <c r="AE1371" s="339"/>
      <c r="AF1371" s="339"/>
      <c r="AG1371" s="339"/>
      <c r="AH1371" s="339"/>
      <c r="AI1371" s="339"/>
      <c r="AJ1371" s="340"/>
      <c r="AK1371" s="341">
        <f>SUM(AK1359:AT1370)</f>
        <v>5864</v>
      </c>
      <c r="AL1371" s="335"/>
      <c r="AM1371" s="335"/>
      <c r="AN1371" s="335"/>
      <c r="AO1371" s="335"/>
      <c r="AP1371" s="335"/>
      <c r="AQ1371" s="335"/>
      <c r="AR1371" s="335"/>
      <c r="AS1371" s="335"/>
      <c r="AT1371" s="336"/>
      <c r="AU1371" s="3"/>
      <c r="AV1371" s="337"/>
      <c r="AW1371" s="266"/>
      <c r="AX1371" s="266"/>
      <c r="AY1371" s="266"/>
      <c r="AZ1371" s="266"/>
      <c r="BA1371" s="266"/>
      <c r="BB1371" s="266"/>
      <c r="BC1371" s="266"/>
      <c r="BD1371" s="337"/>
      <c r="BE1371" s="266"/>
      <c r="BF1371" s="266"/>
      <c r="BG1371" s="266"/>
      <c r="BH1371" s="266"/>
      <c r="BI1371" s="266"/>
      <c r="BJ1371" s="266"/>
      <c r="BK1371" s="266"/>
      <c r="BL1371" s="337"/>
      <c r="BM1371" s="266"/>
      <c r="BN1371" s="266"/>
      <c r="BO1371" s="266"/>
      <c r="BP1371" s="266"/>
      <c r="BQ1371" s="266"/>
      <c r="BR1371" s="266"/>
      <c r="BS1371" s="266"/>
      <c r="BT1371" s="337"/>
      <c r="BU1371" s="266"/>
      <c r="BV1371" s="266"/>
      <c r="BW1371" s="266"/>
      <c r="BX1371" s="266"/>
      <c r="BY1371" s="266"/>
      <c r="BZ1371" s="266"/>
      <c r="CA1371" s="266"/>
      <c r="CB1371" s="284"/>
      <c r="CC1371" s="228"/>
      <c r="CD1371" s="228"/>
      <c r="CE1371" s="228"/>
      <c r="CF1371" s="228"/>
      <c r="CG1371" s="228"/>
      <c r="CH1371" s="228"/>
      <c r="CI1371" s="228"/>
      <c r="CJ1371" s="228"/>
      <c r="CK1371" s="228"/>
      <c r="CL1371" s="228"/>
      <c r="CM1371" s="228"/>
      <c r="CN1371" s="228"/>
    </row>
    <row r="1372" spans="4:92" ht="14.25" customHeight="1" x14ac:dyDescent="0.35">
      <c r="D1372" s="122" t="s">
        <v>598</v>
      </c>
      <c r="E1372" s="122"/>
      <c r="F1372" s="122"/>
      <c r="G1372" s="122"/>
      <c r="H1372" s="122"/>
      <c r="I1372" s="122"/>
      <c r="J1372" s="122"/>
      <c r="K1372" s="122"/>
      <c r="L1372" s="122"/>
      <c r="M1372" s="122"/>
      <c r="N1372" s="122"/>
      <c r="O1372" s="122"/>
      <c r="P1372" s="122"/>
      <c r="Q1372" s="122"/>
      <c r="R1372" s="122"/>
      <c r="S1372" s="122"/>
      <c r="T1372" s="122"/>
      <c r="U1372" s="122"/>
      <c r="V1372" s="122"/>
      <c r="W1372" s="122"/>
      <c r="X1372" s="122"/>
      <c r="Y1372" s="122"/>
      <c r="Z1372" s="122"/>
      <c r="AA1372" s="122"/>
      <c r="AB1372" s="122"/>
      <c r="AC1372" s="122"/>
      <c r="AD1372" s="122"/>
      <c r="AE1372" s="122"/>
      <c r="AF1372" s="122"/>
      <c r="AG1372" s="122"/>
      <c r="AH1372" s="122"/>
      <c r="AI1372" s="122"/>
      <c r="AJ1372" s="122"/>
      <c r="AK1372" s="122"/>
      <c r="AL1372" s="122"/>
      <c r="AM1372" s="122"/>
      <c r="AN1372" s="122"/>
      <c r="AO1372" s="122"/>
      <c r="AP1372" s="122"/>
      <c r="AQ1372" s="122"/>
      <c r="AR1372" s="122"/>
      <c r="AS1372" s="122"/>
      <c r="AT1372" s="122"/>
      <c r="AU1372" s="3"/>
      <c r="AV1372" s="445" t="s">
        <v>598</v>
      </c>
      <c r="AW1372" s="445"/>
      <c r="AX1372" s="445"/>
      <c r="AY1372" s="445"/>
      <c r="AZ1372" s="445"/>
      <c r="BA1372" s="445"/>
      <c r="BB1372" s="445"/>
      <c r="BC1372" s="445"/>
      <c r="BD1372" s="445"/>
      <c r="BE1372" s="445"/>
      <c r="BF1372" s="445"/>
      <c r="BG1372" s="445"/>
      <c r="BH1372" s="445"/>
      <c r="BI1372" s="445"/>
      <c r="BJ1372" s="445"/>
      <c r="BK1372" s="445"/>
      <c r="BL1372" s="445"/>
      <c r="BM1372" s="445"/>
      <c r="BN1372" s="445"/>
      <c r="BO1372" s="445"/>
      <c r="BP1372" s="445"/>
      <c r="BQ1372" s="445"/>
      <c r="BR1372" s="445"/>
      <c r="BS1372" s="445"/>
      <c r="BT1372" s="445"/>
      <c r="BU1372" s="445"/>
      <c r="BV1372" s="445"/>
      <c r="BW1372" s="445"/>
      <c r="BX1372" s="445"/>
      <c r="BY1372" s="445"/>
      <c r="BZ1372" s="445"/>
      <c r="CA1372" s="445"/>
      <c r="CB1372" s="445"/>
      <c r="CC1372" s="445"/>
      <c r="CD1372" s="445"/>
      <c r="CE1372" s="445"/>
      <c r="CF1372" s="445"/>
      <c r="CG1372" s="445"/>
      <c r="CH1372" s="445"/>
      <c r="CI1372" s="445"/>
      <c r="CJ1372" s="445"/>
      <c r="CK1372" s="445"/>
      <c r="CL1372" s="445"/>
      <c r="CM1372" s="445"/>
      <c r="CN1372" s="445"/>
    </row>
    <row r="1373" spans="4:92" ht="14.25" customHeight="1" x14ac:dyDescent="0.35"/>
    <row r="1374" spans="4:92" ht="14.25" customHeight="1" x14ac:dyDescent="0.35">
      <c r="D1374" s="189" t="s">
        <v>599</v>
      </c>
      <c r="E1374" s="189"/>
      <c r="F1374" s="189"/>
      <c r="G1374" s="189"/>
      <c r="H1374" s="189"/>
      <c r="I1374" s="189"/>
      <c r="J1374" s="189"/>
      <c r="K1374" s="189"/>
      <c r="L1374" s="189"/>
      <c r="M1374" s="189"/>
      <c r="N1374" s="189"/>
      <c r="O1374" s="189"/>
      <c r="P1374" s="189"/>
      <c r="Q1374" s="189"/>
      <c r="R1374" s="189"/>
      <c r="S1374" s="189"/>
      <c r="T1374" s="189"/>
      <c r="U1374" s="189"/>
      <c r="V1374" s="189"/>
      <c r="W1374" s="189"/>
      <c r="X1374" s="189"/>
      <c r="Y1374" s="189"/>
      <c r="Z1374" s="189"/>
      <c r="AA1374" s="189"/>
      <c r="AB1374" s="189"/>
      <c r="AC1374" s="189"/>
      <c r="AD1374" s="189"/>
      <c r="AE1374" s="189"/>
      <c r="AF1374" s="189"/>
      <c r="AG1374" s="189"/>
      <c r="AH1374" s="189"/>
      <c r="AI1374" s="189"/>
      <c r="AJ1374" s="189"/>
      <c r="AK1374" s="189"/>
      <c r="AL1374" s="119"/>
      <c r="AM1374" s="119"/>
      <c r="AN1374" s="119"/>
      <c r="AO1374" s="119"/>
      <c r="AP1374" s="119"/>
      <c r="AQ1374" s="119"/>
      <c r="AR1374" s="119"/>
      <c r="AS1374" s="119"/>
      <c r="AT1374" s="119"/>
      <c r="AU1374" s="119"/>
      <c r="AV1374" s="119"/>
      <c r="AW1374" s="119"/>
      <c r="AX1374" s="119"/>
      <c r="AY1374" s="119"/>
      <c r="AZ1374" s="119"/>
      <c r="BA1374" s="119"/>
      <c r="BB1374" s="119"/>
      <c r="BC1374" s="119"/>
      <c r="BD1374" s="119"/>
      <c r="BE1374" s="119"/>
      <c r="BF1374" s="119"/>
      <c r="BG1374" s="119"/>
      <c r="BH1374" s="119"/>
      <c r="BI1374" s="119"/>
      <c r="BJ1374" s="119"/>
      <c r="BK1374" s="119"/>
      <c r="BL1374" s="119"/>
      <c r="BM1374" s="119"/>
      <c r="BN1374" s="119"/>
      <c r="BO1374" s="119"/>
      <c r="BP1374" s="119"/>
      <c r="BQ1374" s="119"/>
      <c r="BR1374" s="119"/>
      <c r="BS1374" s="119"/>
      <c r="BT1374" s="119"/>
      <c r="BU1374" s="119"/>
      <c r="BV1374" s="119"/>
      <c r="BW1374" s="119"/>
      <c r="BX1374" s="119"/>
      <c r="BY1374" s="119"/>
      <c r="BZ1374" s="119"/>
      <c r="CA1374" s="119"/>
      <c r="CB1374" s="119"/>
      <c r="CC1374" s="119"/>
      <c r="CD1374" s="119"/>
      <c r="CE1374" s="119"/>
      <c r="CF1374" s="119"/>
      <c r="CG1374" s="119"/>
      <c r="CH1374" s="119"/>
      <c r="CI1374" s="119"/>
      <c r="CJ1374" s="119"/>
      <c r="CK1374" s="119"/>
      <c r="CL1374" s="119"/>
      <c r="CM1374" s="119"/>
      <c r="CN1374" s="119"/>
    </row>
    <row r="1375" spans="4:92" ht="14.25" customHeight="1" x14ac:dyDescent="0.35">
      <c r="D1375" s="120"/>
      <c r="E1375" s="120"/>
      <c r="F1375" s="120"/>
      <c r="G1375" s="120"/>
      <c r="H1375" s="120"/>
      <c r="I1375" s="120"/>
      <c r="J1375" s="120"/>
      <c r="K1375" s="120"/>
      <c r="L1375" s="120"/>
      <c r="M1375" s="120"/>
      <c r="N1375" s="120"/>
      <c r="O1375" s="120"/>
      <c r="P1375" s="120"/>
      <c r="Q1375" s="120"/>
      <c r="R1375" s="120"/>
      <c r="S1375" s="120"/>
      <c r="T1375" s="120"/>
      <c r="U1375" s="120"/>
      <c r="V1375" s="120"/>
      <c r="W1375" s="120"/>
      <c r="X1375" s="120"/>
      <c r="Y1375" s="120"/>
      <c r="Z1375" s="120"/>
      <c r="AA1375" s="120"/>
      <c r="AB1375" s="120"/>
      <c r="AC1375" s="120"/>
      <c r="AD1375" s="120"/>
      <c r="AE1375" s="120"/>
      <c r="AF1375" s="120"/>
      <c r="AG1375" s="120"/>
      <c r="AH1375" s="120"/>
      <c r="AI1375" s="120"/>
      <c r="AJ1375" s="120"/>
      <c r="AK1375" s="120"/>
      <c r="AL1375" s="120"/>
      <c r="AM1375" s="120"/>
      <c r="AN1375" s="120"/>
      <c r="AO1375" s="120"/>
      <c r="AP1375" s="120"/>
      <c r="AQ1375" s="120"/>
      <c r="AR1375" s="120"/>
      <c r="AS1375" s="120"/>
      <c r="AT1375" s="120"/>
      <c r="AU1375" s="120"/>
      <c r="AV1375" s="120"/>
      <c r="AW1375" s="120"/>
      <c r="AX1375" s="120"/>
      <c r="AY1375" s="120"/>
      <c r="AZ1375" s="120"/>
      <c r="BA1375" s="120"/>
      <c r="BB1375" s="120"/>
      <c r="BC1375" s="120"/>
      <c r="BD1375" s="120"/>
      <c r="BE1375" s="120"/>
      <c r="BF1375" s="120"/>
      <c r="BG1375" s="120"/>
      <c r="BH1375" s="120"/>
      <c r="BI1375" s="120"/>
      <c r="BJ1375" s="120"/>
      <c r="BK1375" s="120"/>
      <c r="BL1375" s="120"/>
      <c r="BM1375" s="120"/>
      <c r="BN1375" s="120"/>
      <c r="BO1375" s="120"/>
      <c r="BP1375" s="120"/>
      <c r="BQ1375" s="120"/>
      <c r="BR1375" s="120"/>
      <c r="BS1375" s="120"/>
      <c r="BT1375" s="120"/>
      <c r="BU1375" s="120"/>
      <c r="BV1375" s="120"/>
      <c r="BW1375" s="120"/>
      <c r="BX1375" s="120"/>
      <c r="BY1375" s="120"/>
      <c r="BZ1375" s="120"/>
      <c r="CA1375" s="120"/>
      <c r="CB1375" s="120"/>
      <c r="CC1375" s="120"/>
      <c r="CD1375" s="120"/>
      <c r="CE1375" s="120"/>
      <c r="CF1375" s="120"/>
      <c r="CG1375" s="120"/>
      <c r="CH1375" s="120"/>
      <c r="CI1375" s="120"/>
      <c r="CJ1375" s="120"/>
      <c r="CK1375" s="120"/>
      <c r="CL1375" s="120"/>
      <c r="CM1375" s="120"/>
      <c r="CN1375" s="120"/>
    </row>
    <row r="1376" spans="4:92" ht="14.25" customHeight="1" x14ac:dyDescent="0.35">
      <c r="D1376" s="219" t="s">
        <v>600</v>
      </c>
      <c r="E1376" s="220"/>
      <c r="F1376" s="220"/>
      <c r="G1376" s="220"/>
      <c r="H1376" s="220"/>
      <c r="I1376" s="220"/>
      <c r="J1376" s="220"/>
      <c r="K1376" s="220"/>
      <c r="L1376" s="220"/>
      <c r="M1376" s="220"/>
      <c r="N1376" s="220"/>
      <c r="O1376" s="220"/>
      <c r="P1376" s="220"/>
      <c r="Q1376" s="220"/>
      <c r="R1376" s="220"/>
      <c r="S1376" s="220"/>
      <c r="T1376" s="220"/>
      <c r="U1376" s="220"/>
      <c r="V1376" s="220"/>
      <c r="W1376" s="220"/>
      <c r="X1376" s="220"/>
      <c r="Y1376" s="220"/>
      <c r="Z1376" s="220"/>
      <c r="AA1376" s="220"/>
      <c r="AB1376" s="220"/>
      <c r="AC1376" s="220"/>
      <c r="AD1376" s="220"/>
      <c r="AE1376" s="220"/>
      <c r="AF1376" s="220"/>
      <c r="AG1376" s="220"/>
      <c r="AH1376" s="220"/>
      <c r="AI1376" s="220"/>
      <c r="AJ1376" s="220"/>
      <c r="AK1376" s="220"/>
      <c r="AL1376" s="220"/>
      <c r="AM1376" s="220"/>
      <c r="AN1376" s="221"/>
      <c r="AO1376" s="278" t="s">
        <v>601</v>
      </c>
      <c r="AP1376" s="279"/>
      <c r="AQ1376" s="279"/>
      <c r="AR1376" s="279"/>
      <c r="AS1376" s="279"/>
      <c r="AT1376" s="279"/>
      <c r="AU1376" s="279"/>
      <c r="AV1376" s="279"/>
      <c r="AW1376" s="279"/>
      <c r="AX1376" s="279"/>
      <c r="AY1376" s="279"/>
      <c r="AZ1376" s="279"/>
      <c r="BA1376" s="279"/>
      <c r="BB1376" s="279"/>
      <c r="BC1376" s="279"/>
      <c r="BD1376" s="279"/>
      <c r="BE1376" s="279"/>
      <c r="BF1376" s="279"/>
      <c r="BG1376" s="279"/>
      <c r="BH1376" s="279"/>
      <c r="BI1376" s="279"/>
      <c r="BJ1376" s="279"/>
      <c r="BK1376" s="279"/>
      <c r="BL1376" s="279"/>
      <c r="BM1376" s="279"/>
      <c r="BN1376" s="279"/>
      <c r="BO1376" s="279"/>
      <c r="BP1376" s="279"/>
      <c r="BQ1376" s="279"/>
      <c r="BR1376" s="279"/>
      <c r="BS1376" s="279"/>
      <c r="BT1376" s="279"/>
      <c r="BU1376" s="279"/>
      <c r="BV1376" s="279"/>
      <c r="BW1376" s="279"/>
      <c r="BX1376" s="279"/>
      <c r="BY1376" s="279"/>
      <c r="BZ1376" s="279"/>
      <c r="CA1376" s="279"/>
      <c r="CB1376" s="279"/>
      <c r="CC1376" s="279"/>
      <c r="CD1376" s="279"/>
      <c r="CE1376" s="279"/>
      <c r="CF1376" s="279"/>
      <c r="CG1376" s="279"/>
      <c r="CH1376" s="279"/>
      <c r="CI1376" s="279"/>
      <c r="CJ1376" s="279"/>
      <c r="CK1376" s="279"/>
      <c r="CL1376" s="279"/>
      <c r="CM1376" s="279"/>
      <c r="CN1376" s="280"/>
    </row>
    <row r="1377" spans="4:92" ht="14.25" customHeight="1" x14ac:dyDescent="0.35">
      <c r="D1377" s="222"/>
      <c r="E1377" s="223"/>
      <c r="F1377" s="223"/>
      <c r="G1377" s="223"/>
      <c r="H1377" s="223"/>
      <c r="I1377" s="223"/>
      <c r="J1377" s="223"/>
      <c r="K1377" s="223"/>
      <c r="L1377" s="223"/>
      <c r="M1377" s="223"/>
      <c r="N1377" s="223"/>
      <c r="O1377" s="223"/>
      <c r="P1377" s="223"/>
      <c r="Q1377" s="223"/>
      <c r="R1377" s="223"/>
      <c r="S1377" s="223"/>
      <c r="T1377" s="223"/>
      <c r="U1377" s="223"/>
      <c r="V1377" s="223"/>
      <c r="W1377" s="223"/>
      <c r="X1377" s="223"/>
      <c r="Y1377" s="223"/>
      <c r="Z1377" s="223"/>
      <c r="AA1377" s="223"/>
      <c r="AB1377" s="223"/>
      <c r="AC1377" s="223"/>
      <c r="AD1377" s="223"/>
      <c r="AE1377" s="223"/>
      <c r="AF1377" s="223"/>
      <c r="AG1377" s="223"/>
      <c r="AH1377" s="223"/>
      <c r="AI1377" s="223"/>
      <c r="AJ1377" s="223"/>
      <c r="AK1377" s="223"/>
      <c r="AL1377" s="223"/>
      <c r="AM1377" s="223"/>
      <c r="AN1377" s="224"/>
      <c r="AO1377" s="278" t="s">
        <v>602</v>
      </c>
      <c r="AP1377" s="279"/>
      <c r="AQ1377" s="279"/>
      <c r="AR1377" s="279"/>
      <c r="AS1377" s="279"/>
      <c r="AT1377" s="279"/>
      <c r="AU1377" s="279"/>
      <c r="AV1377" s="279"/>
      <c r="AW1377" s="279"/>
      <c r="AX1377" s="279"/>
      <c r="AY1377" s="279"/>
      <c r="AZ1377" s="279"/>
      <c r="BA1377" s="279"/>
      <c r="BB1377" s="279"/>
      <c r="BC1377" s="279"/>
      <c r="BD1377" s="279"/>
      <c r="BE1377" s="279"/>
      <c r="BF1377" s="279"/>
      <c r="BG1377" s="279"/>
      <c r="BH1377" s="279"/>
      <c r="BI1377" s="280"/>
      <c r="BJ1377" s="253" t="s">
        <v>603</v>
      </c>
      <c r="BK1377" s="253"/>
      <c r="BL1377" s="253"/>
      <c r="BM1377" s="253"/>
      <c r="BN1377" s="253"/>
      <c r="BO1377" s="253"/>
      <c r="BP1377" s="253"/>
      <c r="BQ1377" s="253"/>
      <c r="BR1377" s="253"/>
      <c r="BS1377" s="253"/>
      <c r="BT1377" s="253"/>
      <c r="BU1377" s="253"/>
      <c r="BV1377" s="253"/>
      <c r="BW1377" s="253"/>
      <c r="BX1377" s="253"/>
      <c r="BY1377" s="253"/>
      <c r="BZ1377" s="253"/>
      <c r="CA1377" s="253"/>
      <c r="CB1377" s="253"/>
      <c r="CC1377" s="253"/>
      <c r="CD1377" s="253"/>
      <c r="CE1377" s="253" t="s">
        <v>496</v>
      </c>
      <c r="CF1377" s="253"/>
      <c r="CG1377" s="253"/>
      <c r="CH1377" s="253"/>
      <c r="CI1377" s="253"/>
      <c r="CJ1377" s="253"/>
      <c r="CK1377" s="253"/>
      <c r="CL1377" s="253"/>
      <c r="CM1377" s="253"/>
      <c r="CN1377" s="253"/>
    </row>
    <row r="1378" spans="4:92" ht="14.25" customHeight="1" x14ac:dyDescent="0.35">
      <c r="D1378" s="230" t="s">
        <v>1294</v>
      </c>
      <c r="E1378" s="231"/>
      <c r="F1378" s="231"/>
      <c r="G1378" s="231"/>
      <c r="H1378" s="231"/>
      <c r="I1378" s="231"/>
      <c r="J1378" s="231"/>
      <c r="K1378" s="231"/>
      <c r="L1378" s="231"/>
      <c r="M1378" s="231"/>
      <c r="N1378" s="231"/>
      <c r="O1378" s="231"/>
      <c r="P1378" s="231"/>
      <c r="Q1378" s="231"/>
      <c r="R1378" s="231"/>
      <c r="S1378" s="231"/>
      <c r="T1378" s="231"/>
      <c r="U1378" s="231"/>
      <c r="V1378" s="231"/>
      <c r="W1378" s="231"/>
      <c r="X1378" s="231"/>
      <c r="Y1378" s="231"/>
      <c r="Z1378" s="231"/>
      <c r="AA1378" s="231"/>
      <c r="AB1378" s="231"/>
      <c r="AC1378" s="231"/>
      <c r="AD1378" s="231"/>
      <c r="AE1378" s="231"/>
      <c r="AF1378" s="231"/>
      <c r="AG1378" s="231"/>
      <c r="AH1378" s="231"/>
      <c r="AI1378" s="231"/>
      <c r="AJ1378" s="231"/>
      <c r="AK1378" s="231"/>
      <c r="AL1378" s="231"/>
      <c r="AM1378" s="231"/>
      <c r="AN1378" s="232"/>
      <c r="AO1378" s="262"/>
      <c r="AP1378" s="313"/>
      <c r="AQ1378" s="313"/>
      <c r="AR1378" s="313"/>
      <c r="AS1378" s="313"/>
      <c r="AT1378" s="313"/>
      <c r="AU1378" s="313"/>
      <c r="AV1378" s="313"/>
      <c r="AW1378" s="313"/>
      <c r="AX1378" s="313"/>
      <c r="AY1378" s="313"/>
      <c r="AZ1378" s="313"/>
      <c r="BA1378" s="313"/>
      <c r="BB1378" s="313"/>
      <c r="BC1378" s="313"/>
      <c r="BD1378" s="313"/>
      <c r="BE1378" s="313"/>
      <c r="BF1378" s="313"/>
      <c r="BG1378" s="313"/>
      <c r="BH1378" s="313"/>
      <c r="BI1378" s="314"/>
      <c r="BJ1378" s="262"/>
      <c r="BK1378" s="313"/>
      <c r="BL1378" s="313"/>
      <c r="BM1378" s="313"/>
      <c r="BN1378" s="313"/>
      <c r="BO1378" s="313"/>
      <c r="BP1378" s="313"/>
      <c r="BQ1378" s="313"/>
      <c r="BR1378" s="313"/>
      <c r="BS1378" s="313"/>
      <c r="BT1378" s="313"/>
      <c r="BU1378" s="313"/>
      <c r="BV1378" s="313"/>
      <c r="BW1378" s="313"/>
      <c r="BX1378" s="313"/>
      <c r="BY1378" s="313"/>
      <c r="BZ1378" s="313"/>
      <c r="CA1378" s="313"/>
      <c r="CB1378" s="313"/>
      <c r="CC1378" s="313"/>
      <c r="CD1378" s="314"/>
      <c r="CE1378" s="255">
        <v>18</v>
      </c>
      <c r="CF1378" s="255"/>
      <c r="CG1378" s="255"/>
      <c r="CH1378" s="255"/>
      <c r="CI1378" s="255"/>
      <c r="CJ1378" s="255"/>
      <c r="CK1378" s="255"/>
      <c r="CL1378" s="255"/>
      <c r="CM1378" s="255"/>
      <c r="CN1378" s="255"/>
    </row>
    <row r="1379" spans="4:92" ht="14.25" customHeight="1" x14ac:dyDescent="0.35">
      <c r="D1379" s="230" t="s">
        <v>1295</v>
      </c>
      <c r="E1379" s="231"/>
      <c r="F1379" s="231"/>
      <c r="G1379" s="231"/>
      <c r="H1379" s="231"/>
      <c r="I1379" s="231"/>
      <c r="J1379" s="231"/>
      <c r="K1379" s="231"/>
      <c r="L1379" s="231"/>
      <c r="M1379" s="231"/>
      <c r="N1379" s="231"/>
      <c r="O1379" s="231"/>
      <c r="P1379" s="231"/>
      <c r="Q1379" s="231"/>
      <c r="R1379" s="231"/>
      <c r="S1379" s="231"/>
      <c r="T1379" s="231"/>
      <c r="U1379" s="231"/>
      <c r="V1379" s="231"/>
      <c r="W1379" s="231"/>
      <c r="X1379" s="231"/>
      <c r="Y1379" s="231"/>
      <c r="Z1379" s="231"/>
      <c r="AA1379" s="231"/>
      <c r="AB1379" s="231"/>
      <c r="AC1379" s="231"/>
      <c r="AD1379" s="231"/>
      <c r="AE1379" s="231"/>
      <c r="AF1379" s="231"/>
      <c r="AG1379" s="231"/>
      <c r="AH1379" s="231"/>
      <c r="AI1379" s="231"/>
      <c r="AJ1379" s="231"/>
      <c r="AK1379" s="231"/>
      <c r="AL1379" s="231"/>
      <c r="AM1379" s="231"/>
      <c r="AN1379" s="232"/>
      <c r="AO1379" s="262"/>
      <c r="AP1379" s="313"/>
      <c r="AQ1379" s="313"/>
      <c r="AR1379" s="313"/>
      <c r="AS1379" s="313"/>
      <c r="AT1379" s="313"/>
      <c r="AU1379" s="313"/>
      <c r="AV1379" s="313"/>
      <c r="AW1379" s="313"/>
      <c r="AX1379" s="313"/>
      <c r="AY1379" s="313"/>
      <c r="AZ1379" s="313"/>
      <c r="BA1379" s="313"/>
      <c r="BB1379" s="313"/>
      <c r="BC1379" s="313"/>
      <c r="BD1379" s="313"/>
      <c r="BE1379" s="313"/>
      <c r="BF1379" s="313"/>
      <c r="BG1379" s="313"/>
      <c r="BH1379" s="313"/>
      <c r="BI1379" s="314"/>
      <c r="BJ1379" s="262"/>
      <c r="BK1379" s="313"/>
      <c r="BL1379" s="313"/>
      <c r="BM1379" s="313"/>
      <c r="BN1379" s="313"/>
      <c r="BO1379" s="313"/>
      <c r="BP1379" s="313"/>
      <c r="BQ1379" s="313"/>
      <c r="BR1379" s="313"/>
      <c r="BS1379" s="313"/>
      <c r="BT1379" s="313"/>
      <c r="BU1379" s="313"/>
      <c r="BV1379" s="313"/>
      <c r="BW1379" s="313"/>
      <c r="BX1379" s="313"/>
      <c r="BY1379" s="313"/>
      <c r="BZ1379" s="313"/>
      <c r="CA1379" s="313"/>
      <c r="CB1379" s="313"/>
      <c r="CC1379" s="313"/>
      <c r="CD1379" s="314"/>
      <c r="CE1379" s="262">
        <v>1</v>
      </c>
      <c r="CF1379" s="313"/>
      <c r="CG1379" s="313"/>
      <c r="CH1379" s="313"/>
      <c r="CI1379" s="313"/>
      <c r="CJ1379" s="313"/>
      <c r="CK1379" s="313"/>
      <c r="CL1379" s="313"/>
      <c r="CM1379" s="313"/>
      <c r="CN1379" s="314"/>
    </row>
    <row r="1380" spans="4:92" ht="14.25" customHeight="1" x14ac:dyDescent="0.35">
      <c r="D1380" s="230" t="s">
        <v>1296</v>
      </c>
      <c r="E1380" s="231"/>
      <c r="F1380" s="231"/>
      <c r="G1380" s="231"/>
      <c r="H1380" s="231"/>
      <c r="I1380" s="231"/>
      <c r="J1380" s="231"/>
      <c r="K1380" s="231"/>
      <c r="L1380" s="231"/>
      <c r="M1380" s="231"/>
      <c r="N1380" s="231"/>
      <c r="O1380" s="231"/>
      <c r="P1380" s="231"/>
      <c r="Q1380" s="231"/>
      <c r="R1380" s="231"/>
      <c r="S1380" s="231"/>
      <c r="T1380" s="231"/>
      <c r="U1380" s="231"/>
      <c r="V1380" s="231"/>
      <c r="W1380" s="231"/>
      <c r="X1380" s="231"/>
      <c r="Y1380" s="231"/>
      <c r="Z1380" s="231"/>
      <c r="AA1380" s="231"/>
      <c r="AB1380" s="231"/>
      <c r="AC1380" s="231"/>
      <c r="AD1380" s="231"/>
      <c r="AE1380" s="231"/>
      <c r="AF1380" s="231"/>
      <c r="AG1380" s="231"/>
      <c r="AH1380" s="231"/>
      <c r="AI1380" s="231"/>
      <c r="AJ1380" s="231"/>
      <c r="AK1380" s="231"/>
      <c r="AL1380" s="231"/>
      <c r="AM1380" s="231"/>
      <c r="AN1380" s="232"/>
      <c r="AO1380" s="262"/>
      <c r="AP1380" s="313"/>
      <c r="AQ1380" s="313"/>
      <c r="AR1380" s="313"/>
      <c r="AS1380" s="313"/>
      <c r="AT1380" s="313"/>
      <c r="AU1380" s="313"/>
      <c r="AV1380" s="313"/>
      <c r="AW1380" s="313"/>
      <c r="AX1380" s="313"/>
      <c r="AY1380" s="313"/>
      <c r="AZ1380" s="313"/>
      <c r="BA1380" s="313"/>
      <c r="BB1380" s="313"/>
      <c r="BC1380" s="313"/>
      <c r="BD1380" s="313"/>
      <c r="BE1380" s="313"/>
      <c r="BF1380" s="313"/>
      <c r="BG1380" s="313"/>
      <c r="BH1380" s="313"/>
      <c r="BI1380" s="314"/>
      <c r="BJ1380" s="262"/>
      <c r="BK1380" s="313"/>
      <c r="BL1380" s="313"/>
      <c r="BM1380" s="313"/>
      <c r="BN1380" s="313"/>
      <c r="BO1380" s="313"/>
      <c r="BP1380" s="313"/>
      <c r="BQ1380" s="313"/>
      <c r="BR1380" s="313"/>
      <c r="BS1380" s="313"/>
      <c r="BT1380" s="313"/>
      <c r="BU1380" s="313"/>
      <c r="BV1380" s="313"/>
      <c r="BW1380" s="313"/>
      <c r="BX1380" s="313"/>
      <c r="BY1380" s="313"/>
      <c r="BZ1380" s="313"/>
      <c r="CA1380" s="313"/>
      <c r="CB1380" s="313"/>
      <c r="CC1380" s="313"/>
      <c r="CD1380" s="314"/>
      <c r="CE1380" s="262">
        <v>151</v>
      </c>
      <c r="CF1380" s="313"/>
      <c r="CG1380" s="313"/>
      <c r="CH1380" s="313"/>
      <c r="CI1380" s="313"/>
      <c r="CJ1380" s="313"/>
      <c r="CK1380" s="313"/>
      <c r="CL1380" s="313"/>
      <c r="CM1380" s="313"/>
      <c r="CN1380" s="314"/>
    </row>
    <row r="1381" spans="4:92" ht="14.25" customHeight="1" x14ac:dyDescent="0.35">
      <c r="D1381" s="230" t="s">
        <v>1297</v>
      </c>
      <c r="E1381" s="231"/>
      <c r="F1381" s="231"/>
      <c r="G1381" s="231"/>
      <c r="H1381" s="231"/>
      <c r="I1381" s="231"/>
      <c r="J1381" s="231"/>
      <c r="K1381" s="231"/>
      <c r="L1381" s="231"/>
      <c r="M1381" s="231"/>
      <c r="N1381" s="231"/>
      <c r="O1381" s="231"/>
      <c r="P1381" s="231"/>
      <c r="Q1381" s="231"/>
      <c r="R1381" s="231"/>
      <c r="S1381" s="231"/>
      <c r="T1381" s="231"/>
      <c r="U1381" s="231"/>
      <c r="V1381" s="231"/>
      <c r="W1381" s="231"/>
      <c r="X1381" s="231"/>
      <c r="Y1381" s="231"/>
      <c r="Z1381" s="231"/>
      <c r="AA1381" s="231"/>
      <c r="AB1381" s="231"/>
      <c r="AC1381" s="231"/>
      <c r="AD1381" s="231"/>
      <c r="AE1381" s="231"/>
      <c r="AF1381" s="231"/>
      <c r="AG1381" s="231"/>
      <c r="AH1381" s="231"/>
      <c r="AI1381" s="231"/>
      <c r="AJ1381" s="231"/>
      <c r="AK1381" s="231"/>
      <c r="AL1381" s="231"/>
      <c r="AM1381" s="231"/>
      <c r="AN1381" s="232"/>
      <c r="AO1381" s="262"/>
      <c r="AP1381" s="313"/>
      <c r="AQ1381" s="313"/>
      <c r="AR1381" s="313"/>
      <c r="AS1381" s="313"/>
      <c r="AT1381" s="313"/>
      <c r="AU1381" s="313"/>
      <c r="AV1381" s="313"/>
      <c r="AW1381" s="313"/>
      <c r="AX1381" s="313"/>
      <c r="AY1381" s="313"/>
      <c r="AZ1381" s="313"/>
      <c r="BA1381" s="313"/>
      <c r="BB1381" s="313"/>
      <c r="BC1381" s="313"/>
      <c r="BD1381" s="313"/>
      <c r="BE1381" s="313"/>
      <c r="BF1381" s="313"/>
      <c r="BG1381" s="313"/>
      <c r="BH1381" s="313"/>
      <c r="BI1381" s="314"/>
      <c r="BJ1381" s="262"/>
      <c r="BK1381" s="313"/>
      <c r="BL1381" s="313"/>
      <c r="BM1381" s="313"/>
      <c r="BN1381" s="313"/>
      <c r="BO1381" s="313"/>
      <c r="BP1381" s="313"/>
      <c r="BQ1381" s="313"/>
      <c r="BR1381" s="313"/>
      <c r="BS1381" s="313"/>
      <c r="BT1381" s="313"/>
      <c r="BU1381" s="313"/>
      <c r="BV1381" s="313"/>
      <c r="BW1381" s="313"/>
      <c r="BX1381" s="313"/>
      <c r="BY1381" s="313"/>
      <c r="BZ1381" s="313"/>
      <c r="CA1381" s="313"/>
      <c r="CB1381" s="313"/>
      <c r="CC1381" s="313"/>
      <c r="CD1381" s="314"/>
      <c r="CE1381" s="262">
        <v>2</v>
      </c>
      <c r="CF1381" s="313"/>
      <c r="CG1381" s="313"/>
      <c r="CH1381" s="313"/>
      <c r="CI1381" s="313"/>
      <c r="CJ1381" s="313"/>
      <c r="CK1381" s="313"/>
      <c r="CL1381" s="313"/>
      <c r="CM1381" s="313"/>
      <c r="CN1381" s="314"/>
    </row>
    <row r="1382" spans="4:92" ht="14.25" customHeight="1" x14ac:dyDescent="0.35">
      <c r="D1382" s="230" t="s">
        <v>1298</v>
      </c>
      <c r="E1382" s="231"/>
      <c r="F1382" s="231"/>
      <c r="G1382" s="231"/>
      <c r="H1382" s="231"/>
      <c r="I1382" s="231"/>
      <c r="J1382" s="231"/>
      <c r="K1382" s="231"/>
      <c r="L1382" s="231"/>
      <c r="M1382" s="231"/>
      <c r="N1382" s="231"/>
      <c r="O1382" s="231"/>
      <c r="P1382" s="231"/>
      <c r="Q1382" s="231"/>
      <c r="R1382" s="231"/>
      <c r="S1382" s="231"/>
      <c r="T1382" s="231"/>
      <c r="U1382" s="231"/>
      <c r="V1382" s="231"/>
      <c r="W1382" s="231"/>
      <c r="X1382" s="231"/>
      <c r="Y1382" s="231"/>
      <c r="Z1382" s="231"/>
      <c r="AA1382" s="231"/>
      <c r="AB1382" s="231"/>
      <c r="AC1382" s="231"/>
      <c r="AD1382" s="231"/>
      <c r="AE1382" s="231"/>
      <c r="AF1382" s="231"/>
      <c r="AG1382" s="231"/>
      <c r="AH1382" s="231"/>
      <c r="AI1382" s="231"/>
      <c r="AJ1382" s="231"/>
      <c r="AK1382" s="231"/>
      <c r="AL1382" s="231"/>
      <c r="AM1382" s="231"/>
      <c r="AN1382" s="232"/>
      <c r="AO1382" s="262"/>
      <c r="AP1382" s="313"/>
      <c r="AQ1382" s="313"/>
      <c r="AR1382" s="313"/>
      <c r="AS1382" s="313"/>
      <c r="AT1382" s="313"/>
      <c r="AU1382" s="313"/>
      <c r="AV1382" s="313"/>
      <c r="AW1382" s="313"/>
      <c r="AX1382" s="313"/>
      <c r="AY1382" s="313"/>
      <c r="AZ1382" s="313"/>
      <c r="BA1382" s="313"/>
      <c r="BB1382" s="313"/>
      <c r="BC1382" s="313"/>
      <c r="BD1382" s="313"/>
      <c r="BE1382" s="313"/>
      <c r="BF1382" s="313"/>
      <c r="BG1382" s="313"/>
      <c r="BH1382" s="313"/>
      <c r="BI1382" s="314"/>
      <c r="BJ1382" s="262"/>
      <c r="BK1382" s="313"/>
      <c r="BL1382" s="313"/>
      <c r="BM1382" s="313"/>
      <c r="BN1382" s="313"/>
      <c r="BO1382" s="313"/>
      <c r="BP1382" s="313"/>
      <c r="BQ1382" s="313"/>
      <c r="BR1382" s="313"/>
      <c r="BS1382" s="313"/>
      <c r="BT1382" s="313"/>
      <c r="BU1382" s="313"/>
      <c r="BV1382" s="313"/>
      <c r="BW1382" s="313"/>
      <c r="BX1382" s="313"/>
      <c r="BY1382" s="313"/>
      <c r="BZ1382" s="313"/>
      <c r="CA1382" s="313"/>
      <c r="CB1382" s="313"/>
      <c r="CC1382" s="313"/>
      <c r="CD1382" s="314"/>
      <c r="CE1382" s="262">
        <v>5</v>
      </c>
      <c r="CF1382" s="313"/>
      <c r="CG1382" s="313"/>
      <c r="CH1382" s="313"/>
      <c r="CI1382" s="313"/>
      <c r="CJ1382" s="313"/>
      <c r="CK1382" s="313"/>
      <c r="CL1382" s="313"/>
      <c r="CM1382" s="313"/>
      <c r="CN1382" s="314"/>
    </row>
    <row r="1383" spans="4:92" ht="14.25" customHeight="1" x14ac:dyDescent="0.35">
      <c r="D1383" s="230" t="s">
        <v>1299</v>
      </c>
      <c r="E1383" s="231"/>
      <c r="F1383" s="231"/>
      <c r="G1383" s="231"/>
      <c r="H1383" s="231"/>
      <c r="I1383" s="231"/>
      <c r="J1383" s="231"/>
      <c r="K1383" s="231"/>
      <c r="L1383" s="231"/>
      <c r="M1383" s="231"/>
      <c r="N1383" s="231"/>
      <c r="O1383" s="231"/>
      <c r="P1383" s="231"/>
      <c r="Q1383" s="231"/>
      <c r="R1383" s="231"/>
      <c r="S1383" s="231"/>
      <c r="T1383" s="231"/>
      <c r="U1383" s="231"/>
      <c r="V1383" s="231"/>
      <c r="W1383" s="231"/>
      <c r="X1383" s="231"/>
      <c r="Y1383" s="231"/>
      <c r="Z1383" s="231"/>
      <c r="AA1383" s="231"/>
      <c r="AB1383" s="231"/>
      <c r="AC1383" s="231"/>
      <c r="AD1383" s="231"/>
      <c r="AE1383" s="231"/>
      <c r="AF1383" s="231"/>
      <c r="AG1383" s="231"/>
      <c r="AH1383" s="231"/>
      <c r="AI1383" s="231"/>
      <c r="AJ1383" s="231"/>
      <c r="AK1383" s="231"/>
      <c r="AL1383" s="231"/>
      <c r="AM1383" s="231"/>
      <c r="AN1383" s="232"/>
      <c r="AO1383" s="262"/>
      <c r="AP1383" s="313"/>
      <c r="AQ1383" s="313"/>
      <c r="AR1383" s="313"/>
      <c r="AS1383" s="313"/>
      <c r="AT1383" s="313"/>
      <c r="AU1383" s="313"/>
      <c r="AV1383" s="313"/>
      <c r="AW1383" s="313"/>
      <c r="AX1383" s="313"/>
      <c r="AY1383" s="313"/>
      <c r="AZ1383" s="313"/>
      <c r="BA1383" s="313"/>
      <c r="BB1383" s="313"/>
      <c r="BC1383" s="313"/>
      <c r="BD1383" s="313"/>
      <c r="BE1383" s="313"/>
      <c r="BF1383" s="313"/>
      <c r="BG1383" s="313"/>
      <c r="BH1383" s="313"/>
      <c r="BI1383" s="314"/>
      <c r="BJ1383" s="262"/>
      <c r="BK1383" s="313"/>
      <c r="BL1383" s="313"/>
      <c r="BM1383" s="313"/>
      <c r="BN1383" s="313"/>
      <c r="BO1383" s="313"/>
      <c r="BP1383" s="313"/>
      <c r="BQ1383" s="313"/>
      <c r="BR1383" s="313"/>
      <c r="BS1383" s="313"/>
      <c r="BT1383" s="313"/>
      <c r="BU1383" s="313"/>
      <c r="BV1383" s="313"/>
      <c r="BW1383" s="313"/>
      <c r="BX1383" s="313"/>
      <c r="BY1383" s="313"/>
      <c r="BZ1383" s="313"/>
      <c r="CA1383" s="313"/>
      <c r="CB1383" s="313"/>
      <c r="CC1383" s="313"/>
      <c r="CD1383" s="314"/>
      <c r="CE1383" s="255">
        <v>16</v>
      </c>
      <c r="CF1383" s="255"/>
      <c r="CG1383" s="255"/>
      <c r="CH1383" s="255"/>
      <c r="CI1383" s="255"/>
      <c r="CJ1383" s="255"/>
      <c r="CK1383" s="255"/>
      <c r="CL1383" s="255"/>
      <c r="CM1383" s="255"/>
      <c r="CN1383" s="255"/>
    </row>
    <row r="1384" spans="4:92" ht="14.25" customHeight="1" x14ac:dyDescent="0.35">
      <c r="D1384" s="230" t="s">
        <v>1300</v>
      </c>
      <c r="E1384" s="231"/>
      <c r="F1384" s="231"/>
      <c r="G1384" s="231"/>
      <c r="H1384" s="231"/>
      <c r="I1384" s="231"/>
      <c r="J1384" s="231"/>
      <c r="K1384" s="231"/>
      <c r="L1384" s="231"/>
      <c r="M1384" s="231"/>
      <c r="N1384" s="231"/>
      <c r="O1384" s="231"/>
      <c r="P1384" s="231"/>
      <c r="Q1384" s="231"/>
      <c r="R1384" s="231"/>
      <c r="S1384" s="231"/>
      <c r="T1384" s="231"/>
      <c r="U1384" s="231"/>
      <c r="V1384" s="231"/>
      <c r="W1384" s="231"/>
      <c r="X1384" s="231"/>
      <c r="Y1384" s="231"/>
      <c r="Z1384" s="231"/>
      <c r="AA1384" s="231"/>
      <c r="AB1384" s="231"/>
      <c r="AC1384" s="231"/>
      <c r="AD1384" s="231"/>
      <c r="AE1384" s="231"/>
      <c r="AF1384" s="231"/>
      <c r="AG1384" s="231"/>
      <c r="AH1384" s="231"/>
      <c r="AI1384" s="231"/>
      <c r="AJ1384" s="231"/>
      <c r="AK1384" s="231"/>
      <c r="AL1384" s="231"/>
      <c r="AM1384" s="231"/>
      <c r="AN1384" s="232"/>
      <c r="AO1384" s="262"/>
      <c r="AP1384" s="313"/>
      <c r="AQ1384" s="313"/>
      <c r="AR1384" s="313"/>
      <c r="AS1384" s="313"/>
      <c r="AT1384" s="313"/>
      <c r="AU1384" s="313"/>
      <c r="AV1384" s="313"/>
      <c r="AW1384" s="313"/>
      <c r="AX1384" s="313"/>
      <c r="AY1384" s="313"/>
      <c r="AZ1384" s="313"/>
      <c r="BA1384" s="313"/>
      <c r="BB1384" s="313"/>
      <c r="BC1384" s="313"/>
      <c r="BD1384" s="313"/>
      <c r="BE1384" s="313"/>
      <c r="BF1384" s="313"/>
      <c r="BG1384" s="313"/>
      <c r="BH1384" s="313"/>
      <c r="BI1384" s="314"/>
      <c r="BJ1384" s="262"/>
      <c r="BK1384" s="313"/>
      <c r="BL1384" s="313"/>
      <c r="BM1384" s="313"/>
      <c r="BN1384" s="313"/>
      <c r="BO1384" s="313"/>
      <c r="BP1384" s="313"/>
      <c r="BQ1384" s="313"/>
      <c r="BR1384" s="313"/>
      <c r="BS1384" s="313"/>
      <c r="BT1384" s="313"/>
      <c r="BU1384" s="313"/>
      <c r="BV1384" s="313"/>
      <c r="BW1384" s="313"/>
      <c r="BX1384" s="313"/>
      <c r="BY1384" s="313"/>
      <c r="BZ1384" s="313"/>
      <c r="CA1384" s="313"/>
      <c r="CB1384" s="313"/>
      <c r="CC1384" s="313"/>
      <c r="CD1384" s="314"/>
      <c r="CE1384" s="255">
        <v>835</v>
      </c>
      <c r="CF1384" s="255"/>
      <c r="CG1384" s="255"/>
      <c r="CH1384" s="255"/>
      <c r="CI1384" s="255"/>
      <c r="CJ1384" s="255"/>
      <c r="CK1384" s="255"/>
      <c r="CL1384" s="255"/>
      <c r="CM1384" s="255"/>
      <c r="CN1384" s="255"/>
    </row>
    <row r="1385" spans="4:92" ht="14.25" customHeight="1" x14ac:dyDescent="0.35">
      <c r="D1385" s="230" t="s">
        <v>1301</v>
      </c>
      <c r="E1385" s="231"/>
      <c r="F1385" s="231"/>
      <c r="G1385" s="231"/>
      <c r="H1385" s="231"/>
      <c r="I1385" s="231"/>
      <c r="J1385" s="231"/>
      <c r="K1385" s="231"/>
      <c r="L1385" s="231"/>
      <c r="M1385" s="231"/>
      <c r="N1385" s="231"/>
      <c r="O1385" s="231"/>
      <c r="P1385" s="231"/>
      <c r="Q1385" s="231"/>
      <c r="R1385" s="231"/>
      <c r="S1385" s="231"/>
      <c r="T1385" s="231"/>
      <c r="U1385" s="231"/>
      <c r="V1385" s="231"/>
      <c r="W1385" s="231"/>
      <c r="X1385" s="231"/>
      <c r="Y1385" s="231"/>
      <c r="Z1385" s="231"/>
      <c r="AA1385" s="231"/>
      <c r="AB1385" s="231"/>
      <c r="AC1385" s="231"/>
      <c r="AD1385" s="231"/>
      <c r="AE1385" s="231"/>
      <c r="AF1385" s="231"/>
      <c r="AG1385" s="231"/>
      <c r="AH1385" s="231"/>
      <c r="AI1385" s="231"/>
      <c r="AJ1385" s="231"/>
      <c r="AK1385" s="231"/>
      <c r="AL1385" s="231"/>
      <c r="AM1385" s="231"/>
      <c r="AN1385" s="232"/>
      <c r="AO1385" s="262"/>
      <c r="AP1385" s="313"/>
      <c r="AQ1385" s="313"/>
      <c r="AR1385" s="313"/>
      <c r="AS1385" s="313"/>
      <c r="AT1385" s="313"/>
      <c r="AU1385" s="313"/>
      <c r="AV1385" s="313"/>
      <c r="AW1385" s="313"/>
      <c r="AX1385" s="313"/>
      <c r="AY1385" s="313"/>
      <c r="AZ1385" s="313"/>
      <c r="BA1385" s="313"/>
      <c r="BB1385" s="313"/>
      <c r="BC1385" s="313"/>
      <c r="BD1385" s="313"/>
      <c r="BE1385" s="313"/>
      <c r="BF1385" s="313"/>
      <c r="BG1385" s="313"/>
      <c r="BH1385" s="313"/>
      <c r="BI1385" s="314"/>
      <c r="BJ1385" s="262"/>
      <c r="BK1385" s="313"/>
      <c r="BL1385" s="313"/>
      <c r="BM1385" s="313"/>
      <c r="BN1385" s="313"/>
      <c r="BO1385" s="313"/>
      <c r="BP1385" s="313"/>
      <c r="BQ1385" s="313"/>
      <c r="BR1385" s="313"/>
      <c r="BS1385" s="313"/>
      <c r="BT1385" s="313"/>
      <c r="BU1385" s="313"/>
      <c r="BV1385" s="313"/>
      <c r="BW1385" s="313"/>
      <c r="BX1385" s="313"/>
      <c r="BY1385" s="313"/>
      <c r="BZ1385" s="313"/>
      <c r="CA1385" s="313"/>
      <c r="CB1385" s="313"/>
      <c r="CC1385" s="313"/>
      <c r="CD1385" s="314"/>
      <c r="CE1385" s="262">
        <v>49</v>
      </c>
      <c r="CF1385" s="313"/>
      <c r="CG1385" s="313"/>
      <c r="CH1385" s="313"/>
      <c r="CI1385" s="313"/>
      <c r="CJ1385" s="313"/>
      <c r="CK1385" s="313"/>
      <c r="CL1385" s="313"/>
      <c r="CM1385" s="313"/>
      <c r="CN1385" s="314"/>
    </row>
    <row r="1386" spans="4:92" ht="14.25" customHeight="1" x14ac:dyDescent="0.35">
      <c r="D1386" s="230" t="s">
        <v>1302</v>
      </c>
      <c r="E1386" s="231"/>
      <c r="F1386" s="231"/>
      <c r="G1386" s="231"/>
      <c r="H1386" s="231"/>
      <c r="I1386" s="231"/>
      <c r="J1386" s="231"/>
      <c r="K1386" s="231"/>
      <c r="L1386" s="231"/>
      <c r="M1386" s="231"/>
      <c r="N1386" s="231"/>
      <c r="O1386" s="231"/>
      <c r="P1386" s="231"/>
      <c r="Q1386" s="231"/>
      <c r="R1386" s="231"/>
      <c r="S1386" s="231"/>
      <c r="T1386" s="231"/>
      <c r="U1386" s="231"/>
      <c r="V1386" s="231"/>
      <c r="W1386" s="231"/>
      <c r="X1386" s="231"/>
      <c r="Y1386" s="231"/>
      <c r="Z1386" s="231"/>
      <c r="AA1386" s="231"/>
      <c r="AB1386" s="231"/>
      <c r="AC1386" s="231"/>
      <c r="AD1386" s="231"/>
      <c r="AE1386" s="231"/>
      <c r="AF1386" s="231"/>
      <c r="AG1386" s="231"/>
      <c r="AH1386" s="231"/>
      <c r="AI1386" s="231"/>
      <c r="AJ1386" s="231"/>
      <c r="AK1386" s="231"/>
      <c r="AL1386" s="231"/>
      <c r="AM1386" s="231"/>
      <c r="AN1386" s="232"/>
      <c r="AO1386" s="262"/>
      <c r="AP1386" s="313"/>
      <c r="AQ1386" s="313"/>
      <c r="AR1386" s="313"/>
      <c r="AS1386" s="313"/>
      <c r="AT1386" s="313"/>
      <c r="AU1386" s="313"/>
      <c r="AV1386" s="313"/>
      <c r="AW1386" s="313"/>
      <c r="AX1386" s="313"/>
      <c r="AY1386" s="313"/>
      <c r="AZ1386" s="313"/>
      <c r="BA1386" s="313"/>
      <c r="BB1386" s="313"/>
      <c r="BC1386" s="313"/>
      <c r="BD1386" s="313"/>
      <c r="BE1386" s="313"/>
      <c r="BF1386" s="313"/>
      <c r="BG1386" s="313"/>
      <c r="BH1386" s="313"/>
      <c r="BI1386" s="314"/>
      <c r="BJ1386" s="262"/>
      <c r="BK1386" s="313"/>
      <c r="BL1386" s="313"/>
      <c r="BM1386" s="313"/>
      <c r="BN1386" s="313"/>
      <c r="BO1386" s="313"/>
      <c r="BP1386" s="313"/>
      <c r="BQ1386" s="313"/>
      <c r="BR1386" s="313"/>
      <c r="BS1386" s="313"/>
      <c r="BT1386" s="313"/>
      <c r="BU1386" s="313"/>
      <c r="BV1386" s="313"/>
      <c r="BW1386" s="313"/>
      <c r="BX1386" s="313"/>
      <c r="BY1386" s="313"/>
      <c r="BZ1386" s="313"/>
      <c r="CA1386" s="313"/>
      <c r="CB1386" s="313"/>
      <c r="CC1386" s="313"/>
      <c r="CD1386" s="314"/>
      <c r="CE1386" s="262">
        <v>326</v>
      </c>
      <c r="CF1386" s="313"/>
      <c r="CG1386" s="313"/>
      <c r="CH1386" s="313"/>
      <c r="CI1386" s="313"/>
      <c r="CJ1386" s="313"/>
      <c r="CK1386" s="313"/>
      <c r="CL1386" s="313"/>
      <c r="CM1386" s="313"/>
      <c r="CN1386" s="314"/>
    </row>
    <row r="1387" spans="4:92" ht="14.25" customHeight="1" x14ac:dyDescent="0.35">
      <c r="D1387" s="230" t="s">
        <v>1303</v>
      </c>
      <c r="E1387" s="231"/>
      <c r="F1387" s="231"/>
      <c r="G1387" s="231"/>
      <c r="H1387" s="231"/>
      <c r="I1387" s="231"/>
      <c r="J1387" s="231"/>
      <c r="K1387" s="231"/>
      <c r="L1387" s="231"/>
      <c r="M1387" s="231"/>
      <c r="N1387" s="231"/>
      <c r="O1387" s="231"/>
      <c r="P1387" s="231"/>
      <c r="Q1387" s="231"/>
      <c r="R1387" s="231"/>
      <c r="S1387" s="231"/>
      <c r="T1387" s="231"/>
      <c r="U1387" s="231"/>
      <c r="V1387" s="231"/>
      <c r="W1387" s="231"/>
      <c r="X1387" s="231"/>
      <c r="Y1387" s="231"/>
      <c r="Z1387" s="231"/>
      <c r="AA1387" s="231"/>
      <c r="AB1387" s="231"/>
      <c r="AC1387" s="231"/>
      <c r="AD1387" s="231"/>
      <c r="AE1387" s="231"/>
      <c r="AF1387" s="231"/>
      <c r="AG1387" s="231"/>
      <c r="AH1387" s="231"/>
      <c r="AI1387" s="231"/>
      <c r="AJ1387" s="231"/>
      <c r="AK1387" s="231"/>
      <c r="AL1387" s="231"/>
      <c r="AM1387" s="231"/>
      <c r="AN1387" s="232"/>
      <c r="AO1387" s="262"/>
      <c r="AP1387" s="313"/>
      <c r="AQ1387" s="313"/>
      <c r="AR1387" s="313"/>
      <c r="AS1387" s="313"/>
      <c r="AT1387" s="313"/>
      <c r="AU1387" s="313"/>
      <c r="AV1387" s="313"/>
      <c r="AW1387" s="313"/>
      <c r="AX1387" s="313"/>
      <c r="AY1387" s="313"/>
      <c r="AZ1387" s="313"/>
      <c r="BA1387" s="313"/>
      <c r="BB1387" s="313"/>
      <c r="BC1387" s="313"/>
      <c r="BD1387" s="313"/>
      <c r="BE1387" s="313"/>
      <c r="BF1387" s="313"/>
      <c r="BG1387" s="313"/>
      <c r="BH1387" s="313"/>
      <c r="BI1387" s="314"/>
      <c r="BJ1387" s="262"/>
      <c r="BK1387" s="313"/>
      <c r="BL1387" s="313"/>
      <c r="BM1387" s="313"/>
      <c r="BN1387" s="313"/>
      <c r="BO1387" s="313"/>
      <c r="BP1387" s="313"/>
      <c r="BQ1387" s="313"/>
      <c r="BR1387" s="313"/>
      <c r="BS1387" s="313"/>
      <c r="BT1387" s="313"/>
      <c r="BU1387" s="313"/>
      <c r="BV1387" s="313"/>
      <c r="BW1387" s="313"/>
      <c r="BX1387" s="313"/>
      <c r="BY1387" s="313"/>
      <c r="BZ1387" s="313"/>
      <c r="CA1387" s="313"/>
      <c r="CB1387" s="313"/>
      <c r="CC1387" s="313"/>
      <c r="CD1387" s="314"/>
      <c r="CE1387" s="262">
        <v>39</v>
      </c>
      <c r="CF1387" s="313"/>
      <c r="CG1387" s="313"/>
      <c r="CH1387" s="313"/>
      <c r="CI1387" s="313"/>
      <c r="CJ1387" s="313"/>
      <c r="CK1387" s="313"/>
      <c r="CL1387" s="313"/>
      <c r="CM1387" s="313"/>
      <c r="CN1387" s="314"/>
    </row>
    <row r="1388" spans="4:92" ht="14.25" customHeight="1" x14ac:dyDescent="0.35">
      <c r="D1388" s="230" t="s">
        <v>1304</v>
      </c>
      <c r="E1388" s="231"/>
      <c r="F1388" s="231"/>
      <c r="G1388" s="231"/>
      <c r="H1388" s="231"/>
      <c r="I1388" s="231"/>
      <c r="J1388" s="231"/>
      <c r="K1388" s="231"/>
      <c r="L1388" s="231"/>
      <c r="M1388" s="231"/>
      <c r="N1388" s="231"/>
      <c r="O1388" s="231"/>
      <c r="P1388" s="231"/>
      <c r="Q1388" s="231"/>
      <c r="R1388" s="231"/>
      <c r="S1388" s="231"/>
      <c r="T1388" s="231"/>
      <c r="U1388" s="231"/>
      <c r="V1388" s="231"/>
      <c r="W1388" s="231"/>
      <c r="X1388" s="231"/>
      <c r="Y1388" s="231"/>
      <c r="Z1388" s="231"/>
      <c r="AA1388" s="231"/>
      <c r="AB1388" s="231"/>
      <c r="AC1388" s="231"/>
      <c r="AD1388" s="231"/>
      <c r="AE1388" s="231"/>
      <c r="AF1388" s="231"/>
      <c r="AG1388" s="231"/>
      <c r="AH1388" s="231"/>
      <c r="AI1388" s="231"/>
      <c r="AJ1388" s="231"/>
      <c r="AK1388" s="231"/>
      <c r="AL1388" s="231"/>
      <c r="AM1388" s="231"/>
      <c r="AN1388" s="232"/>
      <c r="AO1388" s="262"/>
      <c r="AP1388" s="313"/>
      <c r="AQ1388" s="313"/>
      <c r="AR1388" s="313"/>
      <c r="AS1388" s="313"/>
      <c r="AT1388" s="313"/>
      <c r="AU1388" s="313"/>
      <c r="AV1388" s="313"/>
      <c r="AW1388" s="313"/>
      <c r="AX1388" s="313"/>
      <c r="AY1388" s="313"/>
      <c r="AZ1388" s="313"/>
      <c r="BA1388" s="313"/>
      <c r="BB1388" s="313"/>
      <c r="BC1388" s="313"/>
      <c r="BD1388" s="313"/>
      <c r="BE1388" s="313"/>
      <c r="BF1388" s="313"/>
      <c r="BG1388" s="313"/>
      <c r="BH1388" s="313"/>
      <c r="BI1388" s="314"/>
      <c r="BJ1388" s="262"/>
      <c r="BK1388" s="313"/>
      <c r="BL1388" s="313"/>
      <c r="BM1388" s="313"/>
      <c r="BN1388" s="313"/>
      <c r="BO1388" s="313"/>
      <c r="BP1388" s="313"/>
      <c r="BQ1388" s="313"/>
      <c r="BR1388" s="313"/>
      <c r="BS1388" s="313"/>
      <c r="BT1388" s="313"/>
      <c r="BU1388" s="313"/>
      <c r="BV1388" s="313"/>
      <c r="BW1388" s="313"/>
      <c r="BX1388" s="313"/>
      <c r="BY1388" s="313"/>
      <c r="BZ1388" s="313"/>
      <c r="CA1388" s="313"/>
      <c r="CB1388" s="313"/>
      <c r="CC1388" s="313"/>
      <c r="CD1388" s="314"/>
      <c r="CE1388" s="262">
        <v>7</v>
      </c>
      <c r="CF1388" s="313"/>
      <c r="CG1388" s="313"/>
      <c r="CH1388" s="313"/>
      <c r="CI1388" s="313"/>
      <c r="CJ1388" s="313"/>
      <c r="CK1388" s="313"/>
      <c r="CL1388" s="313"/>
      <c r="CM1388" s="313"/>
      <c r="CN1388" s="314"/>
    </row>
    <row r="1389" spans="4:92" ht="14.25" customHeight="1" x14ac:dyDescent="0.35">
      <c r="D1389" s="230" t="s">
        <v>1305</v>
      </c>
      <c r="E1389" s="231"/>
      <c r="F1389" s="231"/>
      <c r="G1389" s="231"/>
      <c r="H1389" s="231"/>
      <c r="I1389" s="231"/>
      <c r="J1389" s="231"/>
      <c r="K1389" s="231"/>
      <c r="L1389" s="231"/>
      <c r="M1389" s="231"/>
      <c r="N1389" s="231"/>
      <c r="O1389" s="231"/>
      <c r="P1389" s="231"/>
      <c r="Q1389" s="231"/>
      <c r="R1389" s="231"/>
      <c r="S1389" s="231"/>
      <c r="T1389" s="231"/>
      <c r="U1389" s="231"/>
      <c r="V1389" s="231"/>
      <c r="W1389" s="231"/>
      <c r="X1389" s="231"/>
      <c r="Y1389" s="231"/>
      <c r="Z1389" s="231"/>
      <c r="AA1389" s="231"/>
      <c r="AB1389" s="231"/>
      <c r="AC1389" s="231"/>
      <c r="AD1389" s="231"/>
      <c r="AE1389" s="231"/>
      <c r="AF1389" s="231"/>
      <c r="AG1389" s="231"/>
      <c r="AH1389" s="231"/>
      <c r="AI1389" s="231"/>
      <c r="AJ1389" s="231"/>
      <c r="AK1389" s="231"/>
      <c r="AL1389" s="231"/>
      <c r="AM1389" s="231"/>
      <c r="AN1389" s="232"/>
      <c r="AO1389" s="262"/>
      <c r="AP1389" s="313"/>
      <c r="AQ1389" s="313"/>
      <c r="AR1389" s="313"/>
      <c r="AS1389" s="313"/>
      <c r="AT1389" s="313"/>
      <c r="AU1389" s="313"/>
      <c r="AV1389" s="313"/>
      <c r="AW1389" s="313"/>
      <c r="AX1389" s="313"/>
      <c r="AY1389" s="313"/>
      <c r="AZ1389" s="313"/>
      <c r="BA1389" s="313"/>
      <c r="BB1389" s="313"/>
      <c r="BC1389" s="313"/>
      <c r="BD1389" s="313"/>
      <c r="BE1389" s="313"/>
      <c r="BF1389" s="313"/>
      <c r="BG1389" s="313"/>
      <c r="BH1389" s="313"/>
      <c r="BI1389" s="314"/>
      <c r="BJ1389" s="262"/>
      <c r="BK1389" s="313"/>
      <c r="BL1389" s="313"/>
      <c r="BM1389" s="313"/>
      <c r="BN1389" s="313"/>
      <c r="BO1389" s="313"/>
      <c r="BP1389" s="313"/>
      <c r="BQ1389" s="313"/>
      <c r="BR1389" s="313"/>
      <c r="BS1389" s="313"/>
      <c r="BT1389" s="313"/>
      <c r="BU1389" s="313"/>
      <c r="BV1389" s="313"/>
      <c r="BW1389" s="313"/>
      <c r="BX1389" s="313"/>
      <c r="BY1389" s="313"/>
      <c r="BZ1389" s="313"/>
      <c r="CA1389" s="313"/>
      <c r="CB1389" s="313"/>
      <c r="CC1389" s="313"/>
      <c r="CD1389" s="314"/>
      <c r="CE1389" s="262">
        <v>4</v>
      </c>
      <c r="CF1389" s="313"/>
      <c r="CG1389" s="313"/>
      <c r="CH1389" s="313"/>
      <c r="CI1389" s="313"/>
      <c r="CJ1389" s="313"/>
      <c r="CK1389" s="313"/>
      <c r="CL1389" s="313"/>
      <c r="CM1389" s="313"/>
      <c r="CN1389" s="314"/>
    </row>
    <row r="1390" spans="4:92" ht="14.25" customHeight="1" x14ac:dyDescent="0.35">
      <c r="D1390" s="230" t="s">
        <v>1306</v>
      </c>
      <c r="E1390" s="231"/>
      <c r="F1390" s="231"/>
      <c r="G1390" s="231"/>
      <c r="H1390" s="231"/>
      <c r="I1390" s="231"/>
      <c r="J1390" s="231"/>
      <c r="K1390" s="231"/>
      <c r="L1390" s="231"/>
      <c r="M1390" s="231"/>
      <c r="N1390" s="231"/>
      <c r="O1390" s="231"/>
      <c r="P1390" s="231"/>
      <c r="Q1390" s="231"/>
      <c r="R1390" s="231"/>
      <c r="S1390" s="231"/>
      <c r="T1390" s="231"/>
      <c r="U1390" s="231"/>
      <c r="V1390" s="231"/>
      <c r="W1390" s="231"/>
      <c r="X1390" s="231"/>
      <c r="Y1390" s="231"/>
      <c r="Z1390" s="231"/>
      <c r="AA1390" s="231"/>
      <c r="AB1390" s="231"/>
      <c r="AC1390" s="231"/>
      <c r="AD1390" s="231"/>
      <c r="AE1390" s="231"/>
      <c r="AF1390" s="231"/>
      <c r="AG1390" s="231"/>
      <c r="AH1390" s="231"/>
      <c r="AI1390" s="231"/>
      <c r="AJ1390" s="231"/>
      <c r="AK1390" s="231"/>
      <c r="AL1390" s="231"/>
      <c r="AM1390" s="231"/>
      <c r="AN1390" s="232"/>
      <c r="AO1390" s="262"/>
      <c r="AP1390" s="313"/>
      <c r="AQ1390" s="313"/>
      <c r="AR1390" s="313"/>
      <c r="AS1390" s="313"/>
      <c r="AT1390" s="313"/>
      <c r="AU1390" s="313"/>
      <c r="AV1390" s="313"/>
      <c r="AW1390" s="313"/>
      <c r="AX1390" s="313"/>
      <c r="AY1390" s="313"/>
      <c r="AZ1390" s="313"/>
      <c r="BA1390" s="313"/>
      <c r="BB1390" s="313"/>
      <c r="BC1390" s="313"/>
      <c r="BD1390" s="313"/>
      <c r="BE1390" s="313"/>
      <c r="BF1390" s="313"/>
      <c r="BG1390" s="313"/>
      <c r="BH1390" s="313"/>
      <c r="BI1390" s="314"/>
      <c r="BJ1390" s="262"/>
      <c r="BK1390" s="313"/>
      <c r="BL1390" s="313"/>
      <c r="BM1390" s="313"/>
      <c r="BN1390" s="313"/>
      <c r="BO1390" s="313"/>
      <c r="BP1390" s="313"/>
      <c r="BQ1390" s="313"/>
      <c r="BR1390" s="313"/>
      <c r="BS1390" s="313"/>
      <c r="BT1390" s="313"/>
      <c r="BU1390" s="313"/>
      <c r="BV1390" s="313"/>
      <c r="BW1390" s="313"/>
      <c r="BX1390" s="313"/>
      <c r="BY1390" s="313"/>
      <c r="BZ1390" s="313"/>
      <c r="CA1390" s="313"/>
      <c r="CB1390" s="313"/>
      <c r="CC1390" s="313"/>
      <c r="CD1390" s="314"/>
      <c r="CE1390" s="262">
        <v>32</v>
      </c>
      <c r="CF1390" s="313"/>
      <c r="CG1390" s="313"/>
      <c r="CH1390" s="313"/>
      <c r="CI1390" s="313"/>
      <c r="CJ1390" s="313"/>
      <c r="CK1390" s="313"/>
      <c r="CL1390" s="313"/>
      <c r="CM1390" s="313"/>
      <c r="CN1390" s="314"/>
    </row>
    <row r="1391" spans="4:92" ht="14.25" customHeight="1" x14ac:dyDescent="0.35">
      <c r="D1391" s="230" t="s">
        <v>1307</v>
      </c>
      <c r="E1391" s="231"/>
      <c r="F1391" s="231"/>
      <c r="G1391" s="231"/>
      <c r="H1391" s="231"/>
      <c r="I1391" s="231"/>
      <c r="J1391" s="231"/>
      <c r="K1391" s="231"/>
      <c r="L1391" s="231"/>
      <c r="M1391" s="231"/>
      <c r="N1391" s="231"/>
      <c r="O1391" s="231"/>
      <c r="P1391" s="231"/>
      <c r="Q1391" s="231"/>
      <c r="R1391" s="231"/>
      <c r="S1391" s="231"/>
      <c r="T1391" s="231"/>
      <c r="U1391" s="231"/>
      <c r="V1391" s="231"/>
      <c r="W1391" s="231"/>
      <c r="X1391" s="231"/>
      <c r="Y1391" s="231"/>
      <c r="Z1391" s="231"/>
      <c r="AA1391" s="231"/>
      <c r="AB1391" s="231"/>
      <c r="AC1391" s="231"/>
      <c r="AD1391" s="231"/>
      <c r="AE1391" s="231"/>
      <c r="AF1391" s="231"/>
      <c r="AG1391" s="231"/>
      <c r="AH1391" s="231"/>
      <c r="AI1391" s="231"/>
      <c r="AJ1391" s="231"/>
      <c r="AK1391" s="231"/>
      <c r="AL1391" s="231"/>
      <c r="AM1391" s="231"/>
      <c r="AN1391" s="232"/>
      <c r="AO1391" s="262"/>
      <c r="AP1391" s="313"/>
      <c r="AQ1391" s="313"/>
      <c r="AR1391" s="313"/>
      <c r="AS1391" s="313"/>
      <c r="AT1391" s="313"/>
      <c r="AU1391" s="313"/>
      <c r="AV1391" s="313"/>
      <c r="AW1391" s="313"/>
      <c r="AX1391" s="313"/>
      <c r="AY1391" s="313"/>
      <c r="AZ1391" s="313"/>
      <c r="BA1391" s="313"/>
      <c r="BB1391" s="313"/>
      <c r="BC1391" s="313"/>
      <c r="BD1391" s="313"/>
      <c r="BE1391" s="313"/>
      <c r="BF1391" s="313"/>
      <c r="BG1391" s="313"/>
      <c r="BH1391" s="313"/>
      <c r="BI1391" s="314"/>
      <c r="BJ1391" s="262"/>
      <c r="BK1391" s="313"/>
      <c r="BL1391" s="313"/>
      <c r="BM1391" s="313"/>
      <c r="BN1391" s="313"/>
      <c r="BO1391" s="313"/>
      <c r="BP1391" s="313"/>
      <c r="BQ1391" s="313"/>
      <c r="BR1391" s="313"/>
      <c r="BS1391" s="313"/>
      <c r="BT1391" s="313"/>
      <c r="BU1391" s="313"/>
      <c r="BV1391" s="313"/>
      <c r="BW1391" s="313"/>
      <c r="BX1391" s="313"/>
      <c r="BY1391" s="313"/>
      <c r="BZ1391" s="313"/>
      <c r="CA1391" s="313"/>
      <c r="CB1391" s="313"/>
      <c r="CC1391" s="313"/>
      <c r="CD1391" s="314"/>
      <c r="CE1391" s="262">
        <v>48</v>
      </c>
      <c r="CF1391" s="313"/>
      <c r="CG1391" s="313"/>
      <c r="CH1391" s="313"/>
      <c r="CI1391" s="313"/>
      <c r="CJ1391" s="313"/>
      <c r="CK1391" s="313"/>
      <c r="CL1391" s="313"/>
      <c r="CM1391" s="313"/>
      <c r="CN1391" s="314"/>
    </row>
    <row r="1392" spans="4:92" ht="14.25" customHeight="1" x14ac:dyDescent="0.35">
      <c r="D1392" s="230" t="s">
        <v>1308</v>
      </c>
      <c r="E1392" s="231"/>
      <c r="F1392" s="231"/>
      <c r="G1392" s="231"/>
      <c r="H1392" s="231"/>
      <c r="I1392" s="231"/>
      <c r="J1392" s="231"/>
      <c r="K1392" s="231"/>
      <c r="L1392" s="231"/>
      <c r="M1392" s="231"/>
      <c r="N1392" s="231"/>
      <c r="O1392" s="231"/>
      <c r="P1392" s="231"/>
      <c r="Q1392" s="231"/>
      <c r="R1392" s="231"/>
      <c r="S1392" s="231"/>
      <c r="T1392" s="231"/>
      <c r="U1392" s="231"/>
      <c r="V1392" s="231"/>
      <c r="W1392" s="231"/>
      <c r="X1392" s="231"/>
      <c r="Y1392" s="231"/>
      <c r="Z1392" s="231"/>
      <c r="AA1392" s="231"/>
      <c r="AB1392" s="231"/>
      <c r="AC1392" s="231"/>
      <c r="AD1392" s="231"/>
      <c r="AE1392" s="231"/>
      <c r="AF1392" s="231"/>
      <c r="AG1392" s="231"/>
      <c r="AH1392" s="231"/>
      <c r="AI1392" s="231"/>
      <c r="AJ1392" s="231"/>
      <c r="AK1392" s="231"/>
      <c r="AL1392" s="231"/>
      <c r="AM1392" s="231"/>
      <c r="AN1392" s="232"/>
      <c r="AO1392" s="262"/>
      <c r="AP1392" s="313"/>
      <c r="AQ1392" s="313"/>
      <c r="AR1392" s="313"/>
      <c r="AS1392" s="313"/>
      <c r="AT1392" s="313"/>
      <c r="AU1392" s="313"/>
      <c r="AV1392" s="313"/>
      <c r="AW1392" s="313"/>
      <c r="AX1392" s="313"/>
      <c r="AY1392" s="313"/>
      <c r="AZ1392" s="313"/>
      <c r="BA1392" s="313"/>
      <c r="BB1392" s="313"/>
      <c r="BC1392" s="313"/>
      <c r="BD1392" s="313"/>
      <c r="BE1392" s="313"/>
      <c r="BF1392" s="313"/>
      <c r="BG1392" s="313"/>
      <c r="BH1392" s="313"/>
      <c r="BI1392" s="314"/>
      <c r="BJ1392" s="262"/>
      <c r="BK1392" s="313"/>
      <c r="BL1392" s="313"/>
      <c r="BM1392" s="313"/>
      <c r="BN1392" s="313"/>
      <c r="BO1392" s="313"/>
      <c r="BP1392" s="313"/>
      <c r="BQ1392" s="313"/>
      <c r="BR1392" s="313"/>
      <c r="BS1392" s="313"/>
      <c r="BT1392" s="313"/>
      <c r="BU1392" s="313"/>
      <c r="BV1392" s="313"/>
      <c r="BW1392" s="313"/>
      <c r="BX1392" s="313"/>
      <c r="BY1392" s="313"/>
      <c r="BZ1392" s="313"/>
      <c r="CA1392" s="313"/>
      <c r="CB1392" s="313"/>
      <c r="CC1392" s="313"/>
      <c r="CD1392" s="314"/>
      <c r="CE1392" s="262">
        <v>0</v>
      </c>
      <c r="CF1392" s="313"/>
      <c r="CG1392" s="313"/>
      <c r="CH1392" s="313"/>
      <c r="CI1392" s="313"/>
      <c r="CJ1392" s="313"/>
      <c r="CK1392" s="313"/>
      <c r="CL1392" s="313"/>
      <c r="CM1392" s="313"/>
      <c r="CN1392" s="314"/>
    </row>
    <row r="1393" spans="1:93" ht="14.25" customHeight="1" x14ac:dyDescent="0.35">
      <c r="D1393" s="230" t="s">
        <v>1309</v>
      </c>
      <c r="E1393" s="231"/>
      <c r="F1393" s="231"/>
      <c r="G1393" s="231"/>
      <c r="H1393" s="231"/>
      <c r="I1393" s="231"/>
      <c r="J1393" s="231"/>
      <c r="K1393" s="231"/>
      <c r="L1393" s="231"/>
      <c r="M1393" s="231"/>
      <c r="N1393" s="231"/>
      <c r="O1393" s="231"/>
      <c r="P1393" s="231"/>
      <c r="Q1393" s="231"/>
      <c r="R1393" s="231"/>
      <c r="S1393" s="231"/>
      <c r="T1393" s="231"/>
      <c r="U1393" s="231"/>
      <c r="V1393" s="231"/>
      <c r="W1393" s="231"/>
      <c r="X1393" s="231"/>
      <c r="Y1393" s="231"/>
      <c r="Z1393" s="231"/>
      <c r="AA1393" s="231"/>
      <c r="AB1393" s="231"/>
      <c r="AC1393" s="231"/>
      <c r="AD1393" s="231"/>
      <c r="AE1393" s="231"/>
      <c r="AF1393" s="231"/>
      <c r="AG1393" s="231"/>
      <c r="AH1393" s="231"/>
      <c r="AI1393" s="231"/>
      <c r="AJ1393" s="231"/>
      <c r="AK1393" s="231"/>
      <c r="AL1393" s="231"/>
      <c r="AM1393" s="231"/>
      <c r="AN1393" s="232"/>
      <c r="AO1393" s="262"/>
      <c r="AP1393" s="313"/>
      <c r="AQ1393" s="313"/>
      <c r="AR1393" s="313"/>
      <c r="AS1393" s="313"/>
      <c r="AT1393" s="313"/>
      <c r="AU1393" s="313"/>
      <c r="AV1393" s="313"/>
      <c r="AW1393" s="313"/>
      <c r="AX1393" s="313"/>
      <c r="AY1393" s="313"/>
      <c r="AZ1393" s="313"/>
      <c r="BA1393" s="313"/>
      <c r="BB1393" s="313"/>
      <c r="BC1393" s="313"/>
      <c r="BD1393" s="313"/>
      <c r="BE1393" s="313"/>
      <c r="BF1393" s="313"/>
      <c r="BG1393" s="313"/>
      <c r="BH1393" s="313"/>
      <c r="BI1393" s="314"/>
      <c r="BJ1393" s="262"/>
      <c r="BK1393" s="313"/>
      <c r="BL1393" s="313"/>
      <c r="BM1393" s="313"/>
      <c r="BN1393" s="313"/>
      <c r="BO1393" s="313"/>
      <c r="BP1393" s="313"/>
      <c r="BQ1393" s="313"/>
      <c r="BR1393" s="313"/>
      <c r="BS1393" s="313"/>
      <c r="BT1393" s="313"/>
      <c r="BU1393" s="313"/>
      <c r="BV1393" s="313"/>
      <c r="BW1393" s="313"/>
      <c r="BX1393" s="313"/>
      <c r="BY1393" s="313"/>
      <c r="BZ1393" s="313"/>
      <c r="CA1393" s="313"/>
      <c r="CB1393" s="313"/>
      <c r="CC1393" s="313"/>
      <c r="CD1393" s="314"/>
      <c r="CE1393" s="262">
        <v>7</v>
      </c>
      <c r="CF1393" s="313"/>
      <c r="CG1393" s="313"/>
      <c r="CH1393" s="313"/>
      <c r="CI1393" s="313"/>
      <c r="CJ1393" s="313"/>
      <c r="CK1393" s="313"/>
      <c r="CL1393" s="313"/>
      <c r="CM1393" s="313"/>
      <c r="CN1393" s="314"/>
    </row>
    <row r="1394" spans="1:93" ht="14.25" customHeight="1" x14ac:dyDescent="0.35">
      <c r="D1394" s="230" t="s">
        <v>1310</v>
      </c>
      <c r="E1394" s="231"/>
      <c r="F1394" s="231"/>
      <c r="G1394" s="231"/>
      <c r="H1394" s="231"/>
      <c r="I1394" s="231"/>
      <c r="J1394" s="231"/>
      <c r="K1394" s="231"/>
      <c r="L1394" s="231"/>
      <c r="M1394" s="231"/>
      <c r="N1394" s="231"/>
      <c r="O1394" s="231"/>
      <c r="P1394" s="231"/>
      <c r="Q1394" s="231"/>
      <c r="R1394" s="231"/>
      <c r="S1394" s="231"/>
      <c r="T1394" s="231"/>
      <c r="U1394" s="231"/>
      <c r="V1394" s="231"/>
      <c r="W1394" s="231"/>
      <c r="X1394" s="231"/>
      <c r="Y1394" s="231"/>
      <c r="Z1394" s="231"/>
      <c r="AA1394" s="231"/>
      <c r="AB1394" s="231"/>
      <c r="AC1394" s="231"/>
      <c r="AD1394" s="231"/>
      <c r="AE1394" s="231"/>
      <c r="AF1394" s="231"/>
      <c r="AG1394" s="231"/>
      <c r="AH1394" s="231"/>
      <c r="AI1394" s="231"/>
      <c r="AJ1394" s="231"/>
      <c r="AK1394" s="231"/>
      <c r="AL1394" s="231"/>
      <c r="AM1394" s="231"/>
      <c r="AN1394" s="232"/>
      <c r="AO1394" s="262"/>
      <c r="AP1394" s="313"/>
      <c r="AQ1394" s="313"/>
      <c r="AR1394" s="313"/>
      <c r="AS1394" s="313"/>
      <c r="AT1394" s="313"/>
      <c r="AU1394" s="313"/>
      <c r="AV1394" s="313"/>
      <c r="AW1394" s="313"/>
      <c r="AX1394" s="313"/>
      <c r="AY1394" s="313"/>
      <c r="AZ1394" s="313"/>
      <c r="BA1394" s="313"/>
      <c r="BB1394" s="313"/>
      <c r="BC1394" s="313"/>
      <c r="BD1394" s="313"/>
      <c r="BE1394" s="313"/>
      <c r="BF1394" s="313"/>
      <c r="BG1394" s="313"/>
      <c r="BH1394" s="313"/>
      <c r="BI1394" s="314"/>
      <c r="BJ1394" s="262"/>
      <c r="BK1394" s="313"/>
      <c r="BL1394" s="313"/>
      <c r="BM1394" s="313"/>
      <c r="BN1394" s="313"/>
      <c r="BO1394" s="313"/>
      <c r="BP1394" s="313"/>
      <c r="BQ1394" s="313"/>
      <c r="BR1394" s="313"/>
      <c r="BS1394" s="313"/>
      <c r="BT1394" s="313"/>
      <c r="BU1394" s="313"/>
      <c r="BV1394" s="313"/>
      <c r="BW1394" s="313"/>
      <c r="BX1394" s="313"/>
      <c r="BY1394" s="313"/>
      <c r="BZ1394" s="313"/>
      <c r="CA1394" s="313"/>
      <c r="CB1394" s="313"/>
      <c r="CC1394" s="313"/>
      <c r="CD1394" s="314"/>
      <c r="CE1394" s="262">
        <v>17</v>
      </c>
      <c r="CF1394" s="313"/>
      <c r="CG1394" s="313"/>
      <c r="CH1394" s="313"/>
      <c r="CI1394" s="313"/>
      <c r="CJ1394" s="313"/>
      <c r="CK1394" s="313"/>
      <c r="CL1394" s="313"/>
      <c r="CM1394" s="313"/>
      <c r="CN1394" s="314"/>
    </row>
    <row r="1395" spans="1:93" ht="14.25" customHeight="1" x14ac:dyDescent="0.35">
      <c r="D1395" s="230" t="s">
        <v>1311</v>
      </c>
      <c r="E1395" s="231"/>
      <c r="F1395" s="231"/>
      <c r="G1395" s="231"/>
      <c r="H1395" s="231"/>
      <c r="I1395" s="231"/>
      <c r="J1395" s="231"/>
      <c r="K1395" s="231"/>
      <c r="L1395" s="231"/>
      <c r="M1395" s="231"/>
      <c r="N1395" s="231"/>
      <c r="O1395" s="231"/>
      <c r="P1395" s="231"/>
      <c r="Q1395" s="231"/>
      <c r="R1395" s="231"/>
      <c r="S1395" s="231"/>
      <c r="T1395" s="231"/>
      <c r="U1395" s="231"/>
      <c r="V1395" s="231"/>
      <c r="W1395" s="231"/>
      <c r="X1395" s="231"/>
      <c r="Y1395" s="231"/>
      <c r="Z1395" s="231"/>
      <c r="AA1395" s="231"/>
      <c r="AB1395" s="231"/>
      <c r="AC1395" s="231"/>
      <c r="AD1395" s="231"/>
      <c r="AE1395" s="231"/>
      <c r="AF1395" s="231"/>
      <c r="AG1395" s="231"/>
      <c r="AH1395" s="231"/>
      <c r="AI1395" s="231"/>
      <c r="AJ1395" s="231"/>
      <c r="AK1395" s="231"/>
      <c r="AL1395" s="231"/>
      <c r="AM1395" s="231"/>
      <c r="AN1395" s="232"/>
      <c r="AO1395" s="262"/>
      <c r="AP1395" s="313"/>
      <c r="AQ1395" s="313"/>
      <c r="AR1395" s="313"/>
      <c r="AS1395" s="313"/>
      <c r="AT1395" s="313"/>
      <c r="AU1395" s="313"/>
      <c r="AV1395" s="313"/>
      <c r="AW1395" s="313"/>
      <c r="AX1395" s="313"/>
      <c r="AY1395" s="313"/>
      <c r="AZ1395" s="313"/>
      <c r="BA1395" s="313"/>
      <c r="BB1395" s="313"/>
      <c r="BC1395" s="313"/>
      <c r="BD1395" s="313"/>
      <c r="BE1395" s="313"/>
      <c r="BF1395" s="313"/>
      <c r="BG1395" s="313"/>
      <c r="BH1395" s="313"/>
      <c r="BI1395" s="314"/>
      <c r="BJ1395" s="262"/>
      <c r="BK1395" s="313"/>
      <c r="BL1395" s="313"/>
      <c r="BM1395" s="313"/>
      <c r="BN1395" s="313"/>
      <c r="BO1395" s="313"/>
      <c r="BP1395" s="313"/>
      <c r="BQ1395" s="313"/>
      <c r="BR1395" s="313"/>
      <c r="BS1395" s="313"/>
      <c r="BT1395" s="313"/>
      <c r="BU1395" s="313"/>
      <c r="BV1395" s="313"/>
      <c r="BW1395" s="313"/>
      <c r="BX1395" s="313"/>
      <c r="BY1395" s="313"/>
      <c r="BZ1395" s="313"/>
      <c r="CA1395" s="313"/>
      <c r="CB1395" s="313"/>
      <c r="CC1395" s="313"/>
      <c r="CD1395" s="314"/>
      <c r="CE1395" s="262">
        <v>81</v>
      </c>
      <c r="CF1395" s="313"/>
      <c r="CG1395" s="313"/>
      <c r="CH1395" s="313"/>
      <c r="CI1395" s="313"/>
      <c r="CJ1395" s="313"/>
      <c r="CK1395" s="313"/>
      <c r="CL1395" s="313"/>
      <c r="CM1395" s="313"/>
      <c r="CN1395" s="314"/>
    </row>
    <row r="1396" spans="1:93" ht="14.25" customHeight="1" x14ac:dyDescent="0.35">
      <c r="D1396" s="230" t="s">
        <v>1312</v>
      </c>
      <c r="E1396" s="231"/>
      <c r="F1396" s="231"/>
      <c r="G1396" s="231"/>
      <c r="H1396" s="231"/>
      <c r="I1396" s="231"/>
      <c r="J1396" s="231"/>
      <c r="K1396" s="231"/>
      <c r="L1396" s="231"/>
      <c r="M1396" s="231"/>
      <c r="N1396" s="231"/>
      <c r="O1396" s="231"/>
      <c r="P1396" s="231"/>
      <c r="Q1396" s="231"/>
      <c r="R1396" s="231"/>
      <c r="S1396" s="231"/>
      <c r="T1396" s="231"/>
      <c r="U1396" s="231"/>
      <c r="V1396" s="231"/>
      <c r="W1396" s="231"/>
      <c r="X1396" s="231"/>
      <c r="Y1396" s="231"/>
      <c r="Z1396" s="231"/>
      <c r="AA1396" s="231"/>
      <c r="AB1396" s="231"/>
      <c r="AC1396" s="231"/>
      <c r="AD1396" s="231"/>
      <c r="AE1396" s="231"/>
      <c r="AF1396" s="231"/>
      <c r="AG1396" s="231"/>
      <c r="AH1396" s="231"/>
      <c r="AI1396" s="231"/>
      <c r="AJ1396" s="231"/>
      <c r="AK1396" s="231"/>
      <c r="AL1396" s="231"/>
      <c r="AM1396" s="231"/>
      <c r="AN1396" s="232"/>
      <c r="AO1396" s="262"/>
      <c r="AP1396" s="313"/>
      <c r="AQ1396" s="313"/>
      <c r="AR1396" s="313"/>
      <c r="AS1396" s="313"/>
      <c r="AT1396" s="313"/>
      <c r="AU1396" s="313"/>
      <c r="AV1396" s="313"/>
      <c r="AW1396" s="313"/>
      <c r="AX1396" s="313"/>
      <c r="AY1396" s="313"/>
      <c r="AZ1396" s="313"/>
      <c r="BA1396" s="313"/>
      <c r="BB1396" s="313"/>
      <c r="BC1396" s="313"/>
      <c r="BD1396" s="313"/>
      <c r="BE1396" s="313"/>
      <c r="BF1396" s="313"/>
      <c r="BG1396" s="313"/>
      <c r="BH1396" s="313"/>
      <c r="BI1396" s="314"/>
      <c r="BJ1396" s="262"/>
      <c r="BK1396" s="313"/>
      <c r="BL1396" s="313"/>
      <c r="BM1396" s="313"/>
      <c r="BN1396" s="313"/>
      <c r="BO1396" s="313"/>
      <c r="BP1396" s="313"/>
      <c r="BQ1396" s="313"/>
      <c r="BR1396" s="313"/>
      <c r="BS1396" s="313"/>
      <c r="BT1396" s="313"/>
      <c r="BU1396" s="313"/>
      <c r="BV1396" s="313"/>
      <c r="BW1396" s="313"/>
      <c r="BX1396" s="313"/>
      <c r="BY1396" s="313"/>
      <c r="BZ1396" s="313"/>
      <c r="CA1396" s="313"/>
      <c r="CB1396" s="313"/>
      <c r="CC1396" s="313"/>
      <c r="CD1396" s="314"/>
      <c r="CE1396" s="255">
        <v>93</v>
      </c>
      <c r="CF1396" s="255"/>
      <c r="CG1396" s="255"/>
      <c r="CH1396" s="255"/>
      <c r="CI1396" s="255"/>
      <c r="CJ1396" s="255"/>
      <c r="CK1396" s="255"/>
      <c r="CL1396" s="255"/>
      <c r="CM1396" s="255"/>
      <c r="CN1396" s="255"/>
      <c r="CO1396" s="178"/>
    </row>
    <row r="1397" spans="1:93" ht="14.25" customHeight="1" x14ac:dyDescent="0.35">
      <c r="D1397" s="122" t="s">
        <v>604</v>
      </c>
      <c r="E1397" s="122"/>
      <c r="F1397" s="122"/>
      <c r="G1397" s="122"/>
      <c r="H1397" s="122"/>
      <c r="I1397" s="122"/>
      <c r="J1397" s="122"/>
      <c r="K1397" s="122"/>
      <c r="L1397" s="122"/>
      <c r="M1397" s="122"/>
      <c r="N1397" s="122"/>
      <c r="O1397" s="122"/>
      <c r="P1397" s="122"/>
      <c r="Q1397" s="122"/>
      <c r="R1397" s="122"/>
      <c r="S1397" s="122"/>
      <c r="T1397" s="122"/>
      <c r="U1397" s="122"/>
      <c r="V1397" s="122"/>
      <c r="W1397" s="122"/>
      <c r="X1397" s="122"/>
      <c r="Y1397" s="122"/>
      <c r="Z1397" s="122"/>
      <c r="AA1397" s="122"/>
      <c r="AB1397" s="122"/>
      <c r="AC1397" s="122"/>
      <c r="AD1397" s="122"/>
      <c r="AE1397" s="122"/>
      <c r="AF1397" s="122"/>
      <c r="AG1397" s="122"/>
      <c r="AH1397" s="122"/>
      <c r="AI1397" s="122"/>
      <c r="AJ1397" s="122"/>
      <c r="AK1397" s="122"/>
      <c r="AL1397" s="122"/>
      <c r="AM1397" s="122"/>
      <c r="AN1397" s="122"/>
      <c r="AO1397" s="122"/>
      <c r="AP1397" s="122"/>
      <c r="AQ1397" s="122"/>
      <c r="AR1397" s="122"/>
      <c r="AS1397" s="122"/>
      <c r="AT1397" s="122"/>
      <c r="AU1397" s="122"/>
      <c r="AV1397" s="122"/>
      <c r="AW1397" s="122"/>
      <c r="AX1397" s="122"/>
      <c r="AY1397" s="122"/>
      <c r="AZ1397" s="122"/>
      <c r="BA1397" s="122"/>
      <c r="BB1397" s="122"/>
      <c r="BC1397" s="122"/>
      <c r="BD1397" s="122"/>
      <c r="BE1397" s="122"/>
      <c r="BF1397" s="122"/>
      <c r="BG1397" s="122"/>
      <c r="BH1397" s="122"/>
      <c r="BI1397" s="122"/>
      <c r="BJ1397" s="122"/>
      <c r="BK1397" s="122"/>
      <c r="BL1397" s="122"/>
      <c r="BM1397" s="122"/>
      <c r="BN1397" s="122"/>
      <c r="BO1397" s="122"/>
      <c r="BP1397" s="122"/>
      <c r="BQ1397" s="122"/>
      <c r="BR1397" s="122"/>
      <c r="BS1397" s="122"/>
      <c r="BT1397" s="122"/>
      <c r="BU1397" s="122"/>
      <c r="BV1397" s="122"/>
      <c r="BW1397" s="122"/>
      <c r="BX1397" s="122"/>
      <c r="BY1397" s="122"/>
      <c r="BZ1397" s="122"/>
      <c r="CA1397" s="122"/>
      <c r="CB1397" s="122"/>
      <c r="CC1397" s="122"/>
      <c r="CD1397" s="122"/>
      <c r="CE1397" s="122"/>
      <c r="CF1397" s="122"/>
      <c r="CG1397" s="122"/>
      <c r="CH1397" s="122"/>
      <c r="CI1397" s="122"/>
      <c r="CJ1397" s="122"/>
      <c r="CK1397" s="122"/>
      <c r="CL1397" s="122"/>
      <c r="CM1397" s="122"/>
      <c r="CN1397" s="122"/>
    </row>
    <row r="1398" spans="1:93" ht="14.25" customHeight="1" x14ac:dyDescent="0.35"/>
    <row r="1399" spans="1:93" ht="14.25" customHeight="1" x14ac:dyDescent="0.35">
      <c r="A1399" s="127"/>
      <c r="B1399" s="127"/>
      <c r="C1399" s="127"/>
      <c r="D1399" s="127"/>
      <c r="E1399" s="127"/>
      <c r="F1399" s="127"/>
      <c r="G1399" s="127"/>
      <c r="H1399" s="127"/>
      <c r="I1399" s="127"/>
      <c r="J1399" s="127"/>
      <c r="K1399" s="127"/>
      <c r="L1399" s="127"/>
      <c r="M1399" s="127"/>
      <c r="N1399" s="127"/>
      <c r="O1399" s="127"/>
      <c r="P1399" s="127"/>
      <c r="Q1399" s="127"/>
      <c r="R1399" s="127"/>
      <c r="S1399" s="127"/>
      <c r="T1399" s="127"/>
      <c r="U1399" s="127"/>
      <c r="V1399" s="127"/>
      <c r="W1399" s="127"/>
      <c r="X1399" s="127"/>
      <c r="Y1399" s="127"/>
      <c r="Z1399" s="127"/>
      <c r="AA1399" s="127"/>
      <c r="AB1399" s="127"/>
      <c r="AC1399" s="127"/>
      <c r="AD1399" s="127"/>
      <c r="AE1399" s="127"/>
      <c r="AF1399" s="127"/>
      <c r="AG1399" s="127"/>
      <c r="AH1399" s="127"/>
      <c r="AI1399" s="127"/>
      <c r="AJ1399" s="127"/>
      <c r="AK1399" s="127"/>
      <c r="AL1399" s="127"/>
      <c r="AM1399" s="127"/>
      <c r="AN1399" s="127"/>
      <c r="AO1399" s="127"/>
      <c r="AP1399" s="127"/>
      <c r="AQ1399" s="127"/>
      <c r="AR1399" s="127"/>
      <c r="AS1399" s="127"/>
      <c r="AT1399" s="127"/>
      <c r="AU1399" s="127"/>
      <c r="AV1399" s="127"/>
      <c r="AW1399" s="127"/>
      <c r="AX1399" s="127"/>
      <c r="AY1399" s="127"/>
      <c r="AZ1399" s="127"/>
      <c r="BA1399" s="127"/>
      <c r="BB1399" s="127"/>
      <c r="BC1399" s="127"/>
      <c r="BD1399" s="127"/>
      <c r="BE1399" s="127"/>
      <c r="BF1399" s="127"/>
      <c r="BG1399" s="127"/>
      <c r="BH1399" s="127"/>
      <c r="BI1399" s="127"/>
      <c r="BJ1399" s="127"/>
      <c r="BK1399" s="127"/>
      <c r="BL1399" s="127"/>
      <c r="BM1399" s="127"/>
      <c r="BN1399" s="127"/>
      <c r="BO1399" s="127"/>
      <c r="BP1399" s="127"/>
      <c r="BQ1399" s="127"/>
      <c r="BR1399" s="127"/>
      <c r="BS1399" s="127"/>
      <c r="BT1399" s="127"/>
      <c r="BU1399" s="127"/>
      <c r="BV1399" s="127"/>
      <c r="BW1399" s="127"/>
      <c r="BX1399" s="127"/>
      <c r="BY1399" s="127"/>
      <c r="BZ1399" s="127"/>
      <c r="CA1399" s="127"/>
      <c r="CB1399" s="127"/>
      <c r="CC1399" s="127"/>
      <c r="CD1399" s="127"/>
      <c r="CE1399" s="127"/>
      <c r="CF1399" s="127"/>
      <c r="CG1399" s="127"/>
      <c r="CH1399" s="127"/>
      <c r="CI1399" s="127"/>
      <c r="CJ1399" s="127"/>
      <c r="CK1399" s="127"/>
      <c r="CL1399" s="127"/>
      <c r="CM1399" s="127"/>
      <c r="CN1399" s="127"/>
    </row>
    <row r="1400" spans="1:93" ht="14.25" customHeight="1" x14ac:dyDescent="0.35">
      <c r="A1400" s="127"/>
      <c r="B1400" s="127"/>
      <c r="C1400" s="127"/>
      <c r="D1400" s="127"/>
      <c r="E1400" s="127"/>
      <c r="F1400" s="127"/>
      <c r="G1400" s="127"/>
      <c r="H1400" s="127"/>
      <c r="I1400" s="127"/>
      <c r="J1400" s="127"/>
      <c r="K1400" s="127"/>
      <c r="L1400" s="127"/>
      <c r="M1400" s="127"/>
      <c r="N1400" s="127"/>
      <c r="O1400" s="127"/>
      <c r="P1400" s="127"/>
      <c r="Q1400" s="127"/>
      <c r="R1400" s="127"/>
      <c r="S1400" s="127"/>
      <c r="T1400" s="127"/>
      <c r="U1400" s="127"/>
      <c r="V1400" s="127"/>
      <c r="W1400" s="127"/>
      <c r="X1400" s="127"/>
      <c r="Y1400" s="127"/>
      <c r="Z1400" s="127"/>
      <c r="AA1400" s="127"/>
      <c r="AB1400" s="127"/>
      <c r="AC1400" s="127"/>
      <c r="AD1400" s="127"/>
      <c r="AE1400" s="127"/>
      <c r="AF1400" s="127"/>
      <c r="AG1400" s="127"/>
      <c r="AH1400" s="127"/>
      <c r="AI1400" s="127"/>
      <c r="AJ1400" s="127"/>
      <c r="AK1400" s="127"/>
      <c r="AL1400" s="127"/>
      <c r="AM1400" s="127"/>
      <c r="AN1400" s="127"/>
      <c r="AO1400" s="127"/>
      <c r="AP1400" s="127"/>
      <c r="AQ1400" s="127"/>
      <c r="AR1400" s="127"/>
      <c r="AS1400" s="127"/>
      <c r="AT1400" s="127"/>
      <c r="AU1400" s="127"/>
      <c r="AV1400" s="127"/>
      <c r="AW1400" s="127"/>
      <c r="AX1400" s="127"/>
      <c r="AY1400" s="127"/>
      <c r="AZ1400" s="127"/>
      <c r="BA1400" s="127"/>
      <c r="BB1400" s="127"/>
      <c r="BC1400" s="127"/>
      <c r="BD1400" s="127"/>
      <c r="BE1400" s="127"/>
      <c r="BF1400" s="127"/>
      <c r="BG1400" s="127"/>
      <c r="BH1400" s="127"/>
      <c r="BI1400" s="127"/>
      <c r="BJ1400" s="127"/>
      <c r="BK1400" s="127"/>
      <c r="BL1400" s="127"/>
      <c r="BM1400" s="127"/>
      <c r="BN1400" s="127"/>
      <c r="BO1400" s="127"/>
      <c r="BP1400" s="127"/>
      <c r="BQ1400" s="127"/>
      <c r="BR1400" s="127"/>
      <c r="BS1400" s="127"/>
      <c r="BT1400" s="127"/>
      <c r="BU1400" s="127"/>
      <c r="BV1400" s="127"/>
      <c r="BW1400" s="127"/>
      <c r="BX1400" s="127"/>
      <c r="BY1400" s="127"/>
      <c r="BZ1400" s="127"/>
      <c r="CA1400" s="127"/>
      <c r="CB1400" s="127"/>
      <c r="CC1400" s="127"/>
      <c r="CD1400" s="127"/>
      <c r="CE1400" s="127"/>
      <c r="CF1400" s="127"/>
      <c r="CG1400" s="127"/>
      <c r="CH1400" s="127"/>
      <c r="CI1400" s="127"/>
      <c r="CJ1400" s="127"/>
      <c r="CK1400" s="127"/>
      <c r="CL1400" s="127"/>
      <c r="CM1400" s="127"/>
      <c r="CN1400" s="127"/>
    </row>
    <row r="1401" spans="1:93" ht="14.25" customHeight="1" x14ac:dyDescent="0.35"/>
    <row r="1402" spans="1:93" ht="14.25" customHeight="1" x14ac:dyDescent="0.35">
      <c r="D1402" s="229" t="s">
        <v>605</v>
      </c>
      <c r="E1402" s="229"/>
      <c r="F1402" s="229"/>
      <c r="G1402" s="229"/>
      <c r="H1402" s="229"/>
      <c r="I1402" s="229"/>
      <c r="J1402" s="229"/>
      <c r="K1402" s="229"/>
      <c r="L1402" s="229"/>
      <c r="M1402" s="229"/>
      <c r="N1402" s="229"/>
      <c r="O1402" s="229"/>
      <c r="P1402" s="229"/>
      <c r="Q1402" s="229"/>
      <c r="R1402" s="229"/>
      <c r="S1402" s="229"/>
      <c r="T1402" s="229"/>
      <c r="U1402" s="229"/>
      <c r="V1402" s="229"/>
      <c r="W1402" s="229"/>
      <c r="X1402" s="229"/>
      <c r="Y1402" s="229"/>
      <c r="Z1402" s="229"/>
      <c r="AA1402" s="229"/>
      <c r="AB1402" s="229"/>
      <c r="AC1402" s="229"/>
      <c r="AD1402" s="229"/>
      <c r="AE1402" s="229"/>
      <c r="AF1402" s="229"/>
      <c r="AG1402" s="229"/>
      <c r="AH1402" s="119"/>
      <c r="AI1402" s="119"/>
      <c r="AJ1402" s="119"/>
      <c r="AK1402" s="119"/>
      <c r="AL1402" s="119"/>
      <c r="AM1402" s="119"/>
      <c r="AN1402" s="119"/>
      <c r="AO1402" s="119"/>
      <c r="AP1402" s="119"/>
      <c r="AQ1402" s="119"/>
      <c r="AR1402" s="119"/>
      <c r="AS1402" s="119"/>
      <c r="AT1402" s="119"/>
      <c r="AV1402" s="271" t="s">
        <v>606</v>
      </c>
      <c r="AW1402" s="271"/>
      <c r="AX1402" s="271"/>
      <c r="AY1402" s="271"/>
      <c r="AZ1402" s="271"/>
      <c r="BA1402" s="271"/>
      <c r="BB1402" s="271"/>
      <c r="BC1402" s="271"/>
      <c r="BD1402" s="271"/>
      <c r="BE1402" s="271"/>
      <c r="BF1402" s="271"/>
      <c r="BG1402" s="271"/>
      <c r="BH1402" s="271"/>
      <c r="BI1402" s="271"/>
      <c r="BJ1402" s="271"/>
      <c r="BK1402" s="271"/>
      <c r="BL1402" s="271"/>
      <c r="BM1402" s="271"/>
      <c r="BN1402" s="271"/>
      <c r="BO1402" s="271"/>
      <c r="BP1402" s="271"/>
      <c r="BQ1402" s="271"/>
      <c r="BR1402" s="271"/>
      <c r="BS1402" s="271"/>
      <c r="BT1402" s="271"/>
      <c r="BU1402" s="271"/>
      <c r="BV1402" s="271"/>
      <c r="BW1402" s="271"/>
      <c r="BX1402" s="271"/>
      <c r="BY1402" s="271"/>
      <c r="BZ1402" s="271"/>
      <c r="CA1402" s="271"/>
      <c r="CB1402" s="271"/>
      <c r="CC1402" s="271"/>
      <c r="CD1402" s="271"/>
      <c r="CE1402" s="271"/>
      <c r="CF1402" s="271"/>
      <c r="CG1402" s="271"/>
      <c r="CH1402" s="271"/>
      <c r="CI1402" s="271"/>
      <c r="CJ1402" s="271"/>
      <c r="CK1402" s="271"/>
      <c r="CL1402" s="271"/>
      <c r="CM1402" s="271"/>
      <c r="CN1402" s="271"/>
    </row>
    <row r="1403" spans="1:93" ht="14.25" customHeight="1" x14ac:dyDescent="0.35">
      <c r="D1403" s="120"/>
      <c r="E1403" s="120"/>
      <c r="F1403" s="120"/>
      <c r="G1403" s="120"/>
      <c r="H1403" s="120"/>
      <c r="I1403" s="120"/>
      <c r="J1403" s="120"/>
      <c r="K1403" s="120"/>
      <c r="L1403" s="120"/>
      <c r="M1403" s="120"/>
      <c r="N1403" s="120"/>
      <c r="O1403" s="120"/>
      <c r="P1403" s="120"/>
      <c r="Q1403" s="120"/>
      <c r="R1403" s="120"/>
      <c r="S1403" s="120"/>
      <c r="T1403" s="120"/>
      <c r="U1403" s="120"/>
      <c r="V1403" s="120"/>
      <c r="W1403" s="120"/>
      <c r="X1403" s="120"/>
      <c r="Y1403" s="120"/>
      <c r="Z1403" s="120"/>
      <c r="AA1403" s="120"/>
      <c r="AB1403" s="120"/>
      <c r="AC1403" s="120"/>
      <c r="AD1403" s="120"/>
      <c r="AE1403" s="120"/>
      <c r="AF1403" s="120"/>
      <c r="AG1403" s="120"/>
      <c r="AH1403" s="120"/>
      <c r="AI1403" s="120"/>
      <c r="AJ1403" s="120"/>
      <c r="AK1403" s="120"/>
      <c r="AL1403" s="120"/>
      <c r="AM1403" s="120"/>
      <c r="AN1403" s="120"/>
      <c r="AO1403" s="120"/>
      <c r="AP1403" s="120"/>
      <c r="AQ1403" s="120"/>
      <c r="AR1403" s="120"/>
      <c r="AS1403" s="120"/>
      <c r="AT1403" s="120"/>
      <c r="AV1403" s="271"/>
      <c r="AW1403" s="271"/>
      <c r="AX1403" s="271"/>
      <c r="AY1403" s="271"/>
      <c r="AZ1403" s="271"/>
      <c r="BA1403" s="271"/>
      <c r="BB1403" s="271"/>
      <c r="BC1403" s="271"/>
      <c r="BD1403" s="271"/>
      <c r="BE1403" s="271"/>
      <c r="BF1403" s="271"/>
      <c r="BG1403" s="271"/>
      <c r="BH1403" s="271"/>
      <c r="BI1403" s="271"/>
      <c r="BJ1403" s="271"/>
      <c r="BK1403" s="271"/>
      <c r="BL1403" s="271"/>
      <c r="BM1403" s="271"/>
      <c r="BN1403" s="271"/>
      <c r="BO1403" s="271"/>
      <c r="BP1403" s="271"/>
      <c r="BQ1403" s="271"/>
      <c r="BR1403" s="271"/>
      <c r="BS1403" s="271"/>
      <c r="BT1403" s="271"/>
      <c r="BU1403" s="271"/>
      <c r="BV1403" s="271"/>
      <c r="BW1403" s="271"/>
      <c r="BX1403" s="271"/>
      <c r="BY1403" s="271"/>
      <c r="BZ1403" s="271"/>
      <c r="CA1403" s="271"/>
      <c r="CB1403" s="271"/>
      <c r="CC1403" s="271"/>
      <c r="CD1403" s="271"/>
      <c r="CE1403" s="271"/>
      <c r="CF1403" s="271"/>
      <c r="CG1403" s="271"/>
      <c r="CH1403" s="271"/>
      <c r="CI1403" s="271"/>
      <c r="CJ1403" s="271"/>
      <c r="CK1403" s="271"/>
      <c r="CL1403" s="271"/>
      <c r="CM1403" s="271"/>
      <c r="CN1403" s="271"/>
    </row>
    <row r="1404" spans="1:93" ht="14.25" customHeight="1" x14ac:dyDescent="0.35">
      <c r="D1404" s="219" t="s">
        <v>607</v>
      </c>
      <c r="E1404" s="220"/>
      <c r="F1404" s="220"/>
      <c r="G1404" s="220"/>
      <c r="H1404" s="220"/>
      <c r="I1404" s="220"/>
      <c r="J1404" s="220"/>
      <c r="K1404" s="220"/>
      <c r="L1404" s="220"/>
      <c r="M1404" s="220"/>
      <c r="N1404" s="220"/>
      <c r="O1404" s="220"/>
      <c r="P1404" s="220"/>
      <c r="Q1404" s="220"/>
      <c r="R1404" s="220"/>
      <c r="S1404" s="220"/>
      <c r="T1404" s="220"/>
      <c r="U1404" s="220"/>
      <c r="V1404" s="220"/>
      <c r="W1404" s="220"/>
      <c r="X1404" s="220"/>
      <c r="Y1404" s="220"/>
      <c r="Z1404" s="220"/>
      <c r="AA1404" s="220"/>
      <c r="AB1404" s="220"/>
      <c r="AC1404" s="220"/>
      <c r="AD1404" s="220"/>
      <c r="AE1404" s="220"/>
      <c r="AF1404" s="221"/>
      <c r="AG1404" s="278" t="s">
        <v>567</v>
      </c>
      <c r="AH1404" s="279"/>
      <c r="AI1404" s="279"/>
      <c r="AJ1404" s="279"/>
      <c r="AK1404" s="279"/>
      <c r="AL1404" s="279"/>
      <c r="AM1404" s="279"/>
      <c r="AN1404" s="279"/>
      <c r="AO1404" s="279"/>
      <c r="AP1404" s="279"/>
      <c r="AQ1404" s="279"/>
      <c r="AR1404" s="279"/>
      <c r="AS1404" s="279"/>
      <c r="AT1404" s="280"/>
      <c r="AU1404" s="7"/>
      <c r="AV1404" s="253" t="s">
        <v>607</v>
      </c>
      <c r="AW1404" s="253"/>
      <c r="AX1404" s="253"/>
      <c r="AY1404" s="253"/>
      <c r="AZ1404" s="253"/>
      <c r="BA1404" s="253"/>
      <c r="BB1404" s="253"/>
      <c r="BC1404" s="253"/>
      <c r="BD1404" s="253"/>
      <c r="BE1404" s="253"/>
      <c r="BF1404" s="253"/>
      <c r="BG1404" s="253"/>
      <c r="BH1404" s="253"/>
      <c r="BI1404" s="253"/>
      <c r="BJ1404" s="253"/>
      <c r="BK1404" s="253"/>
      <c r="BL1404" s="253" t="s">
        <v>608</v>
      </c>
      <c r="BM1404" s="253"/>
      <c r="BN1404" s="253"/>
      <c r="BO1404" s="253"/>
      <c r="BP1404" s="253"/>
      <c r="BQ1404" s="253"/>
      <c r="BR1404" s="253"/>
      <c r="BS1404" s="253"/>
      <c r="BT1404" s="253"/>
      <c r="BU1404" s="253"/>
      <c r="BV1404" s="253"/>
      <c r="BW1404" s="253"/>
      <c r="BX1404" s="253"/>
      <c r="BY1404" s="253"/>
      <c r="BZ1404" s="253"/>
      <c r="CA1404" s="253"/>
      <c r="CB1404" s="253"/>
      <c r="CC1404" s="278" t="s">
        <v>567</v>
      </c>
      <c r="CD1404" s="279"/>
      <c r="CE1404" s="279"/>
      <c r="CF1404" s="279"/>
      <c r="CG1404" s="279"/>
      <c r="CH1404" s="279"/>
      <c r="CI1404" s="279"/>
      <c r="CJ1404" s="279"/>
      <c r="CK1404" s="279"/>
      <c r="CL1404" s="279"/>
      <c r="CM1404" s="279"/>
      <c r="CN1404" s="280"/>
    </row>
    <row r="1405" spans="1:93" ht="14.25" customHeight="1" x14ac:dyDescent="0.35">
      <c r="D1405" s="222"/>
      <c r="E1405" s="223"/>
      <c r="F1405" s="223"/>
      <c r="G1405" s="223"/>
      <c r="H1405" s="223"/>
      <c r="I1405" s="223"/>
      <c r="J1405" s="223"/>
      <c r="K1405" s="223"/>
      <c r="L1405" s="223"/>
      <c r="M1405" s="223"/>
      <c r="N1405" s="223"/>
      <c r="O1405" s="223"/>
      <c r="P1405" s="223"/>
      <c r="Q1405" s="223"/>
      <c r="R1405" s="223"/>
      <c r="S1405" s="223"/>
      <c r="T1405" s="223"/>
      <c r="U1405" s="223"/>
      <c r="V1405" s="223"/>
      <c r="W1405" s="223"/>
      <c r="X1405" s="223"/>
      <c r="Y1405" s="223"/>
      <c r="Z1405" s="223"/>
      <c r="AA1405" s="223"/>
      <c r="AB1405" s="223"/>
      <c r="AC1405" s="223"/>
      <c r="AD1405" s="223"/>
      <c r="AE1405" s="223"/>
      <c r="AF1405" s="224"/>
      <c r="AG1405" s="278" t="s">
        <v>530</v>
      </c>
      <c r="AH1405" s="279"/>
      <c r="AI1405" s="279"/>
      <c r="AJ1405" s="279"/>
      <c r="AK1405" s="279"/>
      <c r="AL1405" s="279"/>
      <c r="AM1405" s="280"/>
      <c r="AN1405" s="278" t="s">
        <v>584</v>
      </c>
      <c r="AO1405" s="279"/>
      <c r="AP1405" s="279"/>
      <c r="AQ1405" s="279"/>
      <c r="AR1405" s="279"/>
      <c r="AS1405" s="279"/>
      <c r="AT1405" s="280"/>
      <c r="AU1405" s="7"/>
      <c r="AV1405" s="253"/>
      <c r="AW1405" s="253"/>
      <c r="AX1405" s="253"/>
      <c r="AY1405" s="253"/>
      <c r="AZ1405" s="253"/>
      <c r="BA1405" s="253"/>
      <c r="BB1405" s="253"/>
      <c r="BC1405" s="253"/>
      <c r="BD1405" s="253"/>
      <c r="BE1405" s="253"/>
      <c r="BF1405" s="253"/>
      <c r="BG1405" s="253"/>
      <c r="BH1405" s="253"/>
      <c r="BI1405" s="253"/>
      <c r="BJ1405" s="253"/>
      <c r="BK1405" s="253"/>
      <c r="BL1405" s="253" t="s">
        <v>609</v>
      </c>
      <c r="BM1405" s="253"/>
      <c r="BN1405" s="253"/>
      <c r="BO1405" s="253"/>
      <c r="BP1405" s="253"/>
      <c r="BQ1405" s="253"/>
      <c r="BR1405" s="253"/>
      <c r="BS1405" s="253"/>
      <c r="BT1405" s="253"/>
      <c r="BU1405" s="253" t="s">
        <v>610</v>
      </c>
      <c r="BV1405" s="253"/>
      <c r="BW1405" s="253"/>
      <c r="BX1405" s="253"/>
      <c r="BY1405" s="253"/>
      <c r="BZ1405" s="253"/>
      <c r="CA1405" s="253"/>
      <c r="CB1405" s="253"/>
      <c r="CC1405" s="253" t="s">
        <v>530</v>
      </c>
      <c r="CD1405" s="253"/>
      <c r="CE1405" s="253"/>
      <c r="CF1405" s="253"/>
      <c r="CG1405" s="253"/>
      <c r="CH1405" s="253"/>
      <c r="CI1405" s="253" t="s">
        <v>584</v>
      </c>
      <c r="CJ1405" s="253"/>
      <c r="CK1405" s="253"/>
      <c r="CL1405" s="253"/>
      <c r="CM1405" s="253"/>
      <c r="CN1405" s="253"/>
    </row>
    <row r="1406" spans="1:93" ht="14.25" customHeight="1" x14ac:dyDescent="0.35">
      <c r="D1406" s="230" t="s">
        <v>1313</v>
      </c>
      <c r="E1406" s="231"/>
      <c r="F1406" s="231"/>
      <c r="G1406" s="231"/>
      <c r="H1406" s="231"/>
      <c r="I1406" s="231"/>
      <c r="J1406" s="231"/>
      <c r="K1406" s="231"/>
      <c r="L1406" s="231"/>
      <c r="M1406" s="231"/>
      <c r="N1406" s="231"/>
      <c r="O1406" s="231"/>
      <c r="P1406" s="231"/>
      <c r="Q1406" s="231"/>
      <c r="R1406" s="231"/>
      <c r="S1406" s="231"/>
      <c r="T1406" s="231"/>
      <c r="U1406" s="231"/>
      <c r="V1406" s="231"/>
      <c r="W1406" s="231"/>
      <c r="X1406" s="231"/>
      <c r="Y1406" s="231"/>
      <c r="Z1406" s="231"/>
      <c r="AA1406" s="231"/>
      <c r="AB1406" s="231"/>
      <c r="AC1406" s="231"/>
      <c r="AD1406" s="231"/>
      <c r="AE1406" s="231"/>
      <c r="AF1406" s="232"/>
      <c r="AG1406" s="230"/>
      <c r="AH1406" s="231"/>
      <c r="AI1406" s="231"/>
      <c r="AJ1406" s="231"/>
      <c r="AK1406" s="231"/>
      <c r="AL1406" s="231"/>
      <c r="AM1406" s="232"/>
      <c r="AN1406" s="230" t="s">
        <v>1054</v>
      </c>
      <c r="AO1406" s="231"/>
      <c r="AP1406" s="231"/>
      <c r="AQ1406" s="231"/>
      <c r="AR1406" s="231"/>
      <c r="AS1406" s="231"/>
      <c r="AT1406" s="232"/>
      <c r="AV1406" s="333" t="s">
        <v>1321</v>
      </c>
      <c r="AW1406" s="333"/>
      <c r="AX1406" s="333"/>
      <c r="AY1406" s="333"/>
      <c r="AZ1406" s="333"/>
      <c r="BA1406" s="333"/>
      <c r="BB1406" s="333"/>
      <c r="BC1406" s="333"/>
      <c r="BD1406" s="333"/>
      <c r="BE1406" s="333"/>
      <c r="BF1406" s="333"/>
      <c r="BG1406" s="333"/>
      <c r="BH1406" s="333"/>
      <c r="BI1406" s="333"/>
      <c r="BJ1406" s="333"/>
      <c r="BK1406" s="333"/>
      <c r="BL1406" s="228">
        <v>38</v>
      </c>
      <c r="BM1406" s="228"/>
      <c r="BN1406" s="228"/>
      <c r="BO1406" s="228"/>
      <c r="BP1406" s="228"/>
      <c r="BQ1406" s="228"/>
      <c r="BR1406" s="228"/>
      <c r="BS1406" s="228"/>
      <c r="BT1406" s="228"/>
      <c r="BU1406" s="230">
        <v>55</v>
      </c>
      <c r="BV1406" s="231"/>
      <c r="BW1406" s="231"/>
      <c r="BX1406" s="231"/>
      <c r="BY1406" s="231"/>
      <c r="BZ1406" s="231"/>
      <c r="CA1406" s="231"/>
      <c r="CB1406" s="232"/>
      <c r="CC1406" s="228" t="s">
        <v>1054</v>
      </c>
      <c r="CD1406" s="228"/>
      <c r="CE1406" s="228"/>
      <c r="CF1406" s="228"/>
      <c r="CG1406" s="228"/>
      <c r="CH1406" s="228"/>
      <c r="CI1406" s="228"/>
      <c r="CJ1406" s="228"/>
      <c r="CK1406" s="228"/>
      <c r="CL1406" s="228"/>
      <c r="CM1406" s="228"/>
      <c r="CN1406" s="228"/>
    </row>
    <row r="1407" spans="1:93" ht="14.25" customHeight="1" x14ac:dyDescent="0.35">
      <c r="D1407" s="230" t="s">
        <v>1314</v>
      </c>
      <c r="E1407" s="231"/>
      <c r="F1407" s="231"/>
      <c r="G1407" s="231"/>
      <c r="H1407" s="231"/>
      <c r="I1407" s="231"/>
      <c r="J1407" s="231"/>
      <c r="K1407" s="231"/>
      <c r="L1407" s="231"/>
      <c r="M1407" s="231"/>
      <c r="N1407" s="231"/>
      <c r="O1407" s="231"/>
      <c r="P1407" s="231"/>
      <c r="Q1407" s="231"/>
      <c r="R1407" s="231"/>
      <c r="S1407" s="231"/>
      <c r="T1407" s="231"/>
      <c r="U1407" s="231"/>
      <c r="V1407" s="231"/>
      <c r="W1407" s="231"/>
      <c r="X1407" s="231"/>
      <c r="Y1407" s="231"/>
      <c r="Z1407" s="231"/>
      <c r="AA1407" s="231"/>
      <c r="AB1407" s="231"/>
      <c r="AC1407" s="231"/>
      <c r="AD1407" s="231"/>
      <c r="AE1407" s="231"/>
      <c r="AF1407" s="232"/>
      <c r="AG1407" s="230" t="s">
        <v>1054</v>
      </c>
      <c r="AH1407" s="231"/>
      <c r="AI1407" s="231"/>
      <c r="AJ1407" s="231"/>
      <c r="AK1407" s="231"/>
      <c r="AL1407" s="231"/>
      <c r="AM1407" s="232"/>
      <c r="AN1407" s="230"/>
      <c r="AO1407" s="231"/>
      <c r="AP1407" s="231"/>
      <c r="AQ1407" s="231"/>
      <c r="AR1407" s="231"/>
      <c r="AS1407" s="231"/>
      <c r="AT1407" s="232"/>
      <c r="AV1407" s="333" t="s">
        <v>1322</v>
      </c>
      <c r="AW1407" s="333"/>
      <c r="AX1407" s="333"/>
      <c r="AY1407" s="333"/>
      <c r="AZ1407" s="333"/>
      <c r="BA1407" s="333"/>
      <c r="BB1407" s="333"/>
      <c r="BC1407" s="333"/>
      <c r="BD1407" s="333"/>
      <c r="BE1407" s="333"/>
      <c r="BF1407" s="333"/>
      <c r="BG1407" s="333"/>
      <c r="BH1407" s="333"/>
      <c r="BI1407" s="333"/>
      <c r="BJ1407" s="333"/>
      <c r="BK1407" s="333"/>
      <c r="BL1407" s="228">
        <v>18</v>
      </c>
      <c r="BM1407" s="228"/>
      <c r="BN1407" s="228"/>
      <c r="BO1407" s="228"/>
      <c r="BP1407" s="228"/>
      <c r="BQ1407" s="228"/>
      <c r="BR1407" s="228"/>
      <c r="BS1407" s="228"/>
      <c r="BT1407" s="228"/>
      <c r="BU1407" s="230">
        <v>20</v>
      </c>
      <c r="BV1407" s="231"/>
      <c r="BW1407" s="231"/>
      <c r="BX1407" s="231"/>
      <c r="BY1407" s="231"/>
      <c r="BZ1407" s="231"/>
      <c r="CA1407" s="231"/>
      <c r="CB1407" s="232"/>
      <c r="CC1407" s="228" t="s">
        <v>1054</v>
      </c>
      <c r="CD1407" s="228"/>
      <c r="CE1407" s="228"/>
      <c r="CF1407" s="228"/>
      <c r="CG1407" s="228"/>
      <c r="CH1407" s="228"/>
      <c r="CI1407" s="228"/>
      <c r="CJ1407" s="228"/>
      <c r="CK1407" s="228"/>
      <c r="CL1407" s="228"/>
      <c r="CM1407" s="228"/>
      <c r="CN1407" s="228"/>
    </row>
    <row r="1408" spans="1:93" ht="14.25" customHeight="1" x14ac:dyDescent="0.35">
      <c r="D1408" s="230" t="s">
        <v>1315</v>
      </c>
      <c r="E1408" s="231"/>
      <c r="F1408" s="231"/>
      <c r="G1408" s="231"/>
      <c r="H1408" s="231"/>
      <c r="I1408" s="231"/>
      <c r="J1408" s="231"/>
      <c r="K1408" s="231"/>
      <c r="L1408" s="231"/>
      <c r="M1408" s="231"/>
      <c r="N1408" s="231"/>
      <c r="O1408" s="231"/>
      <c r="P1408" s="231"/>
      <c r="Q1408" s="231"/>
      <c r="R1408" s="231"/>
      <c r="S1408" s="231"/>
      <c r="T1408" s="231"/>
      <c r="U1408" s="231"/>
      <c r="V1408" s="231"/>
      <c r="W1408" s="231"/>
      <c r="X1408" s="231"/>
      <c r="Y1408" s="231"/>
      <c r="Z1408" s="231"/>
      <c r="AA1408" s="231"/>
      <c r="AB1408" s="231"/>
      <c r="AC1408" s="231"/>
      <c r="AD1408" s="231"/>
      <c r="AE1408" s="231"/>
      <c r="AF1408" s="232"/>
      <c r="AG1408" s="230"/>
      <c r="AH1408" s="231"/>
      <c r="AI1408" s="231"/>
      <c r="AJ1408" s="231"/>
      <c r="AK1408" s="231"/>
      <c r="AL1408" s="231"/>
      <c r="AM1408" s="232"/>
      <c r="AN1408" s="230" t="s">
        <v>1054</v>
      </c>
      <c r="AO1408" s="231"/>
      <c r="AP1408" s="231"/>
      <c r="AQ1408" s="231"/>
      <c r="AR1408" s="231"/>
      <c r="AS1408" s="231"/>
      <c r="AT1408" s="232"/>
      <c r="AV1408" s="333" t="s">
        <v>1323</v>
      </c>
      <c r="AW1408" s="333"/>
      <c r="AX1408" s="333"/>
      <c r="AY1408" s="333"/>
      <c r="AZ1408" s="333"/>
      <c r="BA1408" s="333"/>
      <c r="BB1408" s="333"/>
      <c r="BC1408" s="333"/>
      <c r="BD1408" s="333"/>
      <c r="BE1408" s="333"/>
      <c r="BF1408" s="333"/>
      <c r="BG1408" s="333"/>
      <c r="BH1408" s="333"/>
      <c r="BI1408" s="333"/>
      <c r="BJ1408" s="333"/>
      <c r="BK1408" s="333"/>
      <c r="BL1408" s="228">
        <v>29</v>
      </c>
      <c r="BM1408" s="228"/>
      <c r="BN1408" s="228"/>
      <c r="BO1408" s="228"/>
      <c r="BP1408" s="228"/>
      <c r="BQ1408" s="228"/>
      <c r="BR1408" s="228"/>
      <c r="BS1408" s="228"/>
      <c r="BT1408" s="228"/>
      <c r="BU1408" s="230">
        <v>15</v>
      </c>
      <c r="BV1408" s="231"/>
      <c r="BW1408" s="231"/>
      <c r="BX1408" s="231"/>
      <c r="BY1408" s="231"/>
      <c r="BZ1408" s="231"/>
      <c r="CA1408" s="231"/>
      <c r="CB1408" s="232"/>
      <c r="CC1408" s="228" t="s">
        <v>1054</v>
      </c>
      <c r="CD1408" s="228"/>
      <c r="CE1408" s="228"/>
      <c r="CF1408" s="228"/>
      <c r="CG1408" s="228"/>
      <c r="CH1408" s="228"/>
      <c r="CI1408" s="228"/>
      <c r="CJ1408" s="228"/>
      <c r="CK1408" s="228"/>
      <c r="CL1408" s="228"/>
      <c r="CM1408" s="228"/>
      <c r="CN1408" s="228"/>
    </row>
    <row r="1409" spans="4:92" ht="14.25" customHeight="1" x14ac:dyDescent="0.35">
      <c r="D1409" s="230" t="s">
        <v>1316</v>
      </c>
      <c r="E1409" s="231"/>
      <c r="F1409" s="231"/>
      <c r="G1409" s="231"/>
      <c r="H1409" s="231"/>
      <c r="I1409" s="231"/>
      <c r="J1409" s="231"/>
      <c r="K1409" s="231"/>
      <c r="L1409" s="231"/>
      <c r="M1409" s="231"/>
      <c r="N1409" s="231"/>
      <c r="O1409" s="231"/>
      <c r="P1409" s="231"/>
      <c r="Q1409" s="231"/>
      <c r="R1409" s="231"/>
      <c r="S1409" s="231"/>
      <c r="T1409" s="231"/>
      <c r="U1409" s="231"/>
      <c r="V1409" s="231"/>
      <c r="W1409" s="231"/>
      <c r="X1409" s="231"/>
      <c r="Y1409" s="231"/>
      <c r="Z1409" s="231"/>
      <c r="AA1409" s="231"/>
      <c r="AB1409" s="231"/>
      <c r="AC1409" s="231"/>
      <c r="AD1409" s="231"/>
      <c r="AE1409" s="231"/>
      <c r="AF1409" s="232"/>
      <c r="AG1409" s="230"/>
      <c r="AH1409" s="231"/>
      <c r="AI1409" s="231"/>
      <c r="AJ1409" s="231"/>
      <c r="AK1409" s="231"/>
      <c r="AL1409" s="231"/>
      <c r="AM1409" s="232"/>
      <c r="AN1409" s="230" t="s">
        <v>1054</v>
      </c>
      <c r="AO1409" s="231"/>
      <c r="AP1409" s="231"/>
      <c r="AQ1409" s="231"/>
      <c r="AR1409" s="231"/>
      <c r="AS1409" s="231"/>
      <c r="AT1409" s="232"/>
      <c r="AV1409" s="333" t="s">
        <v>1324</v>
      </c>
      <c r="AW1409" s="333"/>
      <c r="AX1409" s="333"/>
      <c r="AY1409" s="333"/>
      <c r="AZ1409" s="333"/>
      <c r="BA1409" s="333"/>
      <c r="BB1409" s="333"/>
      <c r="BC1409" s="333"/>
      <c r="BD1409" s="333"/>
      <c r="BE1409" s="333"/>
      <c r="BF1409" s="333"/>
      <c r="BG1409" s="333"/>
      <c r="BH1409" s="333"/>
      <c r="BI1409" s="333"/>
      <c r="BJ1409" s="333"/>
      <c r="BK1409" s="333"/>
      <c r="BL1409" s="228">
        <v>19</v>
      </c>
      <c r="BM1409" s="228"/>
      <c r="BN1409" s="228"/>
      <c r="BO1409" s="228"/>
      <c r="BP1409" s="228"/>
      <c r="BQ1409" s="228"/>
      <c r="BR1409" s="228"/>
      <c r="BS1409" s="228"/>
      <c r="BT1409" s="228"/>
      <c r="BU1409" s="230">
        <v>32</v>
      </c>
      <c r="BV1409" s="231"/>
      <c r="BW1409" s="231"/>
      <c r="BX1409" s="231"/>
      <c r="BY1409" s="231"/>
      <c r="BZ1409" s="231"/>
      <c r="CA1409" s="231"/>
      <c r="CB1409" s="232"/>
      <c r="CC1409" s="228" t="s">
        <v>1054</v>
      </c>
      <c r="CD1409" s="228"/>
      <c r="CE1409" s="228"/>
      <c r="CF1409" s="228"/>
      <c r="CG1409" s="228"/>
      <c r="CH1409" s="228"/>
      <c r="CI1409" s="228"/>
      <c r="CJ1409" s="228"/>
      <c r="CK1409" s="228"/>
      <c r="CL1409" s="228"/>
      <c r="CM1409" s="228"/>
      <c r="CN1409" s="228"/>
    </row>
    <row r="1410" spans="4:92" ht="14.25" customHeight="1" x14ac:dyDescent="0.35">
      <c r="D1410" s="230" t="s">
        <v>1317</v>
      </c>
      <c r="E1410" s="231"/>
      <c r="F1410" s="231"/>
      <c r="G1410" s="231"/>
      <c r="H1410" s="231"/>
      <c r="I1410" s="231"/>
      <c r="J1410" s="231"/>
      <c r="K1410" s="231"/>
      <c r="L1410" s="231"/>
      <c r="M1410" s="231"/>
      <c r="N1410" s="231"/>
      <c r="O1410" s="231"/>
      <c r="P1410" s="231"/>
      <c r="Q1410" s="231"/>
      <c r="R1410" s="231"/>
      <c r="S1410" s="231"/>
      <c r="T1410" s="231"/>
      <c r="U1410" s="231"/>
      <c r="V1410" s="231"/>
      <c r="W1410" s="231"/>
      <c r="X1410" s="231"/>
      <c r="Y1410" s="231"/>
      <c r="Z1410" s="231"/>
      <c r="AA1410" s="231"/>
      <c r="AB1410" s="231"/>
      <c r="AC1410" s="231"/>
      <c r="AD1410" s="231"/>
      <c r="AE1410" s="231"/>
      <c r="AF1410" s="232"/>
      <c r="AG1410" s="230"/>
      <c r="AH1410" s="231"/>
      <c r="AI1410" s="231"/>
      <c r="AJ1410" s="231"/>
      <c r="AK1410" s="231"/>
      <c r="AL1410" s="231"/>
      <c r="AM1410" s="232"/>
      <c r="AN1410" s="230" t="s">
        <v>1054</v>
      </c>
      <c r="AO1410" s="231"/>
      <c r="AP1410" s="231"/>
      <c r="AQ1410" s="231"/>
      <c r="AR1410" s="231"/>
      <c r="AS1410" s="231"/>
      <c r="AT1410" s="232"/>
      <c r="AV1410" s="333" t="s">
        <v>1325</v>
      </c>
      <c r="AW1410" s="333"/>
      <c r="AX1410" s="333"/>
      <c r="AY1410" s="333"/>
      <c r="AZ1410" s="333"/>
      <c r="BA1410" s="333"/>
      <c r="BB1410" s="333"/>
      <c r="BC1410" s="333"/>
      <c r="BD1410" s="333"/>
      <c r="BE1410" s="333"/>
      <c r="BF1410" s="333"/>
      <c r="BG1410" s="333"/>
      <c r="BH1410" s="333"/>
      <c r="BI1410" s="333"/>
      <c r="BJ1410" s="333"/>
      <c r="BK1410" s="333"/>
      <c r="BL1410" s="228">
        <v>5</v>
      </c>
      <c r="BM1410" s="228"/>
      <c r="BN1410" s="228"/>
      <c r="BO1410" s="228"/>
      <c r="BP1410" s="228"/>
      <c r="BQ1410" s="228"/>
      <c r="BR1410" s="228"/>
      <c r="BS1410" s="228"/>
      <c r="BT1410" s="228"/>
      <c r="BU1410" s="230">
        <v>10</v>
      </c>
      <c r="BV1410" s="231"/>
      <c r="BW1410" s="231"/>
      <c r="BX1410" s="231"/>
      <c r="BY1410" s="231"/>
      <c r="BZ1410" s="231"/>
      <c r="CA1410" s="231"/>
      <c r="CB1410" s="232"/>
      <c r="CC1410" s="228" t="s">
        <v>1054</v>
      </c>
      <c r="CD1410" s="228"/>
      <c r="CE1410" s="228"/>
      <c r="CF1410" s="228"/>
      <c r="CG1410" s="228"/>
      <c r="CH1410" s="228"/>
      <c r="CI1410" s="228"/>
      <c r="CJ1410" s="228"/>
      <c r="CK1410" s="228"/>
      <c r="CL1410" s="228"/>
      <c r="CM1410" s="228"/>
      <c r="CN1410" s="228"/>
    </row>
    <row r="1411" spans="4:92" ht="14.25" customHeight="1" x14ac:dyDescent="0.35">
      <c r="D1411" s="230" t="s">
        <v>1318</v>
      </c>
      <c r="E1411" s="231"/>
      <c r="F1411" s="231"/>
      <c r="G1411" s="231"/>
      <c r="H1411" s="231"/>
      <c r="I1411" s="231"/>
      <c r="J1411" s="231"/>
      <c r="K1411" s="231"/>
      <c r="L1411" s="231"/>
      <c r="M1411" s="231"/>
      <c r="N1411" s="231"/>
      <c r="O1411" s="231"/>
      <c r="P1411" s="231"/>
      <c r="Q1411" s="231"/>
      <c r="R1411" s="231"/>
      <c r="S1411" s="231"/>
      <c r="T1411" s="231"/>
      <c r="U1411" s="231"/>
      <c r="V1411" s="231"/>
      <c r="W1411" s="231"/>
      <c r="X1411" s="231"/>
      <c r="Y1411" s="231"/>
      <c r="Z1411" s="231"/>
      <c r="AA1411" s="231"/>
      <c r="AB1411" s="231"/>
      <c r="AC1411" s="231"/>
      <c r="AD1411" s="231"/>
      <c r="AE1411" s="231"/>
      <c r="AF1411" s="232"/>
      <c r="AG1411" s="230"/>
      <c r="AH1411" s="231"/>
      <c r="AI1411" s="231"/>
      <c r="AJ1411" s="231"/>
      <c r="AK1411" s="231"/>
      <c r="AL1411" s="231"/>
      <c r="AM1411" s="232"/>
      <c r="AN1411" s="230" t="s">
        <v>1054</v>
      </c>
      <c r="AO1411" s="231"/>
      <c r="AP1411" s="231"/>
      <c r="AQ1411" s="231"/>
      <c r="AR1411" s="231"/>
      <c r="AS1411" s="231"/>
      <c r="AT1411" s="232"/>
      <c r="AV1411" s="333" t="s">
        <v>1326</v>
      </c>
      <c r="AW1411" s="333"/>
      <c r="AX1411" s="333"/>
      <c r="AY1411" s="333"/>
      <c r="AZ1411" s="333"/>
      <c r="BA1411" s="333"/>
      <c r="BB1411" s="333"/>
      <c r="BC1411" s="333"/>
      <c r="BD1411" s="333"/>
      <c r="BE1411" s="333"/>
      <c r="BF1411" s="333"/>
      <c r="BG1411" s="333"/>
      <c r="BH1411" s="333"/>
      <c r="BI1411" s="333"/>
      <c r="BJ1411" s="333"/>
      <c r="BK1411" s="333"/>
      <c r="BL1411" s="228">
        <v>14</v>
      </c>
      <c r="BM1411" s="228"/>
      <c r="BN1411" s="228"/>
      <c r="BO1411" s="228"/>
      <c r="BP1411" s="228"/>
      <c r="BQ1411" s="228"/>
      <c r="BR1411" s="228"/>
      <c r="BS1411" s="228"/>
      <c r="BT1411" s="228"/>
      <c r="BU1411" s="230">
        <v>10</v>
      </c>
      <c r="BV1411" s="231"/>
      <c r="BW1411" s="231"/>
      <c r="BX1411" s="231"/>
      <c r="BY1411" s="231"/>
      <c r="BZ1411" s="231"/>
      <c r="CA1411" s="231"/>
      <c r="CB1411" s="232"/>
      <c r="CC1411" s="228" t="s">
        <v>1054</v>
      </c>
      <c r="CD1411" s="228"/>
      <c r="CE1411" s="228"/>
      <c r="CF1411" s="228"/>
      <c r="CG1411" s="228"/>
      <c r="CH1411" s="228"/>
      <c r="CI1411" s="228"/>
      <c r="CJ1411" s="228"/>
      <c r="CK1411" s="228"/>
      <c r="CL1411" s="228"/>
      <c r="CM1411" s="228"/>
      <c r="CN1411" s="228"/>
    </row>
    <row r="1412" spans="4:92" ht="14.25" customHeight="1" x14ac:dyDescent="0.35">
      <c r="D1412" s="230" t="s">
        <v>1319</v>
      </c>
      <c r="E1412" s="231"/>
      <c r="F1412" s="231"/>
      <c r="G1412" s="231"/>
      <c r="H1412" s="231"/>
      <c r="I1412" s="231"/>
      <c r="J1412" s="231"/>
      <c r="K1412" s="231"/>
      <c r="L1412" s="231"/>
      <c r="M1412" s="231"/>
      <c r="N1412" s="231"/>
      <c r="O1412" s="231"/>
      <c r="P1412" s="231"/>
      <c r="Q1412" s="231"/>
      <c r="R1412" s="231"/>
      <c r="S1412" s="231"/>
      <c r="T1412" s="231"/>
      <c r="U1412" s="231"/>
      <c r="V1412" s="231"/>
      <c r="W1412" s="231"/>
      <c r="X1412" s="231"/>
      <c r="Y1412" s="231"/>
      <c r="Z1412" s="231"/>
      <c r="AA1412" s="231"/>
      <c r="AB1412" s="231"/>
      <c r="AC1412" s="231"/>
      <c r="AD1412" s="231"/>
      <c r="AE1412" s="231"/>
      <c r="AF1412" s="232"/>
      <c r="AG1412" s="230"/>
      <c r="AH1412" s="231"/>
      <c r="AI1412" s="231"/>
      <c r="AJ1412" s="231"/>
      <c r="AK1412" s="231"/>
      <c r="AL1412" s="231"/>
      <c r="AM1412" s="232"/>
      <c r="AN1412" s="230" t="s">
        <v>1054</v>
      </c>
      <c r="AO1412" s="231"/>
      <c r="AP1412" s="231"/>
      <c r="AQ1412" s="231"/>
      <c r="AR1412" s="231"/>
      <c r="AS1412" s="231"/>
      <c r="AT1412" s="232"/>
      <c r="AV1412" s="333" t="s">
        <v>1327</v>
      </c>
      <c r="AW1412" s="333"/>
      <c r="AX1412" s="333"/>
      <c r="AY1412" s="333"/>
      <c r="AZ1412" s="333"/>
      <c r="BA1412" s="333"/>
      <c r="BB1412" s="333"/>
      <c r="BC1412" s="333"/>
      <c r="BD1412" s="333"/>
      <c r="BE1412" s="333"/>
      <c r="BF1412" s="333"/>
      <c r="BG1412" s="333"/>
      <c r="BH1412" s="333"/>
      <c r="BI1412" s="333"/>
      <c r="BJ1412" s="333"/>
      <c r="BK1412" s="333"/>
      <c r="BL1412" s="228">
        <v>38</v>
      </c>
      <c r="BM1412" s="228"/>
      <c r="BN1412" s="228"/>
      <c r="BO1412" s="228"/>
      <c r="BP1412" s="228"/>
      <c r="BQ1412" s="228"/>
      <c r="BR1412" s="228"/>
      <c r="BS1412" s="228"/>
      <c r="BT1412" s="228"/>
      <c r="BU1412" s="230">
        <v>30</v>
      </c>
      <c r="BV1412" s="231"/>
      <c r="BW1412" s="231"/>
      <c r="BX1412" s="231"/>
      <c r="BY1412" s="231"/>
      <c r="BZ1412" s="231"/>
      <c r="CA1412" s="231"/>
      <c r="CB1412" s="232"/>
      <c r="CC1412" s="228" t="s">
        <v>1054</v>
      </c>
      <c r="CD1412" s="228"/>
      <c r="CE1412" s="228"/>
      <c r="CF1412" s="228"/>
      <c r="CG1412" s="228"/>
      <c r="CH1412" s="228"/>
      <c r="CI1412" s="228"/>
      <c r="CJ1412" s="228"/>
      <c r="CK1412" s="228"/>
      <c r="CL1412" s="228"/>
      <c r="CM1412" s="228"/>
      <c r="CN1412" s="228"/>
    </row>
    <row r="1413" spans="4:92" ht="14.25" customHeight="1" x14ac:dyDescent="0.35">
      <c r="D1413" s="230" t="s">
        <v>1320</v>
      </c>
      <c r="E1413" s="231"/>
      <c r="F1413" s="231"/>
      <c r="G1413" s="231"/>
      <c r="H1413" s="231"/>
      <c r="I1413" s="231"/>
      <c r="J1413" s="231"/>
      <c r="K1413" s="231"/>
      <c r="L1413" s="231"/>
      <c r="M1413" s="231"/>
      <c r="N1413" s="231"/>
      <c r="O1413" s="231"/>
      <c r="P1413" s="231"/>
      <c r="Q1413" s="231"/>
      <c r="R1413" s="231"/>
      <c r="S1413" s="231"/>
      <c r="T1413" s="231"/>
      <c r="U1413" s="231"/>
      <c r="V1413" s="231"/>
      <c r="W1413" s="231"/>
      <c r="X1413" s="231"/>
      <c r="Y1413" s="231"/>
      <c r="Z1413" s="231"/>
      <c r="AA1413" s="231"/>
      <c r="AB1413" s="231"/>
      <c r="AC1413" s="231"/>
      <c r="AD1413" s="231"/>
      <c r="AE1413" s="231"/>
      <c r="AF1413" s="232"/>
      <c r="AG1413" s="230"/>
      <c r="AH1413" s="231"/>
      <c r="AI1413" s="231"/>
      <c r="AJ1413" s="231"/>
      <c r="AK1413" s="231"/>
      <c r="AL1413" s="231"/>
      <c r="AM1413" s="232"/>
      <c r="AN1413" s="230" t="s">
        <v>1054</v>
      </c>
      <c r="AO1413" s="231"/>
      <c r="AP1413" s="231"/>
      <c r="AQ1413" s="231"/>
      <c r="AR1413" s="231"/>
      <c r="AS1413" s="231"/>
      <c r="AT1413" s="232"/>
      <c r="AV1413" s="333" t="s">
        <v>1328</v>
      </c>
      <c r="AW1413" s="333"/>
      <c r="AX1413" s="333"/>
      <c r="AY1413" s="333"/>
      <c r="AZ1413" s="333"/>
      <c r="BA1413" s="333"/>
      <c r="BB1413" s="333"/>
      <c r="BC1413" s="333"/>
      <c r="BD1413" s="333"/>
      <c r="BE1413" s="333"/>
      <c r="BF1413" s="333"/>
      <c r="BG1413" s="333"/>
      <c r="BH1413" s="333"/>
      <c r="BI1413" s="333"/>
      <c r="BJ1413" s="333"/>
      <c r="BK1413" s="333"/>
      <c r="BL1413" s="228">
        <v>31</v>
      </c>
      <c r="BM1413" s="228"/>
      <c r="BN1413" s="228"/>
      <c r="BO1413" s="228"/>
      <c r="BP1413" s="228"/>
      <c r="BQ1413" s="228"/>
      <c r="BR1413" s="228"/>
      <c r="BS1413" s="228"/>
      <c r="BT1413" s="228"/>
      <c r="BU1413" s="230">
        <v>40</v>
      </c>
      <c r="BV1413" s="231"/>
      <c r="BW1413" s="231"/>
      <c r="BX1413" s="231"/>
      <c r="BY1413" s="231"/>
      <c r="BZ1413" s="231"/>
      <c r="CA1413" s="231"/>
      <c r="CB1413" s="232"/>
      <c r="CC1413" s="228" t="s">
        <v>1054</v>
      </c>
      <c r="CD1413" s="228"/>
      <c r="CE1413" s="228"/>
      <c r="CF1413" s="228"/>
      <c r="CG1413" s="228"/>
      <c r="CH1413" s="228"/>
      <c r="CI1413" s="228"/>
      <c r="CJ1413" s="228"/>
      <c r="CK1413" s="228"/>
      <c r="CL1413" s="228"/>
      <c r="CM1413" s="228"/>
      <c r="CN1413" s="228"/>
    </row>
    <row r="1414" spans="4:92" ht="14.25" customHeight="1" x14ac:dyDescent="0.35">
      <c r="D1414" s="230" t="s">
        <v>894</v>
      </c>
      <c r="E1414" s="231"/>
      <c r="F1414" s="231"/>
      <c r="G1414" s="231"/>
      <c r="H1414" s="231"/>
      <c r="I1414" s="231"/>
      <c r="J1414" s="231"/>
      <c r="K1414" s="231"/>
      <c r="L1414" s="231"/>
      <c r="M1414" s="231"/>
      <c r="N1414" s="231"/>
      <c r="O1414" s="231"/>
      <c r="P1414" s="231"/>
      <c r="Q1414" s="231"/>
      <c r="R1414" s="231"/>
      <c r="S1414" s="231"/>
      <c r="T1414" s="231"/>
      <c r="U1414" s="231"/>
      <c r="V1414" s="231"/>
      <c r="W1414" s="231"/>
      <c r="X1414" s="231"/>
      <c r="Y1414" s="231"/>
      <c r="Z1414" s="231"/>
      <c r="AA1414" s="231"/>
      <c r="AB1414" s="231"/>
      <c r="AC1414" s="231"/>
      <c r="AD1414" s="231"/>
      <c r="AE1414" s="231"/>
      <c r="AF1414" s="232"/>
      <c r="AG1414" s="230"/>
      <c r="AH1414" s="231"/>
      <c r="AI1414" s="231"/>
      <c r="AJ1414" s="231"/>
      <c r="AK1414" s="231"/>
      <c r="AL1414" s="231"/>
      <c r="AM1414" s="232"/>
      <c r="AN1414" s="230" t="s">
        <v>1054</v>
      </c>
      <c r="AO1414" s="231"/>
      <c r="AP1414" s="231"/>
      <c r="AQ1414" s="231"/>
      <c r="AR1414" s="231"/>
      <c r="AS1414" s="231"/>
      <c r="AT1414" s="232"/>
      <c r="AV1414" s="333" t="s">
        <v>1329</v>
      </c>
      <c r="AW1414" s="333"/>
      <c r="AX1414" s="333"/>
      <c r="AY1414" s="333"/>
      <c r="AZ1414" s="333"/>
      <c r="BA1414" s="333"/>
      <c r="BB1414" s="333"/>
      <c r="BC1414" s="333"/>
      <c r="BD1414" s="333"/>
      <c r="BE1414" s="333"/>
      <c r="BF1414" s="333"/>
      <c r="BG1414" s="333"/>
      <c r="BH1414" s="333"/>
      <c r="BI1414" s="333"/>
      <c r="BJ1414" s="333"/>
      <c r="BK1414" s="333"/>
      <c r="BL1414" s="228">
        <v>16</v>
      </c>
      <c r="BM1414" s="228"/>
      <c r="BN1414" s="228"/>
      <c r="BO1414" s="228"/>
      <c r="BP1414" s="228"/>
      <c r="BQ1414" s="228"/>
      <c r="BR1414" s="228"/>
      <c r="BS1414" s="228"/>
      <c r="BT1414" s="228"/>
      <c r="BU1414" s="230">
        <v>21</v>
      </c>
      <c r="BV1414" s="231"/>
      <c r="BW1414" s="231"/>
      <c r="BX1414" s="231"/>
      <c r="BY1414" s="231"/>
      <c r="BZ1414" s="231"/>
      <c r="CA1414" s="231"/>
      <c r="CB1414" s="232"/>
      <c r="CC1414" s="228" t="s">
        <v>1054</v>
      </c>
      <c r="CD1414" s="228"/>
      <c r="CE1414" s="228"/>
      <c r="CF1414" s="228"/>
      <c r="CG1414" s="228"/>
      <c r="CH1414" s="228"/>
      <c r="CI1414" s="228"/>
      <c r="CJ1414" s="228"/>
      <c r="CK1414" s="228"/>
      <c r="CL1414" s="228"/>
      <c r="CM1414" s="228"/>
      <c r="CN1414" s="228"/>
    </row>
    <row r="1415" spans="4:92" ht="14.25" customHeight="1" x14ac:dyDescent="0.35">
      <c r="D1415" s="230"/>
      <c r="E1415" s="231"/>
      <c r="F1415" s="231"/>
      <c r="G1415" s="231"/>
      <c r="H1415" s="231"/>
      <c r="I1415" s="231"/>
      <c r="J1415" s="231"/>
      <c r="K1415" s="231"/>
      <c r="L1415" s="231"/>
      <c r="M1415" s="231"/>
      <c r="N1415" s="231"/>
      <c r="O1415" s="231"/>
      <c r="P1415" s="231"/>
      <c r="Q1415" s="231"/>
      <c r="R1415" s="231"/>
      <c r="S1415" s="231"/>
      <c r="T1415" s="231"/>
      <c r="U1415" s="231"/>
      <c r="V1415" s="231"/>
      <c r="W1415" s="231"/>
      <c r="X1415" s="231"/>
      <c r="Y1415" s="231"/>
      <c r="Z1415" s="231"/>
      <c r="AA1415" s="231"/>
      <c r="AB1415" s="231"/>
      <c r="AC1415" s="231"/>
      <c r="AD1415" s="231"/>
      <c r="AE1415" s="231"/>
      <c r="AF1415" s="232"/>
      <c r="AG1415" s="230"/>
      <c r="AH1415" s="231"/>
      <c r="AI1415" s="231"/>
      <c r="AJ1415" s="231"/>
      <c r="AK1415" s="231"/>
      <c r="AL1415" s="231"/>
      <c r="AM1415" s="232"/>
      <c r="AN1415" s="230"/>
      <c r="AO1415" s="231"/>
      <c r="AP1415" s="231"/>
      <c r="AQ1415" s="231"/>
      <c r="AR1415" s="231"/>
      <c r="AS1415" s="231"/>
      <c r="AT1415" s="232"/>
      <c r="AV1415" s="333" t="s">
        <v>1330</v>
      </c>
      <c r="AW1415" s="333"/>
      <c r="AX1415" s="333"/>
      <c r="AY1415" s="333"/>
      <c r="AZ1415" s="333"/>
      <c r="BA1415" s="333"/>
      <c r="BB1415" s="333"/>
      <c r="BC1415" s="333"/>
      <c r="BD1415" s="333"/>
      <c r="BE1415" s="333"/>
      <c r="BF1415" s="333"/>
      <c r="BG1415" s="333"/>
      <c r="BH1415" s="333"/>
      <c r="BI1415" s="333"/>
      <c r="BJ1415" s="333"/>
      <c r="BK1415" s="333"/>
      <c r="BL1415" s="228">
        <v>13</v>
      </c>
      <c r="BM1415" s="228"/>
      <c r="BN1415" s="228"/>
      <c r="BO1415" s="228"/>
      <c r="BP1415" s="228"/>
      <c r="BQ1415" s="228"/>
      <c r="BR1415" s="228"/>
      <c r="BS1415" s="228"/>
      <c r="BT1415" s="228"/>
      <c r="BU1415" s="230">
        <v>50</v>
      </c>
      <c r="BV1415" s="231"/>
      <c r="BW1415" s="231"/>
      <c r="BX1415" s="231"/>
      <c r="BY1415" s="231"/>
      <c r="BZ1415" s="231"/>
      <c r="CA1415" s="231"/>
      <c r="CB1415" s="232"/>
      <c r="CC1415" s="228" t="s">
        <v>1054</v>
      </c>
      <c r="CD1415" s="228"/>
      <c r="CE1415" s="228"/>
      <c r="CF1415" s="228"/>
      <c r="CG1415" s="228"/>
      <c r="CH1415" s="228"/>
      <c r="CI1415" s="228"/>
      <c r="CJ1415" s="228"/>
      <c r="CK1415" s="228"/>
      <c r="CL1415" s="228"/>
      <c r="CM1415" s="228"/>
      <c r="CN1415" s="228"/>
    </row>
    <row r="1416" spans="4:92" ht="14.25" customHeight="1" x14ac:dyDescent="0.35">
      <c r="D1416" s="230"/>
      <c r="E1416" s="231"/>
      <c r="F1416" s="231"/>
      <c r="G1416" s="231"/>
      <c r="H1416" s="231"/>
      <c r="I1416" s="231"/>
      <c r="J1416" s="231"/>
      <c r="K1416" s="231"/>
      <c r="L1416" s="231"/>
      <c r="M1416" s="231"/>
      <c r="N1416" s="231"/>
      <c r="O1416" s="231"/>
      <c r="P1416" s="231"/>
      <c r="Q1416" s="231"/>
      <c r="R1416" s="231"/>
      <c r="S1416" s="231"/>
      <c r="T1416" s="231"/>
      <c r="U1416" s="231"/>
      <c r="V1416" s="231"/>
      <c r="W1416" s="231"/>
      <c r="X1416" s="231"/>
      <c r="Y1416" s="231"/>
      <c r="Z1416" s="231"/>
      <c r="AA1416" s="231"/>
      <c r="AB1416" s="231"/>
      <c r="AC1416" s="231"/>
      <c r="AD1416" s="231"/>
      <c r="AE1416" s="231"/>
      <c r="AF1416" s="232"/>
      <c r="AG1416" s="230"/>
      <c r="AH1416" s="231"/>
      <c r="AI1416" s="231"/>
      <c r="AJ1416" s="231"/>
      <c r="AK1416" s="231"/>
      <c r="AL1416" s="231"/>
      <c r="AM1416" s="232"/>
      <c r="AN1416" s="230"/>
      <c r="AO1416" s="231"/>
      <c r="AP1416" s="231"/>
      <c r="AQ1416" s="231"/>
      <c r="AR1416" s="231"/>
      <c r="AS1416" s="231"/>
      <c r="AT1416" s="232"/>
      <c r="AV1416" s="333" t="s">
        <v>1331</v>
      </c>
      <c r="AW1416" s="333"/>
      <c r="AX1416" s="333"/>
      <c r="AY1416" s="333"/>
      <c r="AZ1416" s="333"/>
      <c r="BA1416" s="333"/>
      <c r="BB1416" s="333"/>
      <c r="BC1416" s="333"/>
      <c r="BD1416" s="333"/>
      <c r="BE1416" s="333"/>
      <c r="BF1416" s="333"/>
      <c r="BG1416" s="333"/>
      <c r="BH1416" s="333"/>
      <c r="BI1416" s="333"/>
      <c r="BJ1416" s="333"/>
      <c r="BK1416" s="333"/>
      <c r="BL1416" s="228">
        <v>29</v>
      </c>
      <c r="BM1416" s="228"/>
      <c r="BN1416" s="228"/>
      <c r="BO1416" s="228"/>
      <c r="BP1416" s="228"/>
      <c r="BQ1416" s="228"/>
      <c r="BR1416" s="228"/>
      <c r="BS1416" s="228"/>
      <c r="BT1416" s="228"/>
      <c r="BU1416" s="230">
        <v>37</v>
      </c>
      <c r="BV1416" s="231"/>
      <c r="BW1416" s="231"/>
      <c r="BX1416" s="231"/>
      <c r="BY1416" s="231"/>
      <c r="BZ1416" s="231"/>
      <c r="CA1416" s="231"/>
      <c r="CB1416" s="232"/>
      <c r="CC1416" s="228" t="s">
        <v>1054</v>
      </c>
      <c r="CD1416" s="228"/>
      <c r="CE1416" s="228"/>
      <c r="CF1416" s="228"/>
      <c r="CG1416" s="228"/>
      <c r="CH1416" s="228"/>
      <c r="CI1416" s="228"/>
      <c r="CJ1416" s="228"/>
      <c r="CK1416" s="228"/>
      <c r="CL1416" s="228"/>
      <c r="CM1416" s="228"/>
      <c r="CN1416" s="228"/>
    </row>
    <row r="1417" spans="4:92" ht="14.25" customHeight="1" x14ac:dyDescent="0.35">
      <c r="D1417" s="230"/>
      <c r="E1417" s="231"/>
      <c r="F1417" s="231"/>
      <c r="G1417" s="231"/>
      <c r="H1417" s="231"/>
      <c r="I1417" s="231"/>
      <c r="J1417" s="231"/>
      <c r="K1417" s="231"/>
      <c r="L1417" s="231"/>
      <c r="M1417" s="231"/>
      <c r="N1417" s="231"/>
      <c r="O1417" s="231"/>
      <c r="P1417" s="231"/>
      <c r="Q1417" s="231"/>
      <c r="R1417" s="231"/>
      <c r="S1417" s="231"/>
      <c r="T1417" s="231"/>
      <c r="U1417" s="231"/>
      <c r="V1417" s="231"/>
      <c r="W1417" s="231"/>
      <c r="X1417" s="231"/>
      <c r="Y1417" s="231"/>
      <c r="Z1417" s="231"/>
      <c r="AA1417" s="231"/>
      <c r="AB1417" s="231"/>
      <c r="AC1417" s="231"/>
      <c r="AD1417" s="231"/>
      <c r="AE1417" s="231"/>
      <c r="AF1417" s="232"/>
      <c r="AG1417" s="230"/>
      <c r="AH1417" s="231"/>
      <c r="AI1417" s="231"/>
      <c r="AJ1417" s="231"/>
      <c r="AK1417" s="231"/>
      <c r="AL1417" s="231"/>
      <c r="AM1417" s="232"/>
      <c r="AN1417" s="230"/>
      <c r="AO1417" s="231"/>
      <c r="AP1417" s="231"/>
      <c r="AQ1417" s="231"/>
      <c r="AR1417" s="231"/>
      <c r="AS1417" s="231"/>
      <c r="AT1417" s="232"/>
      <c r="AV1417" s="333" t="s">
        <v>1332</v>
      </c>
      <c r="AW1417" s="333"/>
      <c r="AX1417" s="333"/>
      <c r="AY1417" s="333"/>
      <c r="AZ1417" s="333"/>
      <c r="BA1417" s="333"/>
      <c r="BB1417" s="333"/>
      <c r="BC1417" s="333"/>
      <c r="BD1417" s="333"/>
      <c r="BE1417" s="333"/>
      <c r="BF1417" s="333"/>
      <c r="BG1417" s="333"/>
      <c r="BH1417" s="333"/>
      <c r="BI1417" s="333"/>
      <c r="BJ1417" s="333"/>
      <c r="BK1417" s="333"/>
      <c r="BL1417" s="228">
        <v>30</v>
      </c>
      <c r="BM1417" s="228"/>
      <c r="BN1417" s="228"/>
      <c r="BO1417" s="228"/>
      <c r="BP1417" s="228"/>
      <c r="BQ1417" s="228"/>
      <c r="BR1417" s="228"/>
      <c r="BS1417" s="228"/>
      <c r="BT1417" s="228"/>
      <c r="BU1417" s="230">
        <v>40</v>
      </c>
      <c r="BV1417" s="231"/>
      <c r="BW1417" s="231"/>
      <c r="BX1417" s="231"/>
      <c r="BY1417" s="231"/>
      <c r="BZ1417" s="231"/>
      <c r="CA1417" s="231"/>
      <c r="CB1417" s="232"/>
      <c r="CC1417" s="228" t="s">
        <v>1054</v>
      </c>
      <c r="CD1417" s="228"/>
      <c r="CE1417" s="228"/>
      <c r="CF1417" s="228"/>
      <c r="CG1417" s="228"/>
      <c r="CH1417" s="228"/>
      <c r="CI1417" s="228"/>
      <c r="CJ1417" s="228"/>
      <c r="CK1417" s="228"/>
      <c r="CL1417" s="228"/>
      <c r="CM1417" s="228"/>
      <c r="CN1417" s="228"/>
    </row>
    <row r="1418" spans="4:92" ht="14.25" customHeight="1" x14ac:dyDescent="0.35">
      <c r="D1418" s="230"/>
      <c r="E1418" s="231"/>
      <c r="F1418" s="231"/>
      <c r="G1418" s="231"/>
      <c r="H1418" s="231"/>
      <c r="I1418" s="231"/>
      <c r="J1418" s="231"/>
      <c r="K1418" s="231"/>
      <c r="L1418" s="231"/>
      <c r="M1418" s="231"/>
      <c r="N1418" s="231"/>
      <c r="O1418" s="231"/>
      <c r="P1418" s="231"/>
      <c r="Q1418" s="231"/>
      <c r="R1418" s="231"/>
      <c r="S1418" s="231"/>
      <c r="T1418" s="231"/>
      <c r="U1418" s="231"/>
      <c r="V1418" s="231"/>
      <c r="W1418" s="231"/>
      <c r="X1418" s="231"/>
      <c r="Y1418" s="231"/>
      <c r="Z1418" s="231"/>
      <c r="AA1418" s="231"/>
      <c r="AB1418" s="231"/>
      <c r="AC1418" s="231"/>
      <c r="AD1418" s="231"/>
      <c r="AE1418" s="231"/>
      <c r="AF1418" s="232"/>
      <c r="AG1418" s="230"/>
      <c r="AH1418" s="231"/>
      <c r="AI1418" s="231"/>
      <c r="AJ1418" s="231"/>
      <c r="AK1418" s="231"/>
      <c r="AL1418" s="231"/>
      <c r="AM1418" s="232"/>
      <c r="AN1418" s="230"/>
      <c r="AO1418" s="231"/>
      <c r="AP1418" s="231"/>
      <c r="AQ1418" s="231"/>
      <c r="AR1418" s="231"/>
      <c r="AS1418" s="231"/>
      <c r="AT1418" s="232"/>
      <c r="AV1418" s="333" t="s">
        <v>1333</v>
      </c>
      <c r="AW1418" s="333"/>
      <c r="AX1418" s="333"/>
      <c r="AY1418" s="333"/>
      <c r="AZ1418" s="333"/>
      <c r="BA1418" s="333"/>
      <c r="BB1418" s="333"/>
      <c r="BC1418" s="333"/>
      <c r="BD1418" s="333"/>
      <c r="BE1418" s="333"/>
      <c r="BF1418" s="333"/>
      <c r="BG1418" s="333"/>
      <c r="BH1418" s="333"/>
      <c r="BI1418" s="333"/>
      <c r="BJ1418" s="333"/>
      <c r="BK1418" s="333"/>
      <c r="BL1418" s="228">
        <v>9</v>
      </c>
      <c r="BM1418" s="228"/>
      <c r="BN1418" s="228"/>
      <c r="BO1418" s="228"/>
      <c r="BP1418" s="228"/>
      <c r="BQ1418" s="228"/>
      <c r="BR1418" s="228"/>
      <c r="BS1418" s="228"/>
      <c r="BT1418" s="228"/>
      <c r="BU1418" s="230">
        <v>32</v>
      </c>
      <c r="BV1418" s="231"/>
      <c r="BW1418" s="231"/>
      <c r="BX1418" s="231"/>
      <c r="BY1418" s="231"/>
      <c r="BZ1418" s="231"/>
      <c r="CA1418" s="231"/>
      <c r="CB1418" s="232"/>
      <c r="CC1418" s="228"/>
      <c r="CD1418" s="228"/>
      <c r="CE1418" s="228"/>
      <c r="CF1418" s="228"/>
      <c r="CG1418" s="228"/>
      <c r="CH1418" s="228"/>
      <c r="CI1418" s="228" t="s">
        <v>1054</v>
      </c>
      <c r="CJ1418" s="228"/>
      <c r="CK1418" s="228"/>
      <c r="CL1418" s="228"/>
      <c r="CM1418" s="228"/>
      <c r="CN1418" s="228"/>
    </row>
    <row r="1419" spans="4:92" ht="14.25" customHeight="1" x14ac:dyDescent="0.35">
      <c r="D1419" s="230"/>
      <c r="E1419" s="231"/>
      <c r="F1419" s="231"/>
      <c r="G1419" s="231"/>
      <c r="H1419" s="231"/>
      <c r="I1419" s="231"/>
      <c r="J1419" s="231"/>
      <c r="K1419" s="231"/>
      <c r="L1419" s="231"/>
      <c r="M1419" s="231"/>
      <c r="N1419" s="231"/>
      <c r="O1419" s="231"/>
      <c r="P1419" s="231"/>
      <c r="Q1419" s="231"/>
      <c r="R1419" s="231"/>
      <c r="S1419" s="231"/>
      <c r="T1419" s="231"/>
      <c r="U1419" s="231"/>
      <c r="V1419" s="231"/>
      <c r="W1419" s="231"/>
      <c r="X1419" s="231"/>
      <c r="Y1419" s="231"/>
      <c r="Z1419" s="231"/>
      <c r="AA1419" s="231"/>
      <c r="AB1419" s="231"/>
      <c r="AC1419" s="231"/>
      <c r="AD1419" s="231"/>
      <c r="AE1419" s="231"/>
      <c r="AF1419" s="232"/>
      <c r="AG1419" s="230"/>
      <c r="AH1419" s="231"/>
      <c r="AI1419" s="231"/>
      <c r="AJ1419" s="231"/>
      <c r="AK1419" s="231"/>
      <c r="AL1419" s="231"/>
      <c r="AM1419" s="232"/>
      <c r="AN1419" s="230"/>
      <c r="AO1419" s="231"/>
      <c r="AP1419" s="231"/>
      <c r="AQ1419" s="231"/>
      <c r="AR1419" s="231"/>
      <c r="AS1419" s="231"/>
      <c r="AT1419" s="232"/>
      <c r="AV1419" s="333" t="s">
        <v>1334</v>
      </c>
      <c r="AW1419" s="333"/>
      <c r="AX1419" s="333"/>
      <c r="AY1419" s="333"/>
      <c r="AZ1419" s="333"/>
      <c r="BA1419" s="333"/>
      <c r="BB1419" s="333"/>
      <c r="BC1419" s="333"/>
      <c r="BD1419" s="333"/>
      <c r="BE1419" s="333"/>
      <c r="BF1419" s="333"/>
      <c r="BG1419" s="333"/>
      <c r="BH1419" s="333"/>
      <c r="BI1419" s="333"/>
      <c r="BJ1419" s="333"/>
      <c r="BK1419" s="333"/>
      <c r="BL1419" s="228">
        <v>5</v>
      </c>
      <c r="BM1419" s="228"/>
      <c r="BN1419" s="228"/>
      <c r="BO1419" s="228"/>
      <c r="BP1419" s="228"/>
      <c r="BQ1419" s="228"/>
      <c r="BR1419" s="228"/>
      <c r="BS1419" s="228"/>
      <c r="BT1419" s="228"/>
      <c r="BU1419" s="230">
        <v>12</v>
      </c>
      <c r="BV1419" s="231"/>
      <c r="BW1419" s="231"/>
      <c r="BX1419" s="231"/>
      <c r="BY1419" s="231"/>
      <c r="BZ1419" s="231"/>
      <c r="CA1419" s="231"/>
      <c r="CB1419" s="232"/>
      <c r="CC1419" s="228"/>
      <c r="CD1419" s="228"/>
      <c r="CE1419" s="228"/>
      <c r="CF1419" s="228"/>
      <c r="CG1419" s="228"/>
      <c r="CH1419" s="228"/>
      <c r="CI1419" s="228" t="s">
        <v>1054</v>
      </c>
      <c r="CJ1419" s="228"/>
      <c r="CK1419" s="228"/>
      <c r="CL1419" s="228"/>
      <c r="CM1419" s="228"/>
      <c r="CN1419" s="228"/>
    </row>
    <row r="1420" spans="4:92" ht="14.25" customHeight="1" x14ac:dyDescent="0.35">
      <c r="D1420" s="230"/>
      <c r="E1420" s="231"/>
      <c r="F1420" s="231"/>
      <c r="G1420" s="231"/>
      <c r="H1420" s="231"/>
      <c r="I1420" s="231"/>
      <c r="J1420" s="231"/>
      <c r="K1420" s="231"/>
      <c r="L1420" s="231"/>
      <c r="M1420" s="231"/>
      <c r="N1420" s="231"/>
      <c r="O1420" s="231"/>
      <c r="P1420" s="231"/>
      <c r="Q1420" s="231"/>
      <c r="R1420" s="231"/>
      <c r="S1420" s="231"/>
      <c r="T1420" s="231"/>
      <c r="U1420" s="231"/>
      <c r="V1420" s="231"/>
      <c r="W1420" s="231"/>
      <c r="X1420" s="231"/>
      <c r="Y1420" s="231"/>
      <c r="Z1420" s="231"/>
      <c r="AA1420" s="231"/>
      <c r="AB1420" s="231"/>
      <c r="AC1420" s="231"/>
      <c r="AD1420" s="231"/>
      <c r="AE1420" s="231"/>
      <c r="AF1420" s="232"/>
      <c r="AG1420" s="230"/>
      <c r="AH1420" s="231"/>
      <c r="AI1420" s="231"/>
      <c r="AJ1420" s="231"/>
      <c r="AK1420" s="231"/>
      <c r="AL1420" s="231"/>
      <c r="AM1420" s="232"/>
      <c r="AN1420" s="230"/>
      <c r="AO1420" s="231"/>
      <c r="AP1420" s="231"/>
      <c r="AQ1420" s="231"/>
      <c r="AR1420" s="231"/>
      <c r="AS1420" s="231"/>
      <c r="AT1420" s="232"/>
      <c r="AV1420" s="333" t="s">
        <v>1335</v>
      </c>
      <c r="AW1420" s="333"/>
      <c r="AX1420" s="333"/>
      <c r="AY1420" s="333"/>
      <c r="AZ1420" s="333"/>
      <c r="BA1420" s="333"/>
      <c r="BB1420" s="333"/>
      <c r="BC1420" s="333"/>
      <c r="BD1420" s="333"/>
      <c r="BE1420" s="333"/>
      <c r="BF1420" s="333"/>
      <c r="BG1420" s="333"/>
      <c r="BH1420" s="333"/>
      <c r="BI1420" s="333"/>
      <c r="BJ1420" s="333"/>
      <c r="BK1420" s="333"/>
      <c r="BL1420" s="228">
        <v>15</v>
      </c>
      <c r="BM1420" s="228"/>
      <c r="BN1420" s="228"/>
      <c r="BO1420" s="228"/>
      <c r="BP1420" s="228"/>
      <c r="BQ1420" s="228"/>
      <c r="BR1420" s="228"/>
      <c r="BS1420" s="228"/>
      <c r="BT1420" s="228"/>
      <c r="BU1420" s="230">
        <v>60</v>
      </c>
      <c r="BV1420" s="231"/>
      <c r="BW1420" s="231"/>
      <c r="BX1420" s="231"/>
      <c r="BY1420" s="231"/>
      <c r="BZ1420" s="231"/>
      <c r="CA1420" s="231"/>
      <c r="CB1420" s="232"/>
      <c r="CC1420" s="228"/>
      <c r="CD1420" s="228"/>
      <c r="CE1420" s="228"/>
      <c r="CF1420" s="228"/>
      <c r="CG1420" s="228"/>
      <c r="CH1420" s="228"/>
      <c r="CI1420" s="228" t="s">
        <v>1054</v>
      </c>
      <c r="CJ1420" s="228"/>
      <c r="CK1420" s="228"/>
      <c r="CL1420" s="228"/>
      <c r="CM1420" s="228"/>
      <c r="CN1420" s="228"/>
    </row>
    <row r="1421" spans="4:92" ht="14.25" customHeight="1" x14ac:dyDescent="0.35">
      <c r="D1421" s="230"/>
      <c r="E1421" s="231"/>
      <c r="F1421" s="231"/>
      <c r="G1421" s="231"/>
      <c r="H1421" s="231"/>
      <c r="I1421" s="231"/>
      <c r="J1421" s="231"/>
      <c r="K1421" s="231"/>
      <c r="L1421" s="231"/>
      <c r="M1421" s="231"/>
      <c r="N1421" s="231"/>
      <c r="O1421" s="231"/>
      <c r="P1421" s="231"/>
      <c r="Q1421" s="231"/>
      <c r="R1421" s="231"/>
      <c r="S1421" s="231"/>
      <c r="T1421" s="231"/>
      <c r="U1421" s="231"/>
      <c r="V1421" s="231"/>
      <c r="W1421" s="231"/>
      <c r="X1421" s="231"/>
      <c r="Y1421" s="231"/>
      <c r="Z1421" s="231"/>
      <c r="AA1421" s="231"/>
      <c r="AB1421" s="231"/>
      <c r="AC1421" s="231"/>
      <c r="AD1421" s="231"/>
      <c r="AE1421" s="231"/>
      <c r="AF1421" s="232"/>
      <c r="AG1421" s="230"/>
      <c r="AH1421" s="231"/>
      <c r="AI1421" s="231"/>
      <c r="AJ1421" s="231"/>
      <c r="AK1421" s="231"/>
      <c r="AL1421" s="231"/>
      <c r="AM1421" s="232"/>
      <c r="AN1421" s="230"/>
      <c r="AO1421" s="231"/>
      <c r="AP1421" s="231"/>
      <c r="AQ1421" s="231"/>
      <c r="AR1421" s="231"/>
      <c r="AS1421" s="231"/>
      <c r="AT1421" s="232"/>
      <c r="AV1421" s="333" t="s">
        <v>1336</v>
      </c>
      <c r="AW1421" s="333"/>
      <c r="AX1421" s="333"/>
      <c r="AY1421" s="333"/>
      <c r="AZ1421" s="333"/>
      <c r="BA1421" s="333"/>
      <c r="BB1421" s="333"/>
      <c r="BC1421" s="333"/>
      <c r="BD1421" s="333"/>
      <c r="BE1421" s="333"/>
      <c r="BF1421" s="333"/>
      <c r="BG1421" s="333"/>
      <c r="BH1421" s="333"/>
      <c r="BI1421" s="333"/>
      <c r="BJ1421" s="333"/>
      <c r="BK1421" s="333"/>
      <c r="BL1421" s="228">
        <v>28</v>
      </c>
      <c r="BM1421" s="228"/>
      <c r="BN1421" s="228"/>
      <c r="BO1421" s="228"/>
      <c r="BP1421" s="228"/>
      <c r="BQ1421" s="228"/>
      <c r="BR1421" s="228"/>
      <c r="BS1421" s="228"/>
      <c r="BT1421" s="228"/>
      <c r="BU1421" s="230">
        <v>100</v>
      </c>
      <c r="BV1421" s="231"/>
      <c r="BW1421" s="231"/>
      <c r="BX1421" s="231"/>
      <c r="BY1421" s="231"/>
      <c r="BZ1421" s="231"/>
      <c r="CA1421" s="231"/>
      <c r="CB1421" s="232"/>
      <c r="CC1421" s="228"/>
      <c r="CD1421" s="228"/>
      <c r="CE1421" s="228"/>
      <c r="CF1421" s="228"/>
      <c r="CG1421" s="228"/>
      <c r="CH1421" s="228"/>
      <c r="CI1421" s="228" t="s">
        <v>1054</v>
      </c>
      <c r="CJ1421" s="228"/>
      <c r="CK1421" s="228"/>
      <c r="CL1421" s="228"/>
      <c r="CM1421" s="228"/>
      <c r="CN1421" s="228"/>
    </row>
    <row r="1422" spans="4:92" ht="14.25" customHeight="1" x14ac:dyDescent="0.35">
      <c r="D1422" s="230"/>
      <c r="E1422" s="231"/>
      <c r="F1422" s="231"/>
      <c r="G1422" s="231"/>
      <c r="H1422" s="231"/>
      <c r="I1422" s="231"/>
      <c r="J1422" s="231"/>
      <c r="K1422" s="231"/>
      <c r="L1422" s="231"/>
      <c r="M1422" s="231"/>
      <c r="N1422" s="231"/>
      <c r="O1422" s="231"/>
      <c r="P1422" s="231"/>
      <c r="Q1422" s="231"/>
      <c r="R1422" s="231"/>
      <c r="S1422" s="231"/>
      <c r="T1422" s="231"/>
      <c r="U1422" s="231"/>
      <c r="V1422" s="231"/>
      <c r="W1422" s="231"/>
      <c r="X1422" s="231"/>
      <c r="Y1422" s="231"/>
      <c r="Z1422" s="231"/>
      <c r="AA1422" s="231"/>
      <c r="AB1422" s="231"/>
      <c r="AC1422" s="231"/>
      <c r="AD1422" s="231"/>
      <c r="AE1422" s="231"/>
      <c r="AF1422" s="232"/>
      <c r="AG1422" s="230"/>
      <c r="AH1422" s="231"/>
      <c r="AI1422" s="231"/>
      <c r="AJ1422" s="231"/>
      <c r="AK1422" s="231"/>
      <c r="AL1422" s="231"/>
      <c r="AM1422" s="232"/>
      <c r="AN1422" s="230"/>
      <c r="AO1422" s="231"/>
      <c r="AP1422" s="231"/>
      <c r="AQ1422" s="231"/>
      <c r="AR1422" s="231"/>
      <c r="AS1422" s="231"/>
      <c r="AT1422" s="232"/>
      <c r="AV1422" s="333" t="s">
        <v>1337</v>
      </c>
      <c r="AW1422" s="333"/>
      <c r="AX1422" s="333"/>
      <c r="AY1422" s="333"/>
      <c r="AZ1422" s="333"/>
      <c r="BA1422" s="333"/>
      <c r="BB1422" s="333"/>
      <c r="BC1422" s="333"/>
      <c r="BD1422" s="333"/>
      <c r="BE1422" s="333"/>
      <c r="BF1422" s="333"/>
      <c r="BG1422" s="333"/>
      <c r="BH1422" s="333"/>
      <c r="BI1422" s="333"/>
      <c r="BJ1422" s="333"/>
      <c r="BK1422" s="333"/>
      <c r="BL1422" s="228">
        <v>16</v>
      </c>
      <c r="BM1422" s="228"/>
      <c r="BN1422" s="228"/>
      <c r="BO1422" s="228"/>
      <c r="BP1422" s="228"/>
      <c r="BQ1422" s="228"/>
      <c r="BR1422" s="228"/>
      <c r="BS1422" s="228"/>
      <c r="BT1422" s="228"/>
      <c r="BU1422" s="230">
        <v>32</v>
      </c>
      <c r="BV1422" s="231"/>
      <c r="BW1422" s="231"/>
      <c r="BX1422" s="231"/>
      <c r="BY1422" s="231"/>
      <c r="BZ1422" s="231"/>
      <c r="CA1422" s="231"/>
      <c r="CB1422" s="232"/>
      <c r="CC1422" s="228"/>
      <c r="CD1422" s="228"/>
      <c r="CE1422" s="228"/>
      <c r="CF1422" s="228"/>
      <c r="CG1422" s="228"/>
      <c r="CH1422" s="228"/>
      <c r="CI1422" s="228" t="s">
        <v>1054</v>
      </c>
      <c r="CJ1422" s="228"/>
      <c r="CK1422" s="228"/>
      <c r="CL1422" s="228"/>
      <c r="CM1422" s="228"/>
      <c r="CN1422" s="228"/>
    </row>
    <row r="1423" spans="4:92" ht="14.25" customHeight="1" x14ac:dyDescent="0.35">
      <c r="D1423" s="230"/>
      <c r="E1423" s="231"/>
      <c r="F1423" s="231"/>
      <c r="G1423" s="231"/>
      <c r="H1423" s="231"/>
      <c r="I1423" s="231"/>
      <c r="J1423" s="231"/>
      <c r="K1423" s="231"/>
      <c r="L1423" s="231"/>
      <c r="M1423" s="231"/>
      <c r="N1423" s="231"/>
      <c r="O1423" s="231"/>
      <c r="P1423" s="231"/>
      <c r="Q1423" s="231"/>
      <c r="R1423" s="231"/>
      <c r="S1423" s="231"/>
      <c r="T1423" s="231"/>
      <c r="U1423" s="231"/>
      <c r="V1423" s="231"/>
      <c r="W1423" s="231"/>
      <c r="X1423" s="231"/>
      <c r="Y1423" s="231"/>
      <c r="Z1423" s="231"/>
      <c r="AA1423" s="231"/>
      <c r="AB1423" s="231"/>
      <c r="AC1423" s="231"/>
      <c r="AD1423" s="231"/>
      <c r="AE1423" s="231"/>
      <c r="AF1423" s="232"/>
      <c r="AG1423" s="230"/>
      <c r="AH1423" s="231"/>
      <c r="AI1423" s="231"/>
      <c r="AJ1423" s="231"/>
      <c r="AK1423" s="231"/>
      <c r="AL1423" s="231"/>
      <c r="AM1423" s="232"/>
      <c r="AN1423" s="230"/>
      <c r="AO1423" s="231"/>
      <c r="AP1423" s="231"/>
      <c r="AQ1423" s="231"/>
      <c r="AR1423" s="231"/>
      <c r="AS1423" s="231"/>
      <c r="AT1423" s="232"/>
      <c r="AV1423" s="333" t="s">
        <v>1338</v>
      </c>
      <c r="AW1423" s="333"/>
      <c r="AX1423" s="333"/>
      <c r="AY1423" s="333"/>
      <c r="AZ1423" s="333"/>
      <c r="BA1423" s="333"/>
      <c r="BB1423" s="333"/>
      <c r="BC1423" s="333"/>
      <c r="BD1423" s="333"/>
      <c r="BE1423" s="333"/>
      <c r="BF1423" s="333"/>
      <c r="BG1423" s="333"/>
      <c r="BH1423" s="333"/>
      <c r="BI1423" s="333"/>
      <c r="BJ1423" s="333"/>
      <c r="BK1423" s="333"/>
      <c r="BL1423" s="228">
        <v>3</v>
      </c>
      <c r="BM1423" s="228"/>
      <c r="BN1423" s="228"/>
      <c r="BO1423" s="228"/>
      <c r="BP1423" s="228"/>
      <c r="BQ1423" s="228"/>
      <c r="BR1423" s="228"/>
      <c r="BS1423" s="228"/>
      <c r="BT1423" s="228"/>
      <c r="BU1423" s="230">
        <v>10</v>
      </c>
      <c r="BV1423" s="231"/>
      <c r="BW1423" s="231"/>
      <c r="BX1423" s="231"/>
      <c r="BY1423" s="231"/>
      <c r="BZ1423" s="231"/>
      <c r="CA1423" s="231"/>
      <c r="CB1423" s="232"/>
      <c r="CC1423" s="228"/>
      <c r="CD1423" s="228"/>
      <c r="CE1423" s="228"/>
      <c r="CF1423" s="228"/>
      <c r="CG1423" s="228"/>
      <c r="CH1423" s="228"/>
      <c r="CI1423" s="228" t="s">
        <v>1054</v>
      </c>
      <c r="CJ1423" s="228"/>
      <c r="CK1423" s="228"/>
      <c r="CL1423" s="228"/>
      <c r="CM1423" s="228"/>
      <c r="CN1423" s="228"/>
    </row>
    <row r="1424" spans="4:92" ht="14.25" customHeight="1" x14ac:dyDescent="0.35">
      <c r="D1424" s="230"/>
      <c r="E1424" s="231"/>
      <c r="F1424" s="231"/>
      <c r="G1424" s="231"/>
      <c r="H1424" s="231"/>
      <c r="I1424" s="231"/>
      <c r="J1424" s="231"/>
      <c r="K1424" s="231"/>
      <c r="L1424" s="231"/>
      <c r="M1424" s="231"/>
      <c r="N1424" s="231"/>
      <c r="O1424" s="231"/>
      <c r="P1424" s="231"/>
      <c r="Q1424" s="231"/>
      <c r="R1424" s="231"/>
      <c r="S1424" s="231"/>
      <c r="T1424" s="231"/>
      <c r="U1424" s="231"/>
      <c r="V1424" s="231"/>
      <c r="W1424" s="231"/>
      <c r="X1424" s="231"/>
      <c r="Y1424" s="231"/>
      <c r="Z1424" s="231"/>
      <c r="AA1424" s="231"/>
      <c r="AB1424" s="231"/>
      <c r="AC1424" s="231"/>
      <c r="AD1424" s="231"/>
      <c r="AE1424" s="231"/>
      <c r="AF1424" s="232"/>
      <c r="AG1424" s="230"/>
      <c r="AH1424" s="231"/>
      <c r="AI1424" s="231"/>
      <c r="AJ1424" s="231"/>
      <c r="AK1424" s="231"/>
      <c r="AL1424" s="231"/>
      <c r="AM1424" s="232"/>
      <c r="AN1424" s="230"/>
      <c r="AO1424" s="231"/>
      <c r="AP1424" s="231"/>
      <c r="AQ1424" s="231"/>
      <c r="AR1424" s="231"/>
      <c r="AS1424" s="231"/>
      <c r="AT1424" s="232"/>
      <c r="AV1424" s="333" t="s">
        <v>1339</v>
      </c>
      <c r="AW1424" s="333"/>
      <c r="AX1424" s="333"/>
      <c r="AY1424" s="333"/>
      <c r="AZ1424" s="333"/>
      <c r="BA1424" s="333"/>
      <c r="BB1424" s="333"/>
      <c r="BC1424" s="333"/>
      <c r="BD1424" s="333"/>
      <c r="BE1424" s="333"/>
      <c r="BF1424" s="333"/>
      <c r="BG1424" s="333"/>
      <c r="BH1424" s="333"/>
      <c r="BI1424" s="333"/>
      <c r="BJ1424" s="333"/>
      <c r="BK1424" s="333"/>
      <c r="BL1424" s="228">
        <v>8</v>
      </c>
      <c r="BM1424" s="228"/>
      <c r="BN1424" s="228"/>
      <c r="BO1424" s="228"/>
      <c r="BP1424" s="228"/>
      <c r="BQ1424" s="228"/>
      <c r="BR1424" s="228"/>
      <c r="BS1424" s="228"/>
      <c r="BT1424" s="228"/>
      <c r="BU1424" s="230">
        <v>16</v>
      </c>
      <c r="BV1424" s="231"/>
      <c r="BW1424" s="231"/>
      <c r="BX1424" s="231"/>
      <c r="BY1424" s="231"/>
      <c r="BZ1424" s="231"/>
      <c r="CA1424" s="231"/>
      <c r="CB1424" s="232"/>
      <c r="CC1424" s="228"/>
      <c r="CD1424" s="228"/>
      <c r="CE1424" s="228"/>
      <c r="CF1424" s="228"/>
      <c r="CG1424" s="228"/>
      <c r="CH1424" s="228"/>
      <c r="CI1424" s="228" t="s">
        <v>1054</v>
      </c>
      <c r="CJ1424" s="228"/>
      <c r="CK1424" s="228"/>
      <c r="CL1424" s="228"/>
      <c r="CM1424" s="228"/>
      <c r="CN1424" s="228"/>
    </row>
    <row r="1425" spans="1:92" ht="14.25" customHeight="1" x14ac:dyDescent="0.35">
      <c r="D1425" s="230"/>
      <c r="E1425" s="231"/>
      <c r="F1425" s="231"/>
      <c r="G1425" s="231"/>
      <c r="H1425" s="231"/>
      <c r="I1425" s="231"/>
      <c r="J1425" s="231"/>
      <c r="K1425" s="231"/>
      <c r="L1425" s="231"/>
      <c r="M1425" s="231"/>
      <c r="N1425" s="231"/>
      <c r="O1425" s="231"/>
      <c r="P1425" s="231"/>
      <c r="Q1425" s="231"/>
      <c r="R1425" s="231"/>
      <c r="S1425" s="231"/>
      <c r="T1425" s="231"/>
      <c r="U1425" s="231"/>
      <c r="V1425" s="231"/>
      <c r="W1425" s="231"/>
      <c r="X1425" s="231"/>
      <c r="Y1425" s="231"/>
      <c r="Z1425" s="231"/>
      <c r="AA1425" s="231"/>
      <c r="AB1425" s="231"/>
      <c r="AC1425" s="231"/>
      <c r="AD1425" s="231"/>
      <c r="AE1425" s="231"/>
      <c r="AF1425" s="232"/>
      <c r="AG1425" s="230"/>
      <c r="AH1425" s="231"/>
      <c r="AI1425" s="231"/>
      <c r="AJ1425" s="231"/>
      <c r="AK1425" s="231"/>
      <c r="AL1425" s="231"/>
      <c r="AM1425" s="232"/>
      <c r="AN1425" s="230"/>
      <c r="AO1425" s="231"/>
      <c r="AP1425" s="231"/>
      <c r="AQ1425" s="231"/>
      <c r="AR1425" s="231"/>
      <c r="AS1425" s="231"/>
      <c r="AT1425" s="232"/>
      <c r="AV1425" s="333" t="s">
        <v>1340</v>
      </c>
      <c r="AW1425" s="333"/>
      <c r="AX1425" s="333"/>
      <c r="AY1425" s="333"/>
      <c r="AZ1425" s="333"/>
      <c r="BA1425" s="333"/>
      <c r="BB1425" s="333"/>
      <c r="BC1425" s="333"/>
      <c r="BD1425" s="333"/>
      <c r="BE1425" s="333"/>
      <c r="BF1425" s="333"/>
      <c r="BG1425" s="333"/>
      <c r="BH1425" s="333"/>
      <c r="BI1425" s="333"/>
      <c r="BJ1425" s="333"/>
      <c r="BK1425" s="333"/>
      <c r="BL1425" s="228">
        <v>4</v>
      </c>
      <c r="BM1425" s="228"/>
      <c r="BN1425" s="228"/>
      <c r="BO1425" s="228"/>
      <c r="BP1425" s="228"/>
      <c r="BQ1425" s="228"/>
      <c r="BR1425" s="228"/>
      <c r="BS1425" s="228"/>
      <c r="BT1425" s="228"/>
      <c r="BU1425" s="230">
        <v>4</v>
      </c>
      <c r="BV1425" s="231"/>
      <c r="BW1425" s="231"/>
      <c r="BX1425" s="231"/>
      <c r="BY1425" s="231"/>
      <c r="BZ1425" s="231"/>
      <c r="CA1425" s="231"/>
      <c r="CB1425" s="232"/>
      <c r="CC1425" s="228"/>
      <c r="CD1425" s="228"/>
      <c r="CE1425" s="228"/>
      <c r="CF1425" s="228"/>
      <c r="CG1425" s="228"/>
      <c r="CH1425" s="228"/>
      <c r="CI1425" s="228" t="s">
        <v>1054</v>
      </c>
      <c r="CJ1425" s="228"/>
      <c r="CK1425" s="228"/>
      <c r="CL1425" s="228"/>
      <c r="CM1425" s="228"/>
      <c r="CN1425" s="228"/>
    </row>
    <row r="1426" spans="1:92" ht="14.25" customHeight="1" x14ac:dyDescent="0.35">
      <c r="D1426" s="230"/>
      <c r="E1426" s="231"/>
      <c r="F1426" s="231"/>
      <c r="G1426" s="231"/>
      <c r="H1426" s="231"/>
      <c r="I1426" s="231"/>
      <c r="J1426" s="231"/>
      <c r="K1426" s="231"/>
      <c r="L1426" s="231"/>
      <c r="M1426" s="231"/>
      <c r="N1426" s="231"/>
      <c r="O1426" s="231"/>
      <c r="P1426" s="231"/>
      <c r="Q1426" s="231"/>
      <c r="R1426" s="231"/>
      <c r="S1426" s="231"/>
      <c r="T1426" s="231"/>
      <c r="U1426" s="231"/>
      <c r="V1426" s="231"/>
      <c r="W1426" s="231"/>
      <c r="X1426" s="231"/>
      <c r="Y1426" s="231"/>
      <c r="Z1426" s="231"/>
      <c r="AA1426" s="231"/>
      <c r="AB1426" s="231"/>
      <c r="AC1426" s="231"/>
      <c r="AD1426" s="231"/>
      <c r="AE1426" s="231"/>
      <c r="AF1426" s="232"/>
      <c r="AG1426" s="230"/>
      <c r="AH1426" s="231"/>
      <c r="AI1426" s="231"/>
      <c r="AJ1426" s="231"/>
      <c r="AK1426" s="231"/>
      <c r="AL1426" s="231"/>
      <c r="AM1426" s="232"/>
      <c r="AN1426" s="230"/>
      <c r="AO1426" s="231"/>
      <c r="AP1426" s="231"/>
      <c r="AQ1426" s="231"/>
      <c r="AR1426" s="231"/>
      <c r="AS1426" s="231"/>
      <c r="AT1426" s="232"/>
      <c r="AV1426" s="333" t="s">
        <v>1341</v>
      </c>
      <c r="AW1426" s="333"/>
      <c r="AX1426" s="333"/>
      <c r="AY1426" s="333"/>
      <c r="AZ1426" s="333"/>
      <c r="BA1426" s="333"/>
      <c r="BB1426" s="333"/>
      <c r="BC1426" s="333"/>
      <c r="BD1426" s="333"/>
      <c r="BE1426" s="333"/>
      <c r="BF1426" s="333"/>
      <c r="BG1426" s="333"/>
      <c r="BH1426" s="333"/>
      <c r="BI1426" s="333"/>
      <c r="BJ1426" s="333"/>
      <c r="BK1426" s="333"/>
      <c r="BL1426" s="228">
        <v>32</v>
      </c>
      <c r="BM1426" s="228"/>
      <c r="BN1426" s="228"/>
      <c r="BO1426" s="228"/>
      <c r="BP1426" s="228"/>
      <c r="BQ1426" s="228"/>
      <c r="BR1426" s="228"/>
      <c r="BS1426" s="228"/>
      <c r="BT1426" s="228"/>
      <c r="BU1426" s="230">
        <v>60</v>
      </c>
      <c r="BV1426" s="231"/>
      <c r="BW1426" s="231"/>
      <c r="BX1426" s="231"/>
      <c r="BY1426" s="231"/>
      <c r="BZ1426" s="231"/>
      <c r="CA1426" s="231"/>
      <c r="CB1426" s="232"/>
      <c r="CC1426" s="228"/>
      <c r="CD1426" s="228"/>
      <c r="CE1426" s="228"/>
      <c r="CF1426" s="228"/>
      <c r="CG1426" s="228"/>
      <c r="CH1426" s="228"/>
      <c r="CI1426" s="228" t="s">
        <v>1054</v>
      </c>
      <c r="CJ1426" s="228"/>
      <c r="CK1426" s="228"/>
      <c r="CL1426" s="228"/>
      <c r="CM1426" s="228"/>
      <c r="CN1426" s="228"/>
    </row>
    <row r="1427" spans="1:92" ht="14.25" customHeight="1" x14ac:dyDescent="0.35">
      <c r="D1427" s="230"/>
      <c r="E1427" s="231"/>
      <c r="F1427" s="231"/>
      <c r="G1427" s="231"/>
      <c r="H1427" s="231"/>
      <c r="I1427" s="231"/>
      <c r="J1427" s="231"/>
      <c r="K1427" s="231"/>
      <c r="L1427" s="231"/>
      <c r="M1427" s="231"/>
      <c r="N1427" s="231"/>
      <c r="O1427" s="231"/>
      <c r="P1427" s="231"/>
      <c r="Q1427" s="231"/>
      <c r="R1427" s="231"/>
      <c r="S1427" s="231"/>
      <c r="T1427" s="231"/>
      <c r="U1427" s="231"/>
      <c r="V1427" s="231"/>
      <c r="W1427" s="231"/>
      <c r="X1427" s="231"/>
      <c r="Y1427" s="231"/>
      <c r="Z1427" s="231"/>
      <c r="AA1427" s="231"/>
      <c r="AB1427" s="231"/>
      <c r="AC1427" s="231"/>
      <c r="AD1427" s="231"/>
      <c r="AE1427" s="231"/>
      <c r="AF1427" s="232"/>
      <c r="AG1427" s="230"/>
      <c r="AH1427" s="231"/>
      <c r="AI1427" s="231"/>
      <c r="AJ1427" s="231"/>
      <c r="AK1427" s="231"/>
      <c r="AL1427" s="231"/>
      <c r="AM1427" s="232"/>
      <c r="AN1427" s="230"/>
      <c r="AO1427" s="231"/>
      <c r="AP1427" s="231"/>
      <c r="AQ1427" s="231"/>
      <c r="AR1427" s="231"/>
      <c r="AS1427" s="231"/>
      <c r="AT1427" s="232"/>
      <c r="AV1427" s="333" t="s">
        <v>1342</v>
      </c>
      <c r="AW1427" s="333"/>
      <c r="AX1427" s="333"/>
      <c r="AY1427" s="333"/>
      <c r="AZ1427" s="333"/>
      <c r="BA1427" s="333"/>
      <c r="BB1427" s="333"/>
      <c r="BC1427" s="333"/>
      <c r="BD1427" s="333"/>
      <c r="BE1427" s="333"/>
      <c r="BF1427" s="333"/>
      <c r="BG1427" s="333"/>
      <c r="BH1427" s="333"/>
      <c r="BI1427" s="333"/>
      <c r="BJ1427" s="333"/>
      <c r="BK1427" s="333"/>
      <c r="BL1427" s="228">
        <v>8</v>
      </c>
      <c r="BM1427" s="228"/>
      <c r="BN1427" s="228"/>
      <c r="BO1427" s="228"/>
      <c r="BP1427" s="228"/>
      <c r="BQ1427" s="228"/>
      <c r="BR1427" s="228"/>
      <c r="BS1427" s="228"/>
      <c r="BT1427" s="228"/>
      <c r="BU1427" s="230">
        <v>16</v>
      </c>
      <c r="BV1427" s="231"/>
      <c r="BW1427" s="231"/>
      <c r="BX1427" s="231"/>
      <c r="BY1427" s="231"/>
      <c r="BZ1427" s="231"/>
      <c r="CA1427" s="231"/>
      <c r="CB1427" s="232"/>
      <c r="CC1427" s="228"/>
      <c r="CD1427" s="228"/>
      <c r="CE1427" s="228"/>
      <c r="CF1427" s="228"/>
      <c r="CG1427" s="228"/>
      <c r="CH1427" s="228"/>
      <c r="CI1427" s="228" t="s">
        <v>1054</v>
      </c>
      <c r="CJ1427" s="228"/>
      <c r="CK1427" s="228"/>
      <c r="CL1427" s="228"/>
      <c r="CM1427" s="228"/>
      <c r="CN1427" s="228"/>
    </row>
    <row r="1428" spans="1:92" ht="14.25" customHeight="1" x14ac:dyDescent="0.35">
      <c r="D1428" s="230"/>
      <c r="E1428" s="231"/>
      <c r="F1428" s="231"/>
      <c r="G1428" s="231"/>
      <c r="H1428" s="231"/>
      <c r="I1428" s="231"/>
      <c r="J1428" s="231"/>
      <c r="K1428" s="231"/>
      <c r="L1428" s="231"/>
      <c r="M1428" s="231"/>
      <c r="N1428" s="231"/>
      <c r="O1428" s="231"/>
      <c r="P1428" s="231"/>
      <c r="Q1428" s="231"/>
      <c r="R1428" s="231"/>
      <c r="S1428" s="231"/>
      <c r="T1428" s="231"/>
      <c r="U1428" s="231"/>
      <c r="V1428" s="231"/>
      <c r="W1428" s="231"/>
      <c r="X1428" s="231"/>
      <c r="Y1428" s="231"/>
      <c r="Z1428" s="231"/>
      <c r="AA1428" s="231"/>
      <c r="AB1428" s="231"/>
      <c r="AC1428" s="231"/>
      <c r="AD1428" s="231"/>
      <c r="AE1428" s="231"/>
      <c r="AF1428" s="232"/>
      <c r="AG1428" s="230"/>
      <c r="AH1428" s="231"/>
      <c r="AI1428" s="231"/>
      <c r="AJ1428" s="231"/>
      <c r="AK1428" s="231"/>
      <c r="AL1428" s="231"/>
      <c r="AM1428" s="232"/>
      <c r="AN1428" s="230"/>
      <c r="AO1428" s="231"/>
      <c r="AP1428" s="231"/>
      <c r="AQ1428" s="231"/>
      <c r="AR1428" s="231"/>
      <c r="AS1428" s="231"/>
      <c r="AT1428" s="232"/>
      <c r="AV1428" s="333" t="s">
        <v>1322</v>
      </c>
      <c r="AW1428" s="333"/>
      <c r="AX1428" s="333"/>
      <c r="AY1428" s="333"/>
      <c r="AZ1428" s="333"/>
      <c r="BA1428" s="333"/>
      <c r="BB1428" s="333"/>
      <c r="BC1428" s="333"/>
      <c r="BD1428" s="333"/>
      <c r="BE1428" s="333"/>
      <c r="BF1428" s="333"/>
      <c r="BG1428" s="333"/>
      <c r="BH1428" s="333"/>
      <c r="BI1428" s="333"/>
      <c r="BJ1428" s="333"/>
      <c r="BK1428" s="333"/>
      <c r="BL1428" s="228">
        <v>66</v>
      </c>
      <c r="BM1428" s="228"/>
      <c r="BN1428" s="228"/>
      <c r="BO1428" s="228"/>
      <c r="BP1428" s="228"/>
      <c r="BQ1428" s="228"/>
      <c r="BR1428" s="228"/>
      <c r="BS1428" s="228"/>
      <c r="BT1428" s="228"/>
      <c r="BU1428" s="230">
        <v>200</v>
      </c>
      <c r="BV1428" s="231"/>
      <c r="BW1428" s="231"/>
      <c r="BX1428" s="231"/>
      <c r="BY1428" s="231"/>
      <c r="BZ1428" s="231"/>
      <c r="CA1428" s="231"/>
      <c r="CB1428" s="232"/>
      <c r="CC1428" s="228"/>
      <c r="CD1428" s="228"/>
      <c r="CE1428" s="228"/>
      <c r="CF1428" s="228"/>
      <c r="CG1428" s="228"/>
      <c r="CH1428" s="228"/>
      <c r="CI1428" s="228" t="s">
        <v>1054</v>
      </c>
      <c r="CJ1428" s="228"/>
      <c r="CK1428" s="228"/>
      <c r="CL1428" s="228"/>
      <c r="CM1428" s="228"/>
      <c r="CN1428" s="228"/>
    </row>
    <row r="1429" spans="1:92" ht="14.25" customHeight="1" x14ac:dyDescent="0.35">
      <c r="D1429" s="230"/>
      <c r="E1429" s="231"/>
      <c r="F1429" s="231"/>
      <c r="G1429" s="231"/>
      <c r="H1429" s="231"/>
      <c r="I1429" s="231"/>
      <c r="J1429" s="231"/>
      <c r="K1429" s="231"/>
      <c r="L1429" s="231"/>
      <c r="M1429" s="231"/>
      <c r="N1429" s="231"/>
      <c r="O1429" s="231"/>
      <c r="P1429" s="231"/>
      <c r="Q1429" s="231"/>
      <c r="R1429" s="231"/>
      <c r="S1429" s="231"/>
      <c r="T1429" s="231"/>
      <c r="U1429" s="231"/>
      <c r="V1429" s="231"/>
      <c r="W1429" s="231"/>
      <c r="X1429" s="231"/>
      <c r="Y1429" s="231"/>
      <c r="Z1429" s="231"/>
      <c r="AA1429" s="231"/>
      <c r="AB1429" s="231"/>
      <c r="AC1429" s="231"/>
      <c r="AD1429" s="231"/>
      <c r="AE1429" s="231"/>
      <c r="AF1429" s="232"/>
      <c r="AG1429" s="230"/>
      <c r="AH1429" s="231"/>
      <c r="AI1429" s="231"/>
      <c r="AJ1429" s="231"/>
      <c r="AK1429" s="231"/>
      <c r="AL1429" s="231"/>
      <c r="AM1429" s="232"/>
      <c r="AN1429" s="230"/>
      <c r="AO1429" s="231"/>
      <c r="AP1429" s="231"/>
      <c r="AQ1429" s="231"/>
      <c r="AR1429" s="231"/>
      <c r="AS1429" s="231"/>
      <c r="AT1429" s="232"/>
      <c r="AV1429" s="333" t="s">
        <v>1343</v>
      </c>
      <c r="AW1429" s="333"/>
      <c r="AX1429" s="333"/>
      <c r="AY1429" s="333"/>
      <c r="AZ1429" s="333"/>
      <c r="BA1429" s="333"/>
      <c r="BB1429" s="333"/>
      <c r="BC1429" s="333"/>
      <c r="BD1429" s="333"/>
      <c r="BE1429" s="333"/>
      <c r="BF1429" s="333"/>
      <c r="BG1429" s="333"/>
      <c r="BH1429" s="333"/>
      <c r="BI1429" s="333"/>
      <c r="BJ1429" s="333"/>
      <c r="BK1429" s="333"/>
      <c r="BL1429" s="228">
        <v>5</v>
      </c>
      <c r="BM1429" s="228"/>
      <c r="BN1429" s="228"/>
      <c r="BO1429" s="228"/>
      <c r="BP1429" s="228"/>
      <c r="BQ1429" s="228"/>
      <c r="BR1429" s="228"/>
      <c r="BS1429" s="228"/>
      <c r="BT1429" s="228"/>
      <c r="BU1429" s="230">
        <v>13</v>
      </c>
      <c r="BV1429" s="231"/>
      <c r="BW1429" s="231"/>
      <c r="BX1429" s="231"/>
      <c r="BY1429" s="231"/>
      <c r="BZ1429" s="231"/>
      <c r="CA1429" s="231"/>
      <c r="CB1429" s="232"/>
      <c r="CC1429" s="228"/>
      <c r="CD1429" s="228"/>
      <c r="CE1429" s="228"/>
      <c r="CF1429" s="228"/>
      <c r="CG1429" s="228"/>
      <c r="CH1429" s="228"/>
      <c r="CI1429" s="228" t="s">
        <v>1054</v>
      </c>
      <c r="CJ1429" s="228"/>
      <c r="CK1429" s="228"/>
      <c r="CL1429" s="228"/>
      <c r="CM1429" s="228"/>
      <c r="CN1429" s="228"/>
    </row>
    <row r="1430" spans="1:92" ht="14.25" customHeight="1" x14ac:dyDescent="0.35">
      <c r="D1430" s="230"/>
      <c r="E1430" s="231"/>
      <c r="F1430" s="231"/>
      <c r="G1430" s="231"/>
      <c r="H1430" s="231"/>
      <c r="I1430" s="231"/>
      <c r="J1430" s="231"/>
      <c r="K1430" s="231"/>
      <c r="L1430" s="231"/>
      <c r="M1430" s="231"/>
      <c r="N1430" s="231"/>
      <c r="O1430" s="231"/>
      <c r="P1430" s="231"/>
      <c r="Q1430" s="231"/>
      <c r="R1430" s="231"/>
      <c r="S1430" s="231"/>
      <c r="T1430" s="231"/>
      <c r="U1430" s="231"/>
      <c r="V1430" s="231"/>
      <c r="W1430" s="231"/>
      <c r="X1430" s="231"/>
      <c r="Y1430" s="231"/>
      <c r="Z1430" s="231"/>
      <c r="AA1430" s="231"/>
      <c r="AB1430" s="231"/>
      <c r="AC1430" s="231"/>
      <c r="AD1430" s="231"/>
      <c r="AE1430" s="231"/>
      <c r="AF1430" s="232"/>
      <c r="AG1430" s="230"/>
      <c r="AH1430" s="231"/>
      <c r="AI1430" s="231"/>
      <c r="AJ1430" s="231"/>
      <c r="AK1430" s="231"/>
      <c r="AL1430" s="231"/>
      <c r="AM1430" s="232"/>
      <c r="AN1430" s="230"/>
      <c r="AO1430" s="231"/>
      <c r="AP1430" s="231"/>
      <c r="AQ1430" s="231"/>
      <c r="AR1430" s="231"/>
      <c r="AS1430" s="231"/>
      <c r="AT1430" s="232"/>
      <c r="AV1430" s="333" t="s">
        <v>1344</v>
      </c>
      <c r="AW1430" s="333"/>
      <c r="AX1430" s="333"/>
      <c r="AY1430" s="333"/>
      <c r="AZ1430" s="333"/>
      <c r="BA1430" s="333"/>
      <c r="BB1430" s="333"/>
      <c r="BC1430" s="333"/>
      <c r="BD1430" s="333"/>
      <c r="BE1430" s="333"/>
      <c r="BF1430" s="333"/>
      <c r="BG1430" s="333"/>
      <c r="BH1430" s="333"/>
      <c r="BI1430" s="333"/>
      <c r="BJ1430" s="333"/>
      <c r="BK1430" s="333"/>
      <c r="BL1430" s="228">
        <v>7</v>
      </c>
      <c r="BM1430" s="228"/>
      <c r="BN1430" s="228"/>
      <c r="BO1430" s="228"/>
      <c r="BP1430" s="228"/>
      <c r="BQ1430" s="228"/>
      <c r="BR1430" s="228"/>
      <c r="BS1430" s="228"/>
      <c r="BT1430" s="228"/>
      <c r="BU1430" s="230">
        <v>9</v>
      </c>
      <c r="BV1430" s="231"/>
      <c r="BW1430" s="231"/>
      <c r="BX1430" s="231"/>
      <c r="BY1430" s="231"/>
      <c r="BZ1430" s="231"/>
      <c r="CA1430" s="231"/>
      <c r="CB1430" s="232"/>
      <c r="CC1430" s="228"/>
      <c r="CD1430" s="228"/>
      <c r="CE1430" s="228"/>
      <c r="CF1430" s="228"/>
      <c r="CG1430" s="228"/>
      <c r="CH1430" s="228"/>
      <c r="CI1430" s="228" t="s">
        <v>1054</v>
      </c>
      <c r="CJ1430" s="228"/>
      <c r="CK1430" s="228"/>
      <c r="CL1430" s="228"/>
      <c r="CM1430" s="228"/>
      <c r="CN1430" s="228"/>
    </row>
    <row r="1431" spans="1:92" ht="14.25" customHeight="1" x14ac:dyDescent="0.35">
      <c r="D1431" s="230"/>
      <c r="E1431" s="231"/>
      <c r="F1431" s="231"/>
      <c r="G1431" s="231"/>
      <c r="H1431" s="231"/>
      <c r="I1431" s="231"/>
      <c r="J1431" s="231"/>
      <c r="K1431" s="231"/>
      <c r="L1431" s="231"/>
      <c r="M1431" s="231"/>
      <c r="N1431" s="231"/>
      <c r="O1431" s="231"/>
      <c r="P1431" s="231"/>
      <c r="Q1431" s="231"/>
      <c r="R1431" s="231"/>
      <c r="S1431" s="231"/>
      <c r="T1431" s="231"/>
      <c r="U1431" s="231"/>
      <c r="V1431" s="231"/>
      <c r="W1431" s="231"/>
      <c r="X1431" s="231"/>
      <c r="Y1431" s="231"/>
      <c r="Z1431" s="231"/>
      <c r="AA1431" s="231"/>
      <c r="AB1431" s="231"/>
      <c r="AC1431" s="231"/>
      <c r="AD1431" s="231"/>
      <c r="AE1431" s="231"/>
      <c r="AF1431" s="232"/>
      <c r="AG1431" s="230"/>
      <c r="AH1431" s="231"/>
      <c r="AI1431" s="231"/>
      <c r="AJ1431" s="231"/>
      <c r="AK1431" s="231"/>
      <c r="AL1431" s="231"/>
      <c r="AM1431" s="232"/>
      <c r="AN1431" s="230"/>
      <c r="AO1431" s="231"/>
      <c r="AP1431" s="231"/>
      <c r="AQ1431" s="231"/>
      <c r="AR1431" s="231"/>
      <c r="AS1431" s="231"/>
      <c r="AT1431" s="232"/>
      <c r="AV1431" s="333" t="s">
        <v>1345</v>
      </c>
      <c r="AW1431" s="333"/>
      <c r="AX1431" s="333"/>
      <c r="AY1431" s="333"/>
      <c r="AZ1431" s="333"/>
      <c r="BA1431" s="333"/>
      <c r="BB1431" s="333"/>
      <c r="BC1431" s="333"/>
      <c r="BD1431" s="333"/>
      <c r="BE1431" s="333"/>
      <c r="BF1431" s="333"/>
      <c r="BG1431" s="333"/>
      <c r="BH1431" s="333"/>
      <c r="BI1431" s="333"/>
      <c r="BJ1431" s="333"/>
      <c r="BK1431" s="333"/>
      <c r="BL1431" s="228">
        <v>12</v>
      </c>
      <c r="BM1431" s="228"/>
      <c r="BN1431" s="228"/>
      <c r="BO1431" s="228"/>
      <c r="BP1431" s="228"/>
      <c r="BQ1431" s="228"/>
      <c r="BR1431" s="228"/>
      <c r="BS1431" s="228"/>
      <c r="BT1431" s="228"/>
      <c r="BU1431" s="230">
        <v>30</v>
      </c>
      <c r="BV1431" s="231"/>
      <c r="BW1431" s="231"/>
      <c r="BX1431" s="231"/>
      <c r="BY1431" s="231"/>
      <c r="BZ1431" s="231"/>
      <c r="CA1431" s="231"/>
      <c r="CB1431" s="232"/>
      <c r="CC1431" s="228"/>
      <c r="CD1431" s="228"/>
      <c r="CE1431" s="228"/>
      <c r="CF1431" s="228"/>
      <c r="CG1431" s="228"/>
      <c r="CH1431" s="228"/>
      <c r="CI1431" s="228" t="s">
        <v>1054</v>
      </c>
      <c r="CJ1431" s="228"/>
      <c r="CK1431" s="228"/>
      <c r="CL1431" s="228"/>
      <c r="CM1431" s="228"/>
      <c r="CN1431" s="228"/>
    </row>
    <row r="1432" spans="1:92" ht="14.25" customHeight="1" x14ac:dyDescent="0.35">
      <c r="D1432" s="230"/>
      <c r="E1432" s="231"/>
      <c r="F1432" s="231"/>
      <c r="G1432" s="231"/>
      <c r="H1432" s="231"/>
      <c r="I1432" s="231"/>
      <c r="J1432" s="231"/>
      <c r="K1432" s="231"/>
      <c r="L1432" s="231"/>
      <c r="M1432" s="231"/>
      <c r="N1432" s="231"/>
      <c r="O1432" s="231"/>
      <c r="P1432" s="231"/>
      <c r="Q1432" s="231"/>
      <c r="R1432" s="231"/>
      <c r="S1432" s="231"/>
      <c r="T1432" s="231"/>
      <c r="U1432" s="231"/>
      <c r="V1432" s="231"/>
      <c r="W1432" s="231"/>
      <c r="X1432" s="231"/>
      <c r="Y1432" s="231"/>
      <c r="Z1432" s="231"/>
      <c r="AA1432" s="231"/>
      <c r="AB1432" s="231"/>
      <c r="AC1432" s="231"/>
      <c r="AD1432" s="231"/>
      <c r="AE1432" s="231"/>
      <c r="AF1432" s="232"/>
      <c r="AG1432" s="230"/>
      <c r="AH1432" s="231"/>
      <c r="AI1432" s="231"/>
      <c r="AJ1432" s="231"/>
      <c r="AK1432" s="231"/>
      <c r="AL1432" s="231"/>
      <c r="AM1432" s="232"/>
      <c r="AN1432" s="230"/>
      <c r="AO1432" s="231"/>
      <c r="AP1432" s="231"/>
      <c r="AQ1432" s="231"/>
      <c r="AR1432" s="231"/>
      <c r="AS1432" s="231"/>
      <c r="AT1432" s="232"/>
      <c r="AV1432" s="333" t="s">
        <v>1346</v>
      </c>
      <c r="AW1432" s="333"/>
      <c r="AX1432" s="333"/>
      <c r="AY1432" s="333"/>
      <c r="AZ1432" s="333"/>
      <c r="BA1432" s="333"/>
      <c r="BB1432" s="333"/>
      <c r="BC1432" s="333"/>
      <c r="BD1432" s="333"/>
      <c r="BE1432" s="333"/>
      <c r="BF1432" s="333"/>
      <c r="BG1432" s="333"/>
      <c r="BH1432" s="333"/>
      <c r="BI1432" s="333"/>
      <c r="BJ1432" s="333"/>
      <c r="BK1432" s="333"/>
      <c r="BL1432" s="228">
        <v>6</v>
      </c>
      <c r="BM1432" s="228"/>
      <c r="BN1432" s="228"/>
      <c r="BO1432" s="228"/>
      <c r="BP1432" s="228"/>
      <c r="BQ1432" s="228"/>
      <c r="BR1432" s="228"/>
      <c r="BS1432" s="228"/>
      <c r="BT1432" s="228"/>
      <c r="BU1432" s="230">
        <v>12</v>
      </c>
      <c r="BV1432" s="231"/>
      <c r="BW1432" s="231"/>
      <c r="BX1432" s="231"/>
      <c r="BY1432" s="231"/>
      <c r="BZ1432" s="231"/>
      <c r="CA1432" s="231"/>
      <c r="CB1432" s="232"/>
      <c r="CC1432" s="228"/>
      <c r="CD1432" s="228"/>
      <c r="CE1432" s="228"/>
      <c r="CF1432" s="228"/>
      <c r="CG1432" s="228"/>
      <c r="CH1432" s="228"/>
      <c r="CI1432" s="228" t="s">
        <v>1054</v>
      </c>
      <c r="CJ1432" s="228"/>
      <c r="CK1432" s="228"/>
      <c r="CL1432" s="228"/>
      <c r="CM1432" s="228"/>
      <c r="CN1432" s="228"/>
    </row>
    <row r="1433" spans="1:92" ht="14.25" customHeight="1" x14ac:dyDescent="0.35">
      <c r="D1433" s="230"/>
      <c r="E1433" s="231"/>
      <c r="F1433" s="231"/>
      <c r="G1433" s="231"/>
      <c r="H1433" s="231"/>
      <c r="I1433" s="231"/>
      <c r="J1433" s="231"/>
      <c r="K1433" s="231"/>
      <c r="L1433" s="231"/>
      <c r="M1433" s="231"/>
      <c r="N1433" s="231"/>
      <c r="O1433" s="231"/>
      <c r="P1433" s="231"/>
      <c r="Q1433" s="231"/>
      <c r="R1433" s="231"/>
      <c r="S1433" s="231"/>
      <c r="T1433" s="231"/>
      <c r="U1433" s="231"/>
      <c r="V1433" s="231"/>
      <c r="W1433" s="231"/>
      <c r="X1433" s="231"/>
      <c r="Y1433" s="231"/>
      <c r="Z1433" s="231"/>
      <c r="AA1433" s="231"/>
      <c r="AB1433" s="231"/>
      <c r="AC1433" s="231"/>
      <c r="AD1433" s="231"/>
      <c r="AE1433" s="231"/>
      <c r="AF1433" s="232"/>
      <c r="AG1433" s="230"/>
      <c r="AH1433" s="231"/>
      <c r="AI1433" s="231"/>
      <c r="AJ1433" s="231"/>
      <c r="AK1433" s="231"/>
      <c r="AL1433" s="231"/>
      <c r="AM1433" s="232"/>
      <c r="AN1433" s="230"/>
      <c r="AO1433" s="231"/>
      <c r="AP1433" s="231"/>
      <c r="AQ1433" s="231"/>
      <c r="AR1433" s="231"/>
      <c r="AS1433" s="231"/>
      <c r="AT1433" s="232"/>
      <c r="AV1433" s="333" t="s">
        <v>1339</v>
      </c>
      <c r="AW1433" s="333"/>
      <c r="AX1433" s="333"/>
      <c r="AY1433" s="333"/>
      <c r="AZ1433" s="333"/>
      <c r="BA1433" s="333"/>
      <c r="BB1433" s="333"/>
      <c r="BC1433" s="333"/>
      <c r="BD1433" s="333"/>
      <c r="BE1433" s="333"/>
      <c r="BF1433" s="333"/>
      <c r="BG1433" s="333"/>
      <c r="BH1433" s="333"/>
      <c r="BI1433" s="333"/>
      <c r="BJ1433" s="333"/>
      <c r="BK1433" s="333"/>
      <c r="BL1433" s="228">
        <v>8</v>
      </c>
      <c r="BM1433" s="228"/>
      <c r="BN1433" s="228"/>
      <c r="BO1433" s="228"/>
      <c r="BP1433" s="228"/>
      <c r="BQ1433" s="228"/>
      <c r="BR1433" s="228"/>
      <c r="BS1433" s="228"/>
      <c r="BT1433" s="228"/>
      <c r="BU1433" s="230">
        <v>10</v>
      </c>
      <c r="BV1433" s="231"/>
      <c r="BW1433" s="231"/>
      <c r="BX1433" s="231"/>
      <c r="BY1433" s="231"/>
      <c r="BZ1433" s="231"/>
      <c r="CA1433" s="231"/>
      <c r="CB1433" s="232"/>
      <c r="CC1433" s="228"/>
      <c r="CD1433" s="228"/>
      <c r="CE1433" s="228"/>
      <c r="CF1433" s="228"/>
      <c r="CG1433" s="228"/>
      <c r="CH1433" s="228"/>
      <c r="CI1433" s="228" t="s">
        <v>1054</v>
      </c>
      <c r="CJ1433" s="228"/>
      <c r="CK1433" s="228"/>
      <c r="CL1433" s="228"/>
      <c r="CM1433" s="228"/>
      <c r="CN1433" s="228"/>
    </row>
    <row r="1434" spans="1:92" ht="14.25" customHeight="1" x14ac:dyDescent="0.35">
      <c r="D1434" s="230"/>
      <c r="E1434" s="231"/>
      <c r="F1434" s="231"/>
      <c r="G1434" s="231"/>
      <c r="H1434" s="231"/>
      <c r="I1434" s="231"/>
      <c r="J1434" s="231"/>
      <c r="K1434" s="231"/>
      <c r="L1434" s="231"/>
      <c r="M1434" s="231"/>
      <c r="N1434" s="231"/>
      <c r="O1434" s="231"/>
      <c r="P1434" s="231"/>
      <c r="Q1434" s="231"/>
      <c r="R1434" s="231"/>
      <c r="S1434" s="231"/>
      <c r="T1434" s="231"/>
      <c r="U1434" s="231"/>
      <c r="V1434" s="231"/>
      <c r="W1434" s="231"/>
      <c r="X1434" s="231"/>
      <c r="Y1434" s="231"/>
      <c r="Z1434" s="231"/>
      <c r="AA1434" s="231"/>
      <c r="AB1434" s="231"/>
      <c r="AC1434" s="231"/>
      <c r="AD1434" s="231"/>
      <c r="AE1434" s="231"/>
      <c r="AF1434" s="232"/>
      <c r="AG1434" s="230"/>
      <c r="AH1434" s="231"/>
      <c r="AI1434" s="231"/>
      <c r="AJ1434" s="231"/>
      <c r="AK1434" s="231"/>
      <c r="AL1434" s="231"/>
      <c r="AM1434" s="232"/>
      <c r="AN1434" s="230"/>
      <c r="AO1434" s="231"/>
      <c r="AP1434" s="231"/>
      <c r="AQ1434" s="231"/>
      <c r="AR1434" s="231"/>
      <c r="AS1434" s="231"/>
      <c r="AT1434" s="232"/>
      <c r="AV1434" s="333" t="s">
        <v>1347</v>
      </c>
      <c r="AW1434" s="333"/>
      <c r="AX1434" s="333"/>
      <c r="AY1434" s="333"/>
      <c r="AZ1434" s="333"/>
      <c r="BA1434" s="333"/>
      <c r="BB1434" s="333"/>
      <c r="BC1434" s="333"/>
      <c r="BD1434" s="333"/>
      <c r="BE1434" s="333"/>
      <c r="BF1434" s="333"/>
      <c r="BG1434" s="333"/>
      <c r="BH1434" s="333"/>
      <c r="BI1434" s="333"/>
      <c r="BJ1434" s="333"/>
      <c r="BK1434" s="333"/>
      <c r="BL1434" s="228">
        <v>6</v>
      </c>
      <c r="BM1434" s="228"/>
      <c r="BN1434" s="228"/>
      <c r="BO1434" s="228"/>
      <c r="BP1434" s="228"/>
      <c r="BQ1434" s="228"/>
      <c r="BR1434" s="228"/>
      <c r="BS1434" s="228"/>
      <c r="BT1434" s="228"/>
      <c r="BU1434" s="230">
        <v>14</v>
      </c>
      <c r="BV1434" s="231"/>
      <c r="BW1434" s="231"/>
      <c r="BX1434" s="231"/>
      <c r="BY1434" s="231"/>
      <c r="BZ1434" s="231"/>
      <c r="CA1434" s="231"/>
      <c r="CB1434" s="232"/>
      <c r="CC1434" s="228"/>
      <c r="CD1434" s="228"/>
      <c r="CE1434" s="228"/>
      <c r="CF1434" s="228"/>
      <c r="CG1434" s="228"/>
      <c r="CH1434" s="228"/>
      <c r="CI1434" s="228" t="s">
        <v>1054</v>
      </c>
      <c r="CJ1434" s="228"/>
      <c r="CK1434" s="228"/>
      <c r="CL1434" s="228"/>
      <c r="CM1434" s="228"/>
      <c r="CN1434" s="228"/>
    </row>
    <row r="1435" spans="1:92" ht="14.25" customHeight="1" x14ac:dyDescent="0.35">
      <c r="D1435" s="230"/>
      <c r="E1435" s="231"/>
      <c r="F1435" s="231"/>
      <c r="G1435" s="231"/>
      <c r="H1435" s="231"/>
      <c r="I1435" s="231"/>
      <c r="J1435" s="231"/>
      <c r="K1435" s="231"/>
      <c r="L1435" s="231"/>
      <c r="M1435" s="231"/>
      <c r="N1435" s="231"/>
      <c r="O1435" s="231"/>
      <c r="P1435" s="231"/>
      <c r="Q1435" s="231"/>
      <c r="R1435" s="231"/>
      <c r="S1435" s="231"/>
      <c r="T1435" s="231"/>
      <c r="U1435" s="231"/>
      <c r="V1435" s="231"/>
      <c r="W1435" s="231"/>
      <c r="X1435" s="231"/>
      <c r="Y1435" s="231"/>
      <c r="Z1435" s="231"/>
      <c r="AA1435" s="231"/>
      <c r="AB1435" s="231"/>
      <c r="AC1435" s="231"/>
      <c r="AD1435" s="231"/>
      <c r="AE1435" s="231"/>
      <c r="AF1435" s="232"/>
      <c r="AG1435" s="230"/>
      <c r="AH1435" s="231"/>
      <c r="AI1435" s="231"/>
      <c r="AJ1435" s="231"/>
      <c r="AK1435" s="231"/>
      <c r="AL1435" s="231"/>
      <c r="AM1435" s="232"/>
      <c r="AN1435" s="230"/>
      <c r="AO1435" s="231"/>
      <c r="AP1435" s="231"/>
      <c r="AQ1435" s="231"/>
      <c r="AR1435" s="231"/>
      <c r="AS1435" s="231"/>
      <c r="AT1435" s="232"/>
      <c r="AV1435" s="333" t="s">
        <v>1348</v>
      </c>
      <c r="AW1435" s="333"/>
      <c r="AX1435" s="333"/>
      <c r="AY1435" s="333"/>
      <c r="AZ1435" s="333"/>
      <c r="BA1435" s="333"/>
      <c r="BB1435" s="333"/>
      <c r="BC1435" s="333"/>
      <c r="BD1435" s="333"/>
      <c r="BE1435" s="333"/>
      <c r="BF1435" s="333"/>
      <c r="BG1435" s="333"/>
      <c r="BH1435" s="333"/>
      <c r="BI1435" s="333"/>
      <c r="BJ1435" s="333"/>
      <c r="BK1435" s="333"/>
      <c r="BL1435" s="228">
        <v>9</v>
      </c>
      <c r="BM1435" s="228"/>
      <c r="BN1435" s="228"/>
      <c r="BO1435" s="228"/>
      <c r="BP1435" s="228"/>
      <c r="BQ1435" s="228"/>
      <c r="BR1435" s="228"/>
      <c r="BS1435" s="228"/>
      <c r="BT1435" s="228"/>
      <c r="BU1435" s="230">
        <v>15</v>
      </c>
      <c r="BV1435" s="231"/>
      <c r="BW1435" s="231"/>
      <c r="BX1435" s="231"/>
      <c r="BY1435" s="231"/>
      <c r="BZ1435" s="231"/>
      <c r="CA1435" s="231"/>
      <c r="CB1435" s="232"/>
      <c r="CC1435" s="228"/>
      <c r="CD1435" s="228"/>
      <c r="CE1435" s="228"/>
      <c r="CF1435" s="228"/>
      <c r="CG1435" s="228"/>
      <c r="CH1435" s="228"/>
      <c r="CI1435" s="228" t="s">
        <v>1054</v>
      </c>
      <c r="CJ1435" s="228"/>
      <c r="CK1435" s="228"/>
      <c r="CL1435" s="228"/>
      <c r="CM1435" s="228"/>
      <c r="CN1435" s="228"/>
    </row>
    <row r="1436" spans="1:92" ht="14.25" customHeight="1" x14ac:dyDescent="0.35">
      <c r="D1436" s="230"/>
      <c r="E1436" s="231"/>
      <c r="F1436" s="231"/>
      <c r="G1436" s="231"/>
      <c r="H1436" s="231"/>
      <c r="I1436" s="231"/>
      <c r="J1436" s="231"/>
      <c r="K1436" s="231"/>
      <c r="L1436" s="231"/>
      <c r="M1436" s="231"/>
      <c r="N1436" s="231"/>
      <c r="O1436" s="231"/>
      <c r="P1436" s="231"/>
      <c r="Q1436" s="231"/>
      <c r="R1436" s="231"/>
      <c r="S1436" s="231"/>
      <c r="T1436" s="231"/>
      <c r="U1436" s="231"/>
      <c r="V1436" s="231"/>
      <c r="W1436" s="231"/>
      <c r="X1436" s="231"/>
      <c r="Y1436" s="231"/>
      <c r="Z1436" s="231"/>
      <c r="AA1436" s="231"/>
      <c r="AB1436" s="231"/>
      <c r="AC1436" s="231"/>
      <c r="AD1436" s="231"/>
      <c r="AE1436" s="231"/>
      <c r="AF1436" s="232"/>
      <c r="AG1436" s="230"/>
      <c r="AH1436" s="231"/>
      <c r="AI1436" s="231"/>
      <c r="AJ1436" s="231"/>
      <c r="AK1436" s="231"/>
      <c r="AL1436" s="231"/>
      <c r="AM1436" s="232"/>
      <c r="AN1436" s="230"/>
      <c r="AO1436" s="231"/>
      <c r="AP1436" s="231"/>
      <c r="AQ1436" s="231"/>
      <c r="AR1436" s="231"/>
      <c r="AS1436" s="231"/>
      <c r="AT1436" s="232"/>
      <c r="AV1436" s="333" t="s">
        <v>1349</v>
      </c>
      <c r="AW1436" s="333"/>
      <c r="AX1436" s="333"/>
      <c r="AY1436" s="333"/>
      <c r="AZ1436" s="333"/>
      <c r="BA1436" s="333"/>
      <c r="BB1436" s="333"/>
      <c r="BC1436" s="333"/>
      <c r="BD1436" s="333"/>
      <c r="BE1436" s="333"/>
      <c r="BF1436" s="333"/>
      <c r="BG1436" s="333"/>
      <c r="BH1436" s="333"/>
      <c r="BI1436" s="333"/>
      <c r="BJ1436" s="333"/>
      <c r="BK1436" s="333"/>
      <c r="BL1436" s="228">
        <v>54</v>
      </c>
      <c r="BM1436" s="228"/>
      <c r="BN1436" s="228"/>
      <c r="BO1436" s="228"/>
      <c r="BP1436" s="228"/>
      <c r="BQ1436" s="228"/>
      <c r="BR1436" s="228"/>
      <c r="BS1436" s="228"/>
      <c r="BT1436" s="228"/>
      <c r="BU1436" s="230">
        <v>60</v>
      </c>
      <c r="BV1436" s="231"/>
      <c r="BW1436" s="231"/>
      <c r="BX1436" s="231"/>
      <c r="BY1436" s="231"/>
      <c r="BZ1436" s="231"/>
      <c r="CA1436" s="231"/>
      <c r="CB1436" s="232"/>
      <c r="CC1436" s="228"/>
      <c r="CD1436" s="228"/>
      <c r="CE1436" s="228"/>
      <c r="CF1436" s="228"/>
      <c r="CG1436" s="228"/>
      <c r="CH1436" s="228"/>
      <c r="CI1436" s="228" t="s">
        <v>1054</v>
      </c>
      <c r="CJ1436" s="228"/>
      <c r="CK1436" s="228"/>
      <c r="CL1436" s="228"/>
      <c r="CM1436" s="228"/>
      <c r="CN1436" s="228"/>
    </row>
    <row r="1437" spans="1:92" ht="14.25" customHeight="1" x14ac:dyDescent="0.35">
      <c r="D1437" s="230"/>
      <c r="E1437" s="231"/>
      <c r="F1437" s="231"/>
      <c r="G1437" s="231"/>
      <c r="H1437" s="231"/>
      <c r="I1437" s="231"/>
      <c r="J1437" s="231"/>
      <c r="K1437" s="231"/>
      <c r="L1437" s="231"/>
      <c r="M1437" s="231"/>
      <c r="N1437" s="231"/>
      <c r="O1437" s="231"/>
      <c r="P1437" s="231"/>
      <c r="Q1437" s="231"/>
      <c r="R1437" s="231"/>
      <c r="S1437" s="231"/>
      <c r="T1437" s="231"/>
      <c r="U1437" s="231"/>
      <c r="V1437" s="231"/>
      <c r="W1437" s="231"/>
      <c r="X1437" s="231"/>
      <c r="Y1437" s="231"/>
      <c r="Z1437" s="231"/>
      <c r="AA1437" s="231"/>
      <c r="AB1437" s="231"/>
      <c r="AC1437" s="231"/>
      <c r="AD1437" s="231"/>
      <c r="AE1437" s="231"/>
      <c r="AF1437" s="232"/>
      <c r="AG1437" s="230"/>
      <c r="AH1437" s="231"/>
      <c r="AI1437" s="231"/>
      <c r="AJ1437" s="231"/>
      <c r="AK1437" s="231"/>
      <c r="AL1437" s="231"/>
      <c r="AM1437" s="232"/>
      <c r="AN1437" s="230"/>
      <c r="AO1437" s="231"/>
      <c r="AP1437" s="231"/>
      <c r="AQ1437" s="231"/>
      <c r="AR1437" s="231"/>
      <c r="AS1437" s="231"/>
      <c r="AT1437" s="232"/>
      <c r="AV1437" s="233" t="s">
        <v>1350</v>
      </c>
      <c r="AW1437" s="233"/>
      <c r="AX1437" s="233"/>
      <c r="AY1437" s="233"/>
      <c r="AZ1437" s="233"/>
      <c r="BA1437" s="233"/>
      <c r="BB1437" s="233"/>
      <c r="BC1437" s="233"/>
      <c r="BD1437" s="233"/>
      <c r="BE1437" s="233"/>
      <c r="BF1437" s="233"/>
      <c r="BG1437" s="233"/>
      <c r="BH1437" s="233"/>
      <c r="BI1437" s="233"/>
      <c r="BJ1437" s="233"/>
      <c r="BK1437" s="233"/>
      <c r="BL1437" s="228">
        <v>8</v>
      </c>
      <c r="BM1437" s="228"/>
      <c r="BN1437" s="228"/>
      <c r="BO1437" s="228"/>
      <c r="BP1437" s="228"/>
      <c r="BQ1437" s="228"/>
      <c r="BR1437" s="228"/>
      <c r="BS1437" s="228"/>
      <c r="BT1437" s="228"/>
      <c r="BU1437" s="230">
        <v>12</v>
      </c>
      <c r="BV1437" s="231"/>
      <c r="BW1437" s="231"/>
      <c r="BX1437" s="231"/>
      <c r="BY1437" s="231"/>
      <c r="BZ1437" s="231"/>
      <c r="CA1437" s="231"/>
      <c r="CB1437" s="232"/>
      <c r="CC1437" s="228"/>
      <c r="CD1437" s="228"/>
      <c r="CE1437" s="228"/>
      <c r="CF1437" s="228"/>
      <c r="CG1437" s="228"/>
      <c r="CH1437" s="228"/>
      <c r="CI1437" s="228" t="s">
        <v>1054</v>
      </c>
      <c r="CJ1437" s="228"/>
      <c r="CK1437" s="228"/>
      <c r="CL1437" s="228"/>
      <c r="CM1437" s="228"/>
      <c r="CN1437" s="228"/>
    </row>
    <row r="1438" spans="1:92" ht="14.25" customHeight="1" x14ac:dyDescent="0.35">
      <c r="D1438" s="331" t="s">
        <v>611</v>
      </c>
      <c r="E1438" s="331"/>
      <c r="F1438" s="331"/>
      <c r="G1438" s="331"/>
      <c r="H1438" s="331"/>
      <c r="I1438" s="331"/>
      <c r="J1438" s="331"/>
      <c r="K1438" s="331"/>
      <c r="L1438" s="331"/>
      <c r="M1438" s="331"/>
      <c r="N1438" s="331"/>
      <c r="O1438" s="331"/>
      <c r="P1438" s="331"/>
      <c r="Q1438" s="331"/>
      <c r="R1438" s="331"/>
      <c r="S1438" s="331"/>
      <c r="T1438" s="331"/>
      <c r="U1438" s="331"/>
      <c r="V1438" s="331"/>
      <c r="W1438" s="331"/>
      <c r="X1438" s="331"/>
      <c r="Y1438" s="331"/>
      <c r="Z1438" s="331"/>
      <c r="AA1438" s="331"/>
      <c r="AB1438" s="331"/>
      <c r="AC1438" s="331"/>
      <c r="AD1438" s="331"/>
      <c r="AE1438" s="331"/>
      <c r="AF1438" s="331"/>
      <c r="AG1438" s="102"/>
      <c r="AH1438" s="102"/>
      <c r="AI1438" s="102"/>
      <c r="AJ1438" s="102"/>
      <c r="AK1438" s="102"/>
      <c r="AL1438" s="102"/>
      <c r="AM1438" s="102"/>
      <c r="AN1438" s="102"/>
      <c r="AO1438" s="102"/>
      <c r="AP1438" s="102"/>
      <c r="AQ1438" s="102"/>
      <c r="AR1438" s="102"/>
      <c r="AS1438" s="102"/>
      <c r="AT1438" s="102"/>
      <c r="AU1438" s="87"/>
      <c r="AV1438" s="332" t="s">
        <v>683</v>
      </c>
      <c r="AW1438" s="332"/>
      <c r="AX1438" s="332"/>
      <c r="AY1438" s="332"/>
      <c r="AZ1438" s="332"/>
      <c r="BA1438" s="332"/>
      <c r="BB1438" s="332"/>
      <c r="BC1438" s="332"/>
      <c r="BD1438" s="332"/>
      <c r="BE1438" s="332"/>
      <c r="BF1438" s="332"/>
      <c r="BG1438" s="332"/>
      <c r="BH1438" s="332"/>
      <c r="BI1438" s="332"/>
      <c r="BJ1438" s="332"/>
      <c r="BK1438" s="332"/>
      <c r="BL1438" s="332"/>
      <c r="BM1438" s="332"/>
      <c r="BN1438" s="332"/>
      <c r="BO1438" s="332"/>
      <c r="BP1438" s="39"/>
      <c r="BQ1438" s="39"/>
      <c r="BR1438" s="39"/>
      <c r="BS1438" s="39"/>
      <c r="BT1438" s="39"/>
      <c r="BU1438" s="122"/>
      <c r="BV1438" s="122"/>
      <c r="BW1438" s="122"/>
      <c r="BX1438" s="122"/>
      <c r="BY1438" s="122"/>
      <c r="BZ1438" s="122"/>
      <c r="CA1438" s="122"/>
      <c r="CB1438" s="122"/>
      <c r="CC1438" s="122"/>
      <c r="CD1438" s="122"/>
      <c r="CE1438" s="122"/>
      <c r="CF1438" s="122"/>
      <c r="CG1438" s="122"/>
      <c r="CH1438" s="122"/>
      <c r="CI1438" s="122"/>
      <c r="CJ1438" s="122"/>
      <c r="CK1438" s="122"/>
      <c r="CL1438" s="122"/>
      <c r="CM1438" s="122"/>
      <c r="CN1438" s="122"/>
    </row>
    <row r="1439" spans="1:92" ht="14.25" customHeight="1" x14ac:dyDescent="0.35"/>
    <row r="1440" spans="1:92" ht="14.25" customHeight="1" x14ac:dyDescent="0.35">
      <c r="A1440" s="127"/>
      <c r="B1440" s="127"/>
      <c r="C1440" s="127"/>
      <c r="D1440" s="127"/>
      <c r="E1440" s="127"/>
      <c r="F1440" s="127"/>
      <c r="G1440" s="127"/>
      <c r="H1440" s="127"/>
      <c r="I1440" s="127"/>
      <c r="J1440" s="127"/>
      <c r="K1440" s="127"/>
      <c r="L1440" s="127"/>
      <c r="M1440" s="127"/>
      <c r="N1440" s="127"/>
      <c r="O1440" s="127"/>
      <c r="P1440" s="127"/>
      <c r="Q1440" s="127"/>
      <c r="R1440" s="127"/>
      <c r="S1440" s="127"/>
      <c r="T1440" s="127"/>
      <c r="U1440" s="127"/>
      <c r="V1440" s="127"/>
      <c r="W1440" s="127"/>
      <c r="X1440" s="127"/>
      <c r="Y1440" s="127"/>
      <c r="Z1440" s="127"/>
      <c r="AA1440" s="127"/>
      <c r="AB1440" s="127"/>
      <c r="AC1440" s="127"/>
      <c r="AD1440" s="127"/>
      <c r="AE1440" s="127"/>
      <c r="AF1440" s="127"/>
      <c r="AG1440" s="127"/>
      <c r="AH1440" s="127"/>
      <c r="AI1440" s="127"/>
      <c r="AJ1440" s="127"/>
      <c r="AK1440" s="127"/>
      <c r="AL1440" s="127"/>
      <c r="AM1440" s="127"/>
      <c r="AN1440" s="127"/>
      <c r="AO1440" s="127"/>
      <c r="AP1440" s="127"/>
      <c r="AQ1440" s="127"/>
      <c r="AR1440" s="127"/>
      <c r="AS1440" s="127"/>
      <c r="AT1440" s="127"/>
      <c r="AU1440" s="127"/>
      <c r="AV1440" s="127"/>
      <c r="AW1440" s="127"/>
      <c r="AX1440" s="127"/>
      <c r="AY1440" s="127"/>
      <c r="AZ1440" s="127"/>
      <c r="BA1440" s="127"/>
      <c r="BB1440" s="127"/>
      <c r="BC1440" s="127"/>
      <c r="BD1440" s="127"/>
      <c r="BE1440" s="127"/>
      <c r="BF1440" s="127"/>
      <c r="BG1440" s="127"/>
      <c r="BH1440" s="127"/>
      <c r="BI1440" s="127"/>
      <c r="BJ1440" s="127"/>
      <c r="BK1440" s="127"/>
      <c r="BL1440" s="127"/>
      <c r="BM1440" s="127"/>
      <c r="BN1440" s="127"/>
      <c r="BO1440" s="127"/>
      <c r="BP1440" s="127"/>
      <c r="BQ1440" s="127"/>
      <c r="BR1440" s="127"/>
      <c r="BS1440" s="127"/>
      <c r="BT1440" s="127"/>
      <c r="BU1440" s="127"/>
      <c r="BV1440" s="127"/>
      <c r="BW1440" s="127"/>
      <c r="BX1440" s="127"/>
      <c r="BY1440" s="127"/>
      <c r="BZ1440" s="127"/>
      <c r="CA1440" s="127"/>
      <c r="CB1440" s="127"/>
      <c r="CC1440" s="127"/>
      <c r="CD1440" s="127"/>
      <c r="CE1440" s="127"/>
      <c r="CF1440" s="127"/>
      <c r="CG1440" s="127"/>
      <c r="CH1440" s="127"/>
      <c r="CI1440" s="127"/>
      <c r="CJ1440" s="127"/>
      <c r="CK1440" s="127"/>
      <c r="CL1440" s="127"/>
      <c r="CM1440" s="127"/>
      <c r="CN1440" s="127"/>
    </row>
    <row r="1441" spans="1:93" ht="14.25" customHeight="1" x14ac:dyDescent="0.35">
      <c r="A1441" s="127"/>
      <c r="B1441" s="127"/>
      <c r="C1441" s="127"/>
      <c r="D1441" s="127"/>
      <c r="E1441" s="127"/>
      <c r="F1441" s="127"/>
      <c r="G1441" s="127"/>
      <c r="H1441" s="127"/>
      <c r="I1441" s="127"/>
      <c r="J1441" s="127"/>
      <c r="K1441" s="127"/>
      <c r="L1441" s="127"/>
      <c r="M1441" s="127"/>
      <c r="N1441" s="127"/>
      <c r="O1441" s="127"/>
      <c r="P1441" s="127"/>
      <c r="Q1441" s="127"/>
      <c r="R1441" s="127"/>
      <c r="S1441" s="127"/>
      <c r="T1441" s="127"/>
      <c r="U1441" s="127"/>
      <c r="V1441" s="127"/>
      <c r="W1441" s="127"/>
      <c r="X1441" s="127"/>
      <c r="Y1441" s="127"/>
      <c r="Z1441" s="127"/>
      <c r="AA1441" s="127"/>
      <c r="AB1441" s="127"/>
      <c r="AC1441" s="127"/>
      <c r="AD1441" s="127"/>
      <c r="AE1441" s="127"/>
      <c r="AF1441" s="127"/>
      <c r="AG1441" s="127"/>
      <c r="AH1441" s="127"/>
      <c r="AI1441" s="127"/>
      <c r="AJ1441" s="127"/>
      <c r="AK1441" s="127"/>
      <c r="AL1441" s="127"/>
      <c r="AM1441" s="127"/>
      <c r="AN1441" s="127"/>
      <c r="AO1441" s="127"/>
      <c r="AP1441" s="127"/>
      <c r="AQ1441" s="127"/>
      <c r="AR1441" s="127"/>
      <c r="AS1441" s="127"/>
      <c r="AT1441" s="127"/>
      <c r="AU1441" s="127"/>
      <c r="AV1441" s="127"/>
      <c r="AW1441" s="127"/>
      <c r="AX1441" s="127"/>
      <c r="AY1441" s="127"/>
      <c r="AZ1441" s="127"/>
      <c r="BA1441" s="127"/>
      <c r="BB1441" s="127"/>
      <c r="BC1441" s="127"/>
      <c r="BD1441" s="127"/>
      <c r="BE1441" s="127"/>
      <c r="BF1441" s="127"/>
      <c r="BG1441" s="127"/>
      <c r="BH1441" s="127"/>
      <c r="BI1441" s="127"/>
      <c r="BJ1441" s="127"/>
      <c r="BK1441" s="127"/>
      <c r="BL1441" s="127"/>
      <c r="BM1441" s="127"/>
      <c r="BN1441" s="127"/>
      <c r="BO1441" s="127"/>
      <c r="BP1441" s="127"/>
      <c r="BQ1441" s="127"/>
      <c r="BR1441" s="127"/>
      <c r="BS1441" s="127"/>
      <c r="BT1441" s="127"/>
      <c r="BU1441" s="127"/>
      <c r="BV1441" s="127"/>
      <c r="BW1441" s="127"/>
      <c r="BX1441" s="127"/>
      <c r="BY1441" s="127"/>
      <c r="BZ1441" s="127"/>
      <c r="CA1441" s="127"/>
      <c r="CB1441" s="127"/>
      <c r="CC1441" s="127"/>
      <c r="CD1441" s="127"/>
      <c r="CE1441" s="127"/>
      <c r="CF1441" s="127"/>
      <c r="CG1441" s="127"/>
      <c r="CH1441" s="127"/>
      <c r="CI1441" s="127"/>
      <c r="CJ1441" s="127"/>
      <c r="CK1441" s="127"/>
      <c r="CL1441" s="127"/>
      <c r="CM1441" s="127"/>
      <c r="CN1441" s="127"/>
    </row>
    <row r="1442" spans="1:93" ht="14.25" customHeight="1" x14ac:dyDescent="0.35"/>
    <row r="1443" spans="1:93" ht="14.25" customHeight="1" x14ac:dyDescent="0.35">
      <c r="D1443" s="271" t="s">
        <v>616</v>
      </c>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71"/>
      <c r="AE1443" s="271"/>
      <c r="AF1443" s="271"/>
      <c r="AG1443" s="271"/>
      <c r="AH1443" s="271"/>
      <c r="AI1443" s="271"/>
      <c r="AJ1443" s="271"/>
      <c r="AK1443" s="271"/>
      <c r="AL1443" s="271"/>
      <c r="AM1443" s="271"/>
      <c r="AN1443" s="271"/>
      <c r="AO1443" s="271"/>
      <c r="AP1443" s="271"/>
      <c r="AQ1443" s="271"/>
      <c r="AR1443" s="271"/>
      <c r="AS1443" s="271"/>
      <c r="AT1443" s="271"/>
      <c r="AU1443" s="271"/>
      <c r="AV1443" s="271"/>
      <c r="AW1443" s="271"/>
      <c r="AX1443" s="271"/>
      <c r="AY1443" s="271"/>
      <c r="AZ1443" s="271"/>
      <c r="BA1443" s="271"/>
      <c r="BB1443" s="271"/>
      <c r="BC1443" s="271"/>
      <c r="BD1443" s="271"/>
      <c r="BE1443" s="271"/>
      <c r="BF1443" s="271"/>
      <c r="BG1443" s="271"/>
      <c r="BH1443" s="271"/>
      <c r="BI1443" s="271"/>
      <c r="BJ1443" s="271"/>
      <c r="BK1443" s="271"/>
      <c r="BL1443" s="271"/>
      <c r="BM1443" s="271"/>
      <c r="BN1443" s="271"/>
      <c r="BO1443" s="271"/>
      <c r="BP1443" s="271"/>
      <c r="BQ1443" s="271"/>
      <c r="BR1443" s="271"/>
      <c r="BS1443" s="271"/>
      <c r="BT1443" s="271"/>
      <c r="BU1443" s="271"/>
      <c r="BV1443" s="271"/>
      <c r="BW1443" s="271"/>
      <c r="BX1443" s="271"/>
      <c r="BY1443" s="271"/>
      <c r="BZ1443" s="271"/>
      <c r="CA1443" s="271"/>
      <c r="CB1443" s="271"/>
      <c r="CC1443" s="271"/>
      <c r="CD1443" s="271"/>
      <c r="CE1443" s="271"/>
      <c r="CF1443" s="271"/>
      <c r="CG1443" s="271"/>
      <c r="CH1443" s="271"/>
      <c r="CI1443" s="271"/>
      <c r="CJ1443" s="271"/>
      <c r="CK1443" s="271"/>
      <c r="CL1443" s="271"/>
      <c r="CM1443" s="271"/>
      <c r="CN1443" s="271"/>
    </row>
    <row r="1444" spans="1:93" ht="14.25" customHeight="1" x14ac:dyDescent="0.35">
      <c r="D1444" s="272"/>
      <c r="E1444" s="272"/>
      <c r="F1444" s="272"/>
      <c r="G1444" s="272"/>
      <c r="H1444" s="272"/>
      <c r="I1444" s="272"/>
      <c r="J1444" s="272"/>
      <c r="K1444" s="272"/>
      <c r="L1444" s="272"/>
      <c r="M1444" s="272"/>
      <c r="N1444" s="272"/>
      <c r="O1444" s="272"/>
      <c r="P1444" s="272"/>
      <c r="Q1444" s="272"/>
      <c r="R1444" s="272"/>
      <c r="S1444" s="272"/>
      <c r="T1444" s="272"/>
      <c r="U1444" s="272"/>
      <c r="V1444" s="272"/>
      <c r="W1444" s="272"/>
      <c r="X1444" s="272"/>
      <c r="Y1444" s="272"/>
      <c r="Z1444" s="272"/>
      <c r="AA1444" s="272"/>
      <c r="AB1444" s="272"/>
      <c r="AC1444" s="272"/>
      <c r="AD1444" s="272"/>
      <c r="AE1444" s="272"/>
      <c r="AF1444" s="272"/>
      <c r="AG1444" s="272"/>
      <c r="AH1444" s="272"/>
      <c r="AI1444" s="272"/>
      <c r="AJ1444" s="272"/>
      <c r="AK1444" s="272"/>
      <c r="AL1444" s="272"/>
      <c r="AM1444" s="272"/>
      <c r="AN1444" s="272"/>
      <c r="AO1444" s="272"/>
      <c r="AP1444" s="272"/>
      <c r="AQ1444" s="272"/>
      <c r="AR1444" s="272"/>
      <c r="AS1444" s="272"/>
      <c r="AT1444" s="272"/>
      <c r="AU1444" s="272"/>
      <c r="AV1444" s="272"/>
      <c r="AW1444" s="272"/>
      <c r="AX1444" s="272"/>
      <c r="AY1444" s="272"/>
      <c r="AZ1444" s="272"/>
      <c r="BA1444" s="272"/>
      <c r="BB1444" s="272"/>
      <c r="BC1444" s="272"/>
      <c r="BD1444" s="272"/>
      <c r="BE1444" s="272"/>
      <c r="BF1444" s="272"/>
      <c r="BG1444" s="272"/>
      <c r="BH1444" s="272"/>
      <c r="BI1444" s="272"/>
      <c r="BJ1444" s="272"/>
      <c r="BK1444" s="272"/>
      <c r="BL1444" s="272"/>
      <c r="BM1444" s="272"/>
      <c r="BN1444" s="272"/>
      <c r="BO1444" s="272"/>
      <c r="BP1444" s="272"/>
      <c r="BQ1444" s="272"/>
      <c r="BR1444" s="272"/>
      <c r="BS1444" s="272"/>
      <c r="BT1444" s="272"/>
      <c r="BU1444" s="272"/>
      <c r="BV1444" s="272"/>
      <c r="BW1444" s="272"/>
      <c r="BX1444" s="272"/>
      <c r="BY1444" s="272"/>
      <c r="BZ1444" s="272"/>
      <c r="CA1444" s="272"/>
      <c r="CB1444" s="272"/>
      <c r="CC1444" s="272"/>
      <c r="CD1444" s="272"/>
      <c r="CE1444" s="272"/>
      <c r="CF1444" s="272"/>
      <c r="CG1444" s="272"/>
      <c r="CH1444" s="272"/>
      <c r="CI1444" s="272"/>
      <c r="CJ1444" s="272"/>
      <c r="CK1444" s="272"/>
      <c r="CL1444" s="272"/>
      <c r="CM1444" s="272"/>
      <c r="CN1444" s="272"/>
    </row>
    <row r="1445" spans="1:93" ht="14.25" customHeight="1" x14ac:dyDescent="0.35">
      <c r="D1445" s="219" t="s">
        <v>613</v>
      </c>
      <c r="E1445" s="220"/>
      <c r="F1445" s="220"/>
      <c r="G1445" s="220"/>
      <c r="H1445" s="220"/>
      <c r="I1445" s="220"/>
      <c r="J1445" s="220"/>
      <c r="K1445" s="220"/>
      <c r="L1445" s="220"/>
      <c r="M1445" s="220"/>
      <c r="N1445" s="220"/>
      <c r="O1445" s="220"/>
      <c r="P1445" s="220"/>
      <c r="Q1445" s="220"/>
      <c r="R1445" s="220"/>
      <c r="S1445" s="220"/>
      <c r="T1445" s="220"/>
      <c r="U1445" s="220"/>
      <c r="V1445" s="220"/>
      <c r="W1445" s="220"/>
      <c r="X1445" s="220"/>
      <c r="Y1445" s="220"/>
      <c r="Z1445" s="220"/>
      <c r="AA1445" s="220"/>
      <c r="AB1445" s="220"/>
      <c r="AC1445" s="220"/>
      <c r="AD1445" s="220"/>
      <c r="AE1445" s="220"/>
      <c r="AF1445" s="220"/>
      <c r="AG1445" s="221"/>
      <c r="AH1445" s="219" t="s">
        <v>614</v>
      </c>
      <c r="AI1445" s="220"/>
      <c r="AJ1445" s="220"/>
      <c r="AK1445" s="220"/>
      <c r="AL1445" s="220"/>
      <c r="AM1445" s="220"/>
      <c r="AN1445" s="220"/>
      <c r="AO1445" s="220"/>
      <c r="AP1445" s="220"/>
      <c r="AQ1445" s="220"/>
      <c r="AR1445" s="220"/>
      <c r="AS1445" s="220"/>
      <c r="AT1445" s="220"/>
      <c r="AU1445" s="220"/>
      <c r="AV1445" s="220"/>
      <c r="AW1445" s="220"/>
      <c r="AX1445" s="220"/>
      <c r="AY1445" s="220"/>
      <c r="AZ1445" s="220"/>
      <c r="BA1445" s="220"/>
      <c r="BB1445" s="220"/>
      <c r="BC1445" s="220"/>
      <c r="BD1445" s="220"/>
      <c r="BE1445" s="220"/>
      <c r="BF1445" s="220"/>
      <c r="BG1445" s="220"/>
      <c r="BH1445" s="220"/>
      <c r="BI1445" s="220"/>
      <c r="BJ1445" s="220"/>
      <c r="BK1445" s="221"/>
      <c r="BL1445" s="253" t="s">
        <v>612</v>
      </c>
      <c r="BM1445" s="253"/>
      <c r="BN1445" s="253"/>
      <c r="BO1445" s="253"/>
      <c r="BP1445" s="253"/>
      <c r="BQ1445" s="253"/>
      <c r="BR1445" s="253"/>
      <c r="BS1445" s="253"/>
      <c r="BT1445" s="253"/>
      <c r="BU1445" s="253"/>
      <c r="BV1445" s="253"/>
      <c r="BW1445" s="253"/>
      <c r="BX1445" s="253"/>
      <c r="BY1445" s="253"/>
      <c r="BZ1445" s="253"/>
      <c r="CA1445" s="253"/>
      <c r="CB1445" s="253"/>
      <c r="CC1445" s="253"/>
      <c r="CD1445" s="253"/>
      <c r="CE1445" s="253"/>
      <c r="CF1445" s="253"/>
      <c r="CG1445" s="253"/>
      <c r="CH1445" s="253"/>
      <c r="CI1445" s="253"/>
      <c r="CJ1445" s="253"/>
      <c r="CK1445" s="253"/>
      <c r="CL1445" s="253"/>
      <c r="CM1445" s="253"/>
      <c r="CN1445" s="253"/>
      <c r="CO1445" s="7"/>
    </row>
    <row r="1446" spans="1:93" ht="14.25" customHeight="1" x14ac:dyDescent="0.35">
      <c r="D1446" s="222"/>
      <c r="E1446" s="223"/>
      <c r="F1446" s="223"/>
      <c r="G1446" s="223"/>
      <c r="H1446" s="223"/>
      <c r="I1446" s="223"/>
      <c r="J1446" s="223"/>
      <c r="K1446" s="223"/>
      <c r="L1446" s="223"/>
      <c r="M1446" s="223"/>
      <c r="N1446" s="223"/>
      <c r="O1446" s="223"/>
      <c r="P1446" s="223"/>
      <c r="Q1446" s="223"/>
      <c r="R1446" s="223"/>
      <c r="S1446" s="223"/>
      <c r="T1446" s="223"/>
      <c r="U1446" s="223"/>
      <c r="V1446" s="223"/>
      <c r="W1446" s="223"/>
      <c r="X1446" s="223"/>
      <c r="Y1446" s="223"/>
      <c r="Z1446" s="223"/>
      <c r="AA1446" s="223"/>
      <c r="AB1446" s="223"/>
      <c r="AC1446" s="223"/>
      <c r="AD1446" s="223"/>
      <c r="AE1446" s="223"/>
      <c r="AF1446" s="223"/>
      <c r="AG1446" s="224"/>
      <c r="AH1446" s="222"/>
      <c r="AI1446" s="223"/>
      <c r="AJ1446" s="223"/>
      <c r="AK1446" s="223"/>
      <c r="AL1446" s="223"/>
      <c r="AM1446" s="223"/>
      <c r="AN1446" s="223"/>
      <c r="AO1446" s="223"/>
      <c r="AP1446" s="223"/>
      <c r="AQ1446" s="223"/>
      <c r="AR1446" s="223"/>
      <c r="AS1446" s="223"/>
      <c r="AT1446" s="223"/>
      <c r="AU1446" s="223"/>
      <c r="AV1446" s="223"/>
      <c r="AW1446" s="223"/>
      <c r="AX1446" s="223"/>
      <c r="AY1446" s="223"/>
      <c r="AZ1446" s="223"/>
      <c r="BA1446" s="223"/>
      <c r="BB1446" s="223"/>
      <c r="BC1446" s="223"/>
      <c r="BD1446" s="223"/>
      <c r="BE1446" s="223"/>
      <c r="BF1446" s="223"/>
      <c r="BG1446" s="223"/>
      <c r="BH1446" s="223"/>
      <c r="BI1446" s="223"/>
      <c r="BJ1446" s="223"/>
      <c r="BK1446" s="224"/>
      <c r="BL1446" s="324"/>
      <c r="BM1446" s="324"/>
      <c r="BN1446" s="324"/>
      <c r="BO1446" s="324"/>
      <c r="BP1446" s="324"/>
      <c r="BQ1446" s="324"/>
      <c r="BR1446" s="324"/>
      <c r="BS1446" s="324"/>
      <c r="BT1446" s="324"/>
      <c r="BU1446" s="324"/>
      <c r="BV1446" s="324"/>
      <c r="BW1446" s="324"/>
      <c r="BX1446" s="324"/>
      <c r="BY1446" s="324"/>
      <c r="BZ1446" s="324"/>
      <c r="CA1446" s="324"/>
      <c r="CB1446" s="324"/>
      <c r="CC1446" s="324"/>
      <c r="CD1446" s="324"/>
      <c r="CE1446" s="324"/>
      <c r="CF1446" s="324"/>
      <c r="CG1446" s="324"/>
      <c r="CH1446" s="324"/>
      <c r="CI1446" s="324"/>
      <c r="CJ1446" s="324"/>
      <c r="CK1446" s="324"/>
      <c r="CL1446" s="324"/>
      <c r="CM1446" s="324"/>
      <c r="CN1446" s="324"/>
      <c r="CO1446" s="7"/>
    </row>
    <row r="1447" spans="1:93" ht="14.25" customHeight="1" x14ac:dyDescent="0.35">
      <c r="D1447" s="283">
        <v>55751000</v>
      </c>
      <c r="E1447" s="231"/>
      <c r="F1447" s="231"/>
      <c r="G1447" s="231"/>
      <c r="H1447" s="231"/>
      <c r="I1447" s="231"/>
      <c r="J1447" s="231"/>
      <c r="K1447" s="231"/>
      <c r="L1447" s="231"/>
      <c r="M1447" s="231"/>
      <c r="N1447" s="231"/>
      <c r="O1447" s="231"/>
      <c r="P1447" s="231"/>
      <c r="Q1447" s="231"/>
      <c r="R1447" s="231"/>
      <c r="S1447" s="231"/>
      <c r="T1447" s="231"/>
      <c r="U1447" s="231"/>
      <c r="V1447" s="231"/>
      <c r="W1447" s="231"/>
      <c r="X1447" s="231"/>
      <c r="Y1447" s="231"/>
      <c r="Z1447" s="231"/>
      <c r="AA1447" s="231"/>
      <c r="AB1447" s="231"/>
      <c r="AC1447" s="231"/>
      <c r="AD1447" s="231"/>
      <c r="AE1447" s="231"/>
      <c r="AF1447" s="231"/>
      <c r="AG1447" s="232"/>
      <c r="AH1447" s="283">
        <v>52040000</v>
      </c>
      <c r="AI1447" s="231"/>
      <c r="AJ1447" s="231"/>
      <c r="AK1447" s="231"/>
      <c r="AL1447" s="231"/>
      <c r="AM1447" s="231"/>
      <c r="AN1447" s="231"/>
      <c r="AO1447" s="231"/>
      <c r="AP1447" s="231"/>
      <c r="AQ1447" s="231"/>
      <c r="AR1447" s="231"/>
      <c r="AS1447" s="231"/>
      <c r="AT1447" s="231"/>
      <c r="AU1447" s="231"/>
      <c r="AV1447" s="231"/>
      <c r="AW1447" s="231"/>
      <c r="AX1447" s="231"/>
      <c r="AY1447" s="231"/>
      <c r="AZ1447" s="231"/>
      <c r="BA1447" s="231"/>
      <c r="BB1447" s="231"/>
      <c r="BC1447" s="231"/>
      <c r="BD1447" s="231"/>
      <c r="BE1447" s="231"/>
      <c r="BF1447" s="231"/>
      <c r="BG1447" s="231"/>
      <c r="BH1447" s="231"/>
      <c r="BI1447" s="231"/>
      <c r="BJ1447" s="231"/>
      <c r="BK1447" s="232"/>
      <c r="BL1447" s="322">
        <v>3711000</v>
      </c>
      <c r="BM1447" s="323"/>
      <c r="BN1447" s="323"/>
      <c r="BO1447" s="323"/>
      <c r="BP1447" s="323"/>
      <c r="BQ1447" s="323"/>
      <c r="BR1447" s="323"/>
      <c r="BS1447" s="323"/>
      <c r="BT1447" s="323"/>
      <c r="BU1447" s="323"/>
      <c r="BV1447" s="323"/>
      <c r="BW1447" s="323"/>
      <c r="BX1447" s="323"/>
      <c r="BY1447" s="323"/>
      <c r="BZ1447" s="323"/>
      <c r="CA1447" s="323"/>
      <c r="CB1447" s="323"/>
      <c r="CC1447" s="323"/>
      <c r="CD1447" s="323"/>
      <c r="CE1447" s="323"/>
      <c r="CF1447" s="323"/>
      <c r="CG1447" s="323"/>
      <c r="CH1447" s="323"/>
      <c r="CI1447" s="323"/>
      <c r="CJ1447" s="323"/>
      <c r="CK1447" s="323"/>
      <c r="CL1447" s="323"/>
      <c r="CM1447" s="323"/>
      <c r="CN1447" s="323"/>
    </row>
    <row r="1448" spans="1:93" ht="14.25" customHeight="1" x14ac:dyDescent="0.35">
      <c r="D1448" s="320"/>
      <c r="E1448" s="320"/>
      <c r="F1448" s="320"/>
      <c r="G1448" s="320"/>
      <c r="H1448" s="320"/>
      <c r="I1448" s="320"/>
      <c r="J1448" s="320"/>
      <c r="K1448" s="320"/>
      <c r="L1448" s="320"/>
      <c r="M1448" s="320"/>
      <c r="N1448" s="320"/>
      <c r="O1448" s="320"/>
      <c r="P1448" s="320"/>
      <c r="Q1448" s="320"/>
      <c r="R1448" s="320"/>
      <c r="S1448" s="320"/>
      <c r="T1448" s="320"/>
      <c r="U1448" s="320"/>
      <c r="V1448" s="320"/>
      <c r="W1448" s="320"/>
      <c r="X1448" s="320"/>
      <c r="Y1448" s="320"/>
      <c r="Z1448" s="320"/>
      <c r="AA1448" s="320"/>
      <c r="AB1448" s="320"/>
      <c r="AC1448" s="320"/>
      <c r="AD1448" s="320"/>
      <c r="AE1448" s="320"/>
      <c r="AF1448" s="320"/>
      <c r="AG1448" s="320"/>
      <c r="AH1448" s="320"/>
      <c r="AI1448" s="320"/>
      <c r="AJ1448" s="320"/>
      <c r="AK1448" s="320"/>
      <c r="AL1448" s="320"/>
      <c r="AM1448" s="320"/>
      <c r="AN1448" s="320"/>
      <c r="AO1448" s="320"/>
      <c r="AP1448" s="320"/>
      <c r="AQ1448" s="320"/>
      <c r="AR1448" s="320"/>
      <c r="AS1448" s="320"/>
      <c r="AT1448" s="320"/>
      <c r="AU1448" s="320"/>
      <c r="AV1448" s="320"/>
      <c r="AW1448" s="320"/>
      <c r="AX1448" s="320"/>
      <c r="AY1448" s="320"/>
      <c r="AZ1448" s="320"/>
      <c r="BA1448" s="320"/>
      <c r="BB1448" s="320"/>
      <c r="BC1448" s="320"/>
      <c r="BD1448" s="320"/>
      <c r="BE1448" s="320"/>
      <c r="BF1448" s="320"/>
      <c r="BG1448" s="320"/>
      <c r="BH1448" s="320"/>
      <c r="BI1448" s="320"/>
      <c r="BJ1448" s="320"/>
      <c r="BK1448" s="320"/>
      <c r="BL1448" s="320"/>
      <c r="BM1448" s="320"/>
      <c r="BN1448" s="320"/>
      <c r="BO1448" s="320"/>
      <c r="BP1448" s="320"/>
      <c r="BQ1448" s="320"/>
      <c r="BR1448" s="320"/>
      <c r="BS1448" s="320"/>
      <c r="BT1448" s="320"/>
      <c r="BU1448" s="320"/>
      <c r="BV1448" s="320"/>
      <c r="BW1448" s="320"/>
      <c r="BX1448" s="320"/>
      <c r="BY1448" s="320"/>
      <c r="BZ1448" s="320"/>
      <c r="CA1448" s="320"/>
      <c r="CB1448" s="320"/>
      <c r="CC1448" s="320"/>
      <c r="CD1448" s="320"/>
      <c r="CE1448" s="320"/>
      <c r="CF1448" s="320"/>
      <c r="CG1448" s="320"/>
      <c r="CH1448" s="320"/>
      <c r="CI1448" s="320"/>
      <c r="CJ1448" s="320"/>
      <c r="CK1448" s="320"/>
      <c r="CL1448" s="320"/>
      <c r="CM1448" s="320"/>
      <c r="CN1448" s="320"/>
    </row>
    <row r="1449" spans="1:93" ht="14.25" customHeight="1" x14ac:dyDescent="0.35">
      <c r="C1449" s="6"/>
      <c r="D1449" s="8"/>
      <c r="E1449" s="8"/>
      <c r="F1449" s="8"/>
      <c r="G1449" s="8"/>
      <c r="H1449" s="8"/>
      <c r="I1449" s="8"/>
      <c r="J1449" s="8"/>
      <c r="K1449" s="8"/>
      <c r="L1449" s="8"/>
      <c r="M1449" s="8"/>
      <c r="N1449" s="8"/>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6"/>
    </row>
    <row r="1450" spans="1:93" ht="14.25" customHeight="1" x14ac:dyDescent="0.35">
      <c r="C1450" s="6"/>
      <c r="D1450" s="216" t="s">
        <v>615</v>
      </c>
      <c r="E1450" s="216"/>
      <c r="F1450" s="216"/>
      <c r="G1450" s="216"/>
      <c r="H1450" s="216"/>
      <c r="I1450" s="216"/>
      <c r="J1450" s="216"/>
      <c r="K1450" s="216"/>
      <c r="L1450" s="216"/>
      <c r="M1450" s="216"/>
      <c r="N1450" s="216"/>
      <c r="O1450" s="216"/>
      <c r="P1450" s="216"/>
      <c r="Q1450" s="216"/>
      <c r="R1450" s="216"/>
      <c r="S1450" s="216"/>
      <c r="T1450" s="216"/>
      <c r="U1450" s="216"/>
      <c r="V1450" s="216"/>
      <c r="W1450" s="216"/>
      <c r="X1450" s="216"/>
      <c r="Y1450" s="216"/>
      <c r="Z1450" s="216"/>
      <c r="AA1450" s="216"/>
      <c r="AB1450" s="216"/>
      <c r="AC1450" s="216"/>
      <c r="AD1450" s="216"/>
      <c r="AE1450" s="216"/>
      <c r="AF1450" s="216"/>
      <c r="AG1450" s="216"/>
      <c r="AH1450" s="216"/>
      <c r="AI1450" s="216"/>
      <c r="AJ1450" s="216"/>
      <c r="AK1450" s="216"/>
      <c r="AL1450" s="216"/>
      <c r="AM1450" s="216"/>
      <c r="AN1450" s="216"/>
      <c r="AO1450" s="216"/>
      <c r="AP1450" s="216"/>
      <c r="AQ1450" s="216"/>
      <c r="AR1450" s="216"/>
      <c r="AS1450" s="216"/>
      <c r="AT1450" s="216"/>
      <c r="AU1450" s="216"/>
      <c r="AV1450" s="216"/>
      <c r="AW1450" s="216"/>
      <c r="AX1450" s="216"/>
      <c r="AY1450" s="216"/>
      <c r="AZ1450" s="216"/>
      <c r="BA1450" s="216"/>
      <c r="BB1450" s="216"/>
      <c r="BC1450" s="216"/>
      <c r="BD1450" s="216"/>
      <c r="BE1450" s="216"/>
      <c r="BF1450" s="216"/>
      <c r="BG1450" s="216"/>
      <c r="BH1450" s="216"/>
      <c r="BI1450" s="216"/>
      <c r="BJ1450" s="216"/>
      <c r="BK1450" s="216"/>
      <c r="BL1450" s="216"/>
      <c r="BM1450" s="216"/>
      <c r="BN1450" s="216"/>
      <c r="BO1450" s="216"/>
      <c r="BP1450" s="216"/>
      <c r="BQ1450" s="216"/>
      <c r="BR1450" s="216"/>
      <c r="BS1450" s="216"/>
      <c r="BT1450" s="216"/>
      <c r="BU1450" s="216"/>
      <c r="BV1450" s="216"/>
      <c r="BW1450" s="216"/>
      <c r="BX1450" s="216"/>
      <c r="BY1450" s="216"/>
      <c r="BZ1450" s="216"/>
      <c r="CA1450" s="216"/>
      <c r="CB1450" s="216"/>
      <c r="CC1450" s="216"/>
      <c r="CD1450" s="216"/>
      <c r="CE1450" s="216"/>
      <c r="CF1450" s="216"/>
      <c r="CG1450" s="216"/>
      <c r="CH1450" s="216"/>
      <c r="CI1450" s="216"/>
      <c r="CJ1450" s="216"/>
      <c r="CK1450" s="216"/>
      <c r="CL1450" s="216"/>
      <c r="CM1450" s="216"/>
      <c r="CN1450" s="216"/>
    </row>
    <row r="1451" spans="1:93" ht="14.25" customHeight="1" x14ac:dyDescent="0.35">
      <c r="D1451" s="217"/>
      <c r="E1451" s="217"/>
      <c r="F1451" s="217"/>
      <c r="G1451" s="217"/>
      <c r="H1451" s="217"/>
      <c r="I1451" s="217"/>
      <c r="J1451" s="217"/>
      <c r="K1451" s="217"/>
      <c r="L1451" s="217"/>
      <c r="M1451" s="217"/>
      <c r="N1451" s="217"/>
      <c r="O1451" s="217"/>
      <c r="P1451" s="217"/>
      <c r="Q1451" s="217"/>
      <c r="R1451" s="217"/>
      <c r="S1451" s="217"/>
      <c r="T1451" s="217"/>
      <c r="U1451" s="217"/>
      <c r="V1451" s="217"/>
      <c r="W1451" s="217"/>
      <c r="X1451" s="217"/>
      <c r="Y1451" s="217"/>
      <c r="Z1451" s="217"/>
      <c r="AA1451" s="217"/>
      <c r="AB1451" s="217"/>
      <c r="AC1451" s="217"/>
      <c r="AD1451" s="217"/>
      <c r="AE1451" s="217"/>
      <c r="AF1451" s="217"/>
      <c r="AG1451" s="217"/>
      <c r="AH1451" s="217"/>
      <c r="AI1451" s="217"/>
      <c r="AJ1451" s="217"/>
      <c r="AK1451" s="217"/>
      <c r="AL1451" s="217"/>
      <c r="AM1451" s="217"/>
      <c r="AN1451" s="217"/>
      <c r="AO1451" s="217"/>
      <c r="AP1451" s="217"/>
      <c r="AQ1451" s="217"/>
      <c r="AR1451" s="217"/>
      <c r="AS1451" s="217"/>
      <c r="AT1451" s="217"/>
      <c r="AU1451" s="217"/>
      <c r="AV1451" s="217"/>
      <c r="AW1451" s="217"/>
      <c r="AX1451" s="217"/>
      <c r="AY1451" s="217"/>
      <c r="AZ1451" s="217"/>
      <c r="BA1451" s="217"/>
      <c r="BB1451" s="217"/>
      <c r="BC1451" s="217"/>
      <c r="BD1451" s="217"/>
      <c r="BE1451" s="217"/>
      <c r="BF1451" s="217"/>
      <c r="BG1451" s="217"/>
      <c r="BH1451" s="217"/>
      <c r="BI1451" s="217"/>
      <c r="BJ1451" s="217"/>
      <c r="BK1451" s="217"/>
      <c r="BL1451" s="217"/>
      <c r="BM1451" s="217"/>
      <c r="BN1451" s="217"/>
      <c r="BO1451" s="217"/>
      <c r="BP1451" s="217"/>
      <c r="BQ1451" s="217"/>
      <c r="BR1451" s="217"/>
      <c r="BS1451" s="217"/>
      <c r="BT1451" s="217"/>
      <c r="BU1451" s="217"/>
      <c r="BV1451" s="217"/>
      <c r="BW1451" s="217"/>
      <c r="BX1451" s="217"/>
      <c r="BY1451" s="217"/>
      <c r="BZ1451" s="217"/>
      <c r="CA1451" s="217"/>
      <c r="CB1451" s="217"/>
      <c r="CC1451" s="217"/>
      <c r="CD1451" s="217"/>
      <c r="CE1451" s="217"/>
      <c r="CF1451" s="217"/>
      <c r="CG1451" s="217"/>
      <c r="CH1451" s="217"/>
      <c r="CI1451" s="217"/>
      <c r="CJ1451" s="217"/>
      <c r="CK1451" s="217"/>
      <c r="CL1451" s="217"/>
      <c r="CM1451" s="217"/>
      <c r="CN1451" s="217"/>
    </row>
    <row r="1452" spans="1:93" ht="14.25" customHeight="1" x14ac:dyDescent="0.35">
      <c r="D1452" s="219" t="s">
        <v>617</v>
      </c>
      <c r="E1452" s="220"/>
      <c r="F1452" s="220"/>
      <c r="G1452" s="220"/>
      <c r="H1452" s="220"/>
      <c r="I1452" s="220"/>
      <c r="J1452" s="220"/>
      <c r="K1452" s="220"/>
      <c r="L1452" s="220"/>
      <c r="M1452" s="220"/>
      <c r="N1452" s="220"/>
      <c r="O1452" s="221"/>
      <c r="P1452" s="219" t="s">
        <v>618</v>
      </c>
      <c r="Q1452" s="220"/>
      <c r="R1452" s="220"/>
      <c r="S1452" s="220"/>
      <c r="T1452" s="220"/>
      <c r="U1452" s="220"/>
      <c r="V1452" s="220"/>
      <c r="W1452" s="220"/>
      <c r="X1452" s="220"/>
      <c r="Y1452" s="220"/>
      <c r="Z1452" s="220"/>
      <c r="AA1452" s="221"/>
      <c r="AB1452" s="219" t="s">
        <v>619</v>
      </c>
      <c r="AC1452" s="220"/>
      <c r="AD1452" s="220"/>
      <c r="AE1452" s="220"/>
      <c r="AF1452" s="220"/>
      <c r="AG1452" s="220"/>
      <c r="AH1452" s="220"/>
      <c r="AI1452" s="220"/>
      <c r="AJ1452" s="220"/>
      <c r="AK1452" s="220"/>
      <c r="AL1452" s="220"/>
      <c r="AM1452" s="221"/>
      <c r="AN1452" s="219" t="s">
        <v>620</v>
      </c>
      <c r="AO1452" s="220"/>
      <c r="AP1452" s="220"/>
      <c r="AQ1452" s="220"/>
      <c r="AR1452" s="220"/>
      <c r="AS1452" s="220"/>
      <c r="AT1452" s="220"/>
      <c r="AU1452" s="220"/>
      <c r="AV1452" s="220"/>
      <c r="AW1452" s="220"/>
      <c r="AX1452" s="220"/>
      <c r="AY1452" s="221"/>
      <c r="AZ1452" s="219" t="s">
        <v>621</v>
      </c>
      <c r="BA1452" s="220"/>
      <c r="BB1452" s="220"/>
      <c r="BC1452" s="220"/>
      <c r="BD1452" s="220"/>
      <c r="BE1452" s="220"/>
      <c r="BF1452" s="220"/>
      <c r="BG1452" s="220"/>
      <c r="BH1452" s="220"/>
      <c r="BI1452" s="220"/>
      <c r="BJ1452" s="220"/>
      <c r="BK1452" s="220"/>
      <c r="BL1452" s="220"/>
      <c r="BM1452" s="220"/>
      <c r="BN1452" s="220"/>
      <c r="BO1452" s="220"/>
      <c r="BP1452" s="219" t="s">
        <v>622</v>
      </c>
      <c r="BQ1452" s="220"/>
      <c r="BR1452" s="220"/>
      <c r="BS1452" s="220"/>
      <c r="BT1452" s="220"/>
      <c r="BU1452" s="220"/>
      <c r="BV1452" s="220"/>
      <c r="BW1452" s="220"/>
      <c r="BX1452" s="220"/>
      <c r="BY1452" s="220"/>
      <c r="BZ1452" s="220"/>
      <c r="CA1452" s="220"/>
      <c r="CB1452" s="219" t="s">
        <v>623</v>
      </c>
      <c r="CC1452" s="220"/>
      <c r="CD1452" s="220"/>
      <c r="CE1452" s="220"/>
      <c r="CF1452" s="220"/>
      <c r="CG1452" s="220"/>
      <c r="CH1452" s="220"/>
      <c r="CI1452" s="220"/>
      <c r="CJ1452" s="220"/>
      <c r="CK1452" s="220"/>
      <c r="CL1452" s="220"/>
      <c r="CM1452" s="220"/>
      <c r="CN1452" s="221"/>
    </row>
    <row r="1453" spans="1:93" ht="14.25" customHeight="1" x14ac:dyDescent="0.35">
      <c r="D1453" s="222"/>
      <c r="E1453" s="223"/>
      <c r="F1453" s="223"/>
      <c r="G1453" s="223"/>
      <c r="H1453" s="223"/>
      <c r="I1453" s="223"/>
      <c r="J1453" s="223"/>
      <c r="K1453" s="223"/>
      <c r="L1453" s="223"/>
      <c r="M1453" s="223"/>
      <c r="N1453" s="223"/>
      <c r="O1453" s="224"/>
      <c r="P1453" s="222"/>
      <c r="Q1453" s="223"/>
      <c r="R1453" s="223"/>
      <c r="S1453" s="223"/>
      <c r="T1453" s="223"/>
      <c r="U1453" s="223"/>
      <c r="V1453" s="223"/>
      <c r="W1453" s="223"/>
      <c r="X1453" s="223"/>
      <c r="Y1453" s="223"/>
      <c r="Z1453" s="223"/>
      <c r="AA1453" s="224"/>
      <c r="AB1453" s="222"/>
      <c r="AC1453" s="223"/>
      <c r="AD1453" s="223"/>
      <c r="AE1453" s="223"/>
      <c r="AF1453" s="223"/>
      <c r="AG1453" s="223"/>
      <c r="AH1453" s="223"/>
      <c r="AI1453" s="223"/>
      <c r="AJ1453" s="223"/>
      <c r="AK1453" s="223"/>
      <c r="AL1453" s="223"/>
      <c r="AM1453" s="224"/>
      <c r="AN1453" s="222"/>
      <c r="AO1453" s="223"/>
      <c r="AP1453" s="223"/>
      <c r="AQ1453" s="223"/>
      <c r="AR1453" s="223"/>
      <c r="AS1453" s="223"/>
      <c r="AT1453" s="223"/>
      <c r="AU1453" s="223"/>
      <c r="AV1453" s="223"/>
      <c r="AW1453" s="223"/>
      <c r="AX1453" s="223"/>
      <c r="AY1453" s="224"/>
      <c r="AZ1453" s="222"/>
      <c r="BA1453" s="223"/>
      <c r="BB1453" s="223"/>
      <c r="BC1453" s="223"/>
      <c r="BD1453" s="223"/>
      <c r="BE1453" s="223"/>
      <c r="BF1453" s="223"/>
      <c r="BG1453" s="223"/>
      <c r="BH1453" s="223"/>
      <c r="BI1453" s="223"/>
      <c r="BJ1453" s="223"/>
      <c r="BK1453" s="223"/>
      <c r="BL1453" s="223"/>
      <c r="BM1453" s="223"/>
      <c r="BN1453" s="223"/>
      <c r="BO1453" s="223"/>
      <c r="BP1453" s="222"/>
      <c r="BQ1453" s="223"/>
      <c r="BR1453" s="223"/>
      <c r="BS1453" s="223"/>
      <c r="BT1453" s="223"/>
      <c r="BU1453" s="223"/>
      <c r="BV1453" s="223"/>
      <c r="BW1453" s="223"/>
      <c r="BX1453" s="223"/>
      <c r="BY1453" s="223"/>
      <c r="BZ1453" s="223"/>
      <c r="CA1453" s="223"/>
      <c r="CB1453" s="222"/>
      <c r="CC1453" s="223"/>
      <c r="CD1453" s="223"/>
      <c r="CE1453" s="223"/>
      <c r="CF1453" s="223"/>
      <c r="CG1453" s="223"/>
      <c r="CH1453" s="223"/>
      <c r="CI1453" s="223"/>
      <c r="CJ1453" s="223"/>
      <c r="CK1453" s="223"/>
      <c r="CL1453" s="223"/>
      <c r="CM1453" s="223"/>
      <c r="CN1453" s="224"/>
    </row>
    <row r="1454" spans="1:93" ht="14.25" customHeight="1" x14ac:dyDescent="0.35">
      <c r="D1454" s="283">
        <v>10363000</v>
      </c>
      <c r="E1454" s="231"/>
      <c r="F1454" s="231"/>
      <c r="G1454" s="231"/>
      <c r="H1454" s="231"/>
      <c r="I1454" s="231"/>
      <c r="J1454" s="231"/>
      <c r="K1454" s="231"/>
      <c r="L1454" s="231"/>
      <c r="M1454" s="231"/>
      <c r="N1454" s="231"/>
      <c r="O1454" s="232"/>
      <c r="P1454" s="283">
        <v>11832000</v>
      </c>
      <c r="Q1454" s="231"/>
      <c r="R1454" s="231"/>
      <c r="S1454" s="231"/>
      <c r="T1454" s="231"/>
      <c r="U1454" s="231"/>
      <c r="V1454" s="231"/>
      <c r="W1454" s="231"/>
      <c r="X1454" s="231"/>
      <c r="Y1454" s="231"/>
      <c r="Z1454" s="231"/>
      <c r="AA1454" s="232"/>
      <c r="AB1454" s="283">
        <v>5413000</v>
      </c>
      <c r="AC1454" s="231"/>
      <c r="AD1454" s="231"/>
      <c r="AE1454" s="231"/>
      <c r="AF1454" s="231"/>
      <c r="AG1454" s="231"/>
      <c r="AH1454" s="231"/>
      <c r="AI1454" s="231"/>
      <c r="AJ1454" s="231"/>
      <c r="AK1454" s="231"/>
      <c r="AL1454" s="231"/>
      <c r="AM1454" s="232"/>
      <c r="AN1454" s="283">
        <v>28143000</v>
      </c>
      <c r="AO1454" s="231"/>
      <c r="AP1454" s="231"/>
      <c r="AQ1454" s="231"/>
      <c r="AR1454" s="231"/>
      <c r="AS1454" s="231"/>
      <c r="AT1454" s="231"/>
      <c r="AU1454" s="231"/>
      <c r="AV1454" s="231"/>
      <c r="AW1454" s="231"/>
      <c r="AX1454" s="231"/>
      <c r="AY1454" s="232"/>
      <c r="AZ1454" s="284"/>
      <c r="BA1454" s="228"/>
      <c r="BB1454" s="228"/>
      <c r="BC1454" s="228"/>
      <c r="BD1454" s="228"/>
      <c r="BE1454" s="228"/>
      <c r="BF1454" s="228"/>
      <c r="BG1454" s="228"/>
      <c r="BH1454" s="228"/>
      <c r="BI1454" s="228"/>
      <c r="BJ1454" s="228"/>
      <c r="BK1454" s="228"/>
      <c r="BL1454" s="228"/>
      <c r="BM1454" s="228"/>
      <c r="BN1454" s="228"/>
      <c r="BO1454" s="228"/>
      <c r="BP1454" s="322"/>
      <c r="BQ1454" s="323"/>
      <c r="BR1454" s="323"/>
      <c r="BS1454" s="323"/>
      <c r="BT1454" s="323"/>
      <c r="BU1454" s="323"/>
      <c r="BV1454" s="323"/>
      <c r="BW1454" s="323"/>
      <c r="BX1454" s="323"/>
      <c r="BY1454" s="323"/>
      <c r="BZ1454" s="323"/>
      <c r="CA1454" s="323"/>
      <c r="CB1454" s="322"/>
      <c r="CC1454" s="323"/>
      <c r="CD1454" s="323"/>
      <c r="CE1454" s="323"/>
      <c r="CF1454" s="323"/>
      <c r="CG1454" s="323"/>
      <c r="CH1454" s="323"/>
      <c r="CI1454" s="323"/>
      <c r="CJ1454" s="323"/>
      <c r="CK1454" s="323"/>
      <c r="CL1454" s="323"/>
      <c r="CM1454" s="323"/>
      <c r="CN1454" s="323"/>
    </row>
    <row r="1455" spans="1:93" ht="14.25" customHeight="1" x14ac:dyDescent="0.35">
      <c r="D1455" s="320" t="s">
        <v>988</v>
      </c>
      <c r="E1455" s="320"/>
      <c r="F1455" s="320"/>
      <c r="G1455" s="320"/>
      <c r="H1455" s="320"/>
      <c r="I1455" s="320"/>
      <c r="J1455" s="320"/>
      <c r="K1455" s="320"/>
      <c r="L1455" s="320"/>
      <c r="M1455" s="320"/>
      <c r="N1455" s="320"/>
      <c r="O1455" s="320"/>
      <c r="P1455" s="320"/>
      <c r="Q1455" s="320"/>
      <c r="R1455" s="320"/>
      <c r="S1455" s="320"/>
      <c r="T1455" s="320"/>
      <c r="U1455" s="320"/>
      <c r="V1455" s="320"/>
      <c r="W1455" s="320"/>
      <c r="X1455" s="320"/>
      <c r="Y1455" s="320"/>
      <c r="Z1455" s="320"/>
      <c r="AA1455" s="320"/>
      <c r="AB1455" s="320"/>
      <c r="AC1455" s="320"/>
      <c r="AD1455" s="320"/>
      <c r="AE1455" s="320"/>
      <c r="AF1455" s="320"/>
      <c r="AG1455" s="320"/>
      <c r="AH1455" s="320"/>
      <c r="AI1455" s="320"/>
      <c r="AJ1455" s="320"/>
      <c r="AK1455" s="320"/>
      <c r="AL1455" s="320"/>
      <c r="AM1455" s="320"/>
      <c r="AN1455" s="320"/>
      <c r="AO1455" s="320"/>
      <c r="AP1455" s="320"/>
      <c r="AQ1455" s="320"/>
      <c r="AR1455" s="320"/>
      <c r="AS1455" s="320"/>
      <c r="AT1455" s="320"/>
      <c r="AU1455" s="320"/>
      <c r="AV1455" s="320"/>
      <c r="AW1455" s="320"/>
      <c r="AX1455" s="320"/>
      <c r="AY1455" s="320"/>
      <c r="AZ1455" s="320"/>
      <c r="BA1455" s="320"/>
      <c r="BB1455" s="320"/>
      <c r="BC1455" s="320"/>
      <c r="BD1455" s="320"/>
      <c r="BE1455" s="320"/>
      <c r="BF1455" s="320"/>
      <c r="BG1455" s="320"/>
      <c r="BH1455" s="320"/>
      <c r="BI1455" s="320"/>
      <c r="BJ1455" s="320"/>
      <c r="BK1455" s="320"/>
      <c r="BL1455" s="320"/>
      <c r="BM1455" s="320"/>
      <c r="BN1455" s="320"/>
      <c r="BO1455" s="320"/>
      <c r="BP1455" s="320"/>
      <c r="BQ1455" s="320"/>
      <c r="BR1455" s="320"/>
      <c r="BS1455" s="320"/>
      <c r="BT1455" s="320"/>
      <c r="BU1455" s="320"/>
      <c r="BV1455" s="320"/>
      <c r="BW1455" s="320"/>
      <c r="BX1455" s="320"/>
      <c r="BY1455" s="320"/>
      <c r="BZ1455" s="320"/>
      <c r="CA1455" s="320"/>
      <c r="CB1455" s="320"/>
      <c r="CC1455" s="320"/>
      <c r="CD1455" s="320"/>
      <c r="CE1455" s="320"/>
      <c r="CF1455" s="320"/>
      <c r="CG1455" s="320"/>
      <c r="CH1455" s="320"/>
      <c r="CI1455" s="320"/>
      <c r="CJ1455" s="320"/>
      <c r="CK1455" s="320"/>
      <c r="CL1455" s="320"/>
      <c r="CM1455" s="320"/>
      <c r="CN1455" s="320"/>
    </row>
    <row r="1456" spans="1:93" ht="14.25" customHeight="1" x14ac:dyDescent="0.35">
      <c r="D1456" s="91"/>
      <c r="E1456" s="91"/>
      <c r="F1456" s="91"/>
      <c r="G1456" s="91"/>
      <c r="H1456" s="91"/>
      <c r="I1456" s="91"/>
      <c r="J1456" s="91"/>
      <c r="K1456" s="91"/>
      <c r="L1456" s="91"/>
      <c r="M1456" s="91"/>
      <c r="N1456" s="91"/>
      <c r="O1456" s="91"/>
      <c r="P1456" s="91"/>
      <c r="Q1456" s="91"/>
      <c r="R1456" s="91"/>
      <c r="S1456" s="91"/>
      <c r="T1456" s="91"/>
      <c r="U1456" s="91"/>
      <c r="V1456" s="91"/>
      <c r="W1456" s="91"/>
      <c r="X1456" s="91"/>
      <c r="Y1456" s="91"/>
      <c r="Z1456" s="91"/>
      <c r="AA1456" s="91"/>
      <c r="AB1456" s="91"/>
      <c r="AC1456" s="91"/>
      <c r="AD1456" s="91"/>
      <c r="AE1456" s="91"/>
      <c r="AF1456" s="91"/>
      <c r="AG1456" s="91"/>
      <c r="AH1456" s="91"/>
      <c r="AI1456" s="91"/>
      <c r="AJ1456" s="91"/>
      <c r="AK1456" s="91"/>
      <c r="AL1456" s="91"/>
      <c r="AM1456" s="91"/>
      <c r="AN1456" s="91"/>
      <c r="AO1456" s="91"/>
      <c r="AP1456" s="91"/>
      <c r="AQ1456" s="91"/>
      <c r="AR1456" s="91"/>
      <c r="AS1456" s="91"/>
      <c r="AT1456" s="91"/>
      <c r="AU1456" s="91"/>
      <c r="AV1456" s="91"/>
      <c r="AW1456" s="91"/>
      <c r="AX1456" s="91"/>
      <c r="AY1456" s="91"/>
      <c r="AZ1456" s="91"/>
      <c r="BA1456" s="91"/>
      <c r="BB1456" s="91"/>
      <c r="BC1456" s="91"/>
      <c r="BD1456" s="91"/>
      <c r="BE1456" s="91"/>
      <c r="BF1456" s="91"/>
      <c r="BG1456" s="91"/>
      <c r="BH1456" s="91"/>
      <c r="BI1456" s="91"/>
      <c r="BJ1456" s="91"/>
      <c r="BK1456" s="91"/>
      <c r="BL1456" s="91"/>
      <c r="BM1456" s="91"/>
      <c r="BN1456" s="91"/>
      <c r="BO1456" s="91"/>
      <c r="BP1456" s="91"/>
      <c r="BQ1456" s="91"/>
      <c r="BR1456" s="91"/>
      <c r="BS1456" s="91"/>
      <c r="BT1456" s="91"/>
      <c r="BU1456" s="91"/>
      <c r="BV1456" s="91"/>
      <c r="BW1456" s="91"/>
      <c r="BX1456" s="91"/>
      <c r="BY1456" s="91"/>
      <c r="BZ1456" s="91"/>
      <c r="CA1456" s="91"/>
      <c r="CB1456" s="91"/>
      <c r="CC1456" s="91"/>
      <c r="CD1456" s="91"/>
      <c r="CE1456" s="91"/>
      <c r="CF1456" s="91"/>
      <c r="CG1456" s="91"/>
      <c r="CH1456" s="91"/>
      <c r="CI1456" s="91"/>
      <c r="CJ1456" s="91"/>
      <c r="CK1456" s="91"/>
      <c r="CL1456" s="91"/>
      <c r="CM1456" s="91"/>
      <c r="CN1456" s="91"/>
    </row>
    <row r="1457" spans="4:92" ht="14.25" customHeight="1" x14ac:dyDescent="0.35">
      <c r="D1457" s="271" t="s">
        <v>624</v>
      </c>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71"/>
      <c r="AE1457" s="271"/>
      <c r="AF1457" s="271"/>
      <c r="AG1457" s="271"/>
      <c r="AH1457" s="271"/>
      <c r="AI1457" s="271"/>
      <c r="AJ1457" s="271"/>
      <c r="AK1457" s="271"/>
      <c r="AL1457" s="271"/>
      <c r="AM1457" s="271"/>
      <c r="AN1457" s="271"/>
      <c r="AO1457" s="271"/>
      <c r="AP1457" s="271"/>
      <c r="AQ1457" s="271"/>
      <c r="AR1457" s="271"/>
      <c r="AS1457" s="271"/>
      <c r="AT1457" s="271"/>
      <c r="AU1457" s="271"/>
      <c r="AV1457" s="271"/>
      <c r="AW1457" s="271"/>
      <c r="AX1457" s="271"/>
      <c r="AY1457" s="271"/>
      <c r="AZ1457" s="271"/>
      <c r="BA1457" s="271"/>
      <c r="BB1457" s="271"/>
      <c r="BC1457" s="271"/>
      <c r="BD1457" s="271"/>
      <c r="BE1457" s="271"/>
      <c r="BF1457" s="271"/>
      <c r="BG1457" s="271"/>
      <c r="BH1457" s="271"/>
      <c r="BI1457" s="271"/>
      <c r="BJ1457" s="271"/>
      <c r="BK1457" s="271"/>
      <c r="BL1457" s="271"/>
      <c r="BM1457" s="271"/>
      <c r="BN1457" s="271"/>
      <c r="BO1457" s="271"/>
      <c r="BP1457" s="271"/>
      <c r="BQ1457" s="271"/>
      <c r="BR1457" s="271"/>
      <c r="BS1457" s="271"/>
      <c r="BT1457" s="271"/>
      <c r="BU1457" s="271"/>
      <c r="BV1457" s="271"/>
      <c r="BW1457" s="271"/>
      <c r="BX1457" s="271"/>
      <c r="BY1457" s="271"/>
      <c r="BZ1457" s="271"/>
      <c r="CA1457" s="271"/>
      <c r="CB1457" s="271"/>
      <c r="CC1457" s="271"/>
      <c r="CD1457" s="271"/>
      <c r="CE1457" s="271"/>
      <c r="CF1457" s="271"/>
      <c r="CG1457" s="271"/>
      <c r="CH1457" s="271"/>
      <c r="CI1457" s="271"/>
      <c r="CJ1457" s="271"/>
      <c r="CK1457" s="271"/>
      <c r="CL1457" s="271"/>
      <c r="CM1457" s="271"/>
      <c r="CN1457" s="271"/>
    </row>
    <row r="1458" spans="4:92" ht="14.25" customHeight="1" x14ac:dyDescent="0.35">
      <c r="D1458" s="272"/>
      <c r="E1458" s="272"/>
      <c r="F1458" s="272"/>
      <c r="G1458" s="272"/>
      <c r="H1458" s="272"/>
      <c r="I1458" s="272"/>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72"/>
      <c r="AE1458" s="272"/>
      <c r="AF1458" s="272"/>
      <c r="AG1458" s="272"/>
      <c r="AH1458" s="272"/>
      <c r="AI1458" s="272"/>
      <c r="AJ1458" s="272"/>
      <c r="AK1458" s="272"/>
      <c r="AL1458" s="272"/>
      <c r="AM1458" s="272"/>
      <c r="AN1458" s="272"/>
      <c r="AO1458" s="272"/>
      <c r="AP1458" s="272"/>
      <c r="AQ1458" s="272"/>
      <c r="AR1458" s="272"/>
      <c r="AS1458" s="272"/>
      <c r="AT1458" s="272"/>
      <c r="AU1458" s="272"/>
      <c r="AV1458" s="272"/>
      <c r="AW1458" s="272"/>
      <c r="AX1458" s="272"/>
      <c r="AY1458" s="272"/>
      <c r="AZ1458" s="272"/>
      <c r="BA1458" s="272"/>
      <c r="BB1458" s="272"/>
      <c r="BC1458" s="272"/>
      <c r="BD1458" s="272"/>
      <c r="BE1458" s="272"/>
      <c r="BF1458" s="272"/>
      <c r="BG1458" s="272"/>
      <c r="BH1458" s="272"/>
      <c r="BI1458" s="272"/>
      <c r="BJ1458" s="272"/>
      <c r="BK1458" s="272"/>
      <c r="BL1458" s="272"/>
      <c r="BM1458" s="272"/>
      <c r="BN1458" s="272"/>
      <c r="BO1458" s="272"/>
      <c r="BP1458" s="272"/>
      <c r="BQ1458" s="272"/>
      <c r="BR1458" s="272"/>
      <c r="BS1458" s="272"/>
      <c r="BT1458" s="272"/>
      <c r="BU1458" s="272"/>
      <c r="BV1458" s="272"/>
      <c r="BW1458" s="272"/>
      <c r="BX1458" s="272"/>
      <c r="BY1458" s="272"/>
      <c r="BZ1458" s="272"/>
      <c r="CA1458" s="272"/>
      <c r="CB1458" s="272"/>
      <c r="CC1458" s="272"/>
      <c r="CD1458" s="272"/>
      <c r="CE1458" s="272"/>
      <c r="CF1458" s="272"/>
      <c r="CG1458" s="272"/>
      <c r="CH1458" s="272"/>
      <c r="CI1458" s="272"/>
      <c r="CJ1458" s="272"/>
      <c r="CK1458" s="272"/>
      <c r="CL1458" s="272"/>
      <c r="CM1458" s="272"/>
      <c r="CN1458" s="272"/>
    </row>
    <row r="1459" spans="4:92" ht="14.25" customHeight="1" x14ac:dyDescent="0.35">
      <c r="D1459" s="219" t="s">
        <v>625</v>
      </c>
      <c r="E1459" s="220"/>
      <c r="F1459" s="220"/>
      <c r="G1459" s="220"/>
      <c r="H1459" s="220"/>
      <c r="I1459" s="220"/>
      <c r="J1459" s="220"/>
      <c r="K1459" s="220"/>
      <c r="L1459" s="220"/>
      <c r="M1459" s="220"/>
      <c r="N1459" s="220"/>
      <c r="O1459" s="221"/>
      <c r="P1459" s="219" t="s">
        <v>626</v>
      </c>
      <c r="Q1459" s="220"/>
      <c r="R1459" s="220"/>
      <c r="S1459" s="220"/>
      <c r="T1459" s="220"/>
      <c r="U1459" s="220"/>
      <c r="V1459" s="220"/>
      <c r="W1459" s="220"/>
      <c r="X1459" s="220"/>
      <c r="Y1459" s="220"/>
      <c r="Z1459" s="220"/>
      <c r="AA1459" s="221"/>
      <c r="AB1459" s="219" t="s">
        <v>627</v>
      </c>
      <c r="AC1459" s="220"/>
      <c r="AD1459" s="220"/>
      <c r="AE1459" s="220"/>
      <c r="AF1459" s="220"/>
      <c r="AG1459" s="220"/>
      <c r="AH1459" s="220"/>
      <c r="AI1459" s="220"/>
      <c r="AJ1459" s="220"/>
      <c r="AK1459" s="220"/>
      <c r="AL1459" s="220"/>
      <c r="AM1459" s="221"/>
      <c r="AN1459" s="219" t="s">
        <v>628</v>
      </c>
      <c r="AO1459" s="220"/>
      <c r="AP1459" s="220"/>
      <c r="AQ1459" s="220"/>
      <c r="AR1459" s="220"/>
      <c r="AS1459" s="220"/>
      <c r="AT1459" s="220"/>
      <c r="AU1459" s="220"/>
      <c r="AV1459" s="220"/>
      <c r="AW1459" s="220"/>
      <c r="AX1459" s="220"/>
      <c r="AY1459" s="221"/>
      <c r="AZ1459" s="219" t="s">
        <v>629</v>
      </c>
      <c r="BA1459" s="220"/>
      <c r="BB1459" s="220"/>
      <c r="BC1459" s="220"/>
      <c r="BD1459" s="220"/>
      <c r="BE1459" s="220"/>
      <c r="BF1459" s="220"/>
      <c r="BG1459" s="220"/>
      <c r="BH1459" s="220"/>
      <c r="BI1459" s="220"/>
      <c r="BJ1459" s="220"/>
      <c r="BK1459" s="220"/>
      <c r="BL1459" s="220"/>
      <c r="BM1459" s="220"/>
      <c r="BN1459" s="220"/>
      <c r="BO1459" s="220"/>
      <c r="BP1459" s="325" t="s">
        <v>630</v>
      </c>
      <c r="BQ1459" s="326"/>
      <c r="BR1459" s="326"/>
      <c r="BS1459" s="326"/>
      <c r="BT1459" s="326"/>
      <c r="BU1459" s="326"/>
      <c r="BV1459" s="326"/>
      <c r="BW1459" s="326"/>
      <c r="BX1459" s="326"/>
      <c r="BY1459" s="326"/>
      <c r="BZ1459" s="326"/>
      <c r="CA1459" s="327"/>
      <c r="CB1459" s="219" t="s">
        <v>631</v>
      </c>
      <c r="CC1459" s="220"/>
      <c r="CD1459" s="220"/>
      <c r="CE1459" s="220"/>
      <c r="CF1459" s="220"/>
      <c r="CG1459" s="220"/>
      <c r="CH1459" s="220"/>
      <c r="CI1459" s="220"/>
      <c r="CJ1459" s="220"/>
      <c r="CK1459" s="220"/>
      <c r="CL1459" s="220"/>
      <c r="CM1459" s="220"/>
      <c r="CN1459" s="221"/>
    </row>
    <row r="1460" spans="4:92" ht="14.25" customHeight="1" x14ac:dyDescent="0.35">
      <c r="D1460" s="222"/>
      <c r="E1460" s="223"/>
      <c r="F1460" s="223"/>
      <c r="G1460" s="223"/>
      <c r="H1460" s="223"/>
      <c r="I1460" s="223"/>
      <c r="J1460" s="223"/>
      <c r="K1460" s="223"/>
      <c r="L1460" s="223"/>
      <c r="M1460" s="223"/>
      <c r="N1460" s="223"/>
      <c r="O1460" s="224"/>
      <c r="P1460" s="222"/>
      <c r="Q1460" s="223"/>
      <c r="R1460" s="223"/>
      <c r="S1460" s="223"/>
      <c r="T1460" s="223"/>
      <c r="U1460" s="223"/>
      <c r="V1460" s="223"/>
      <c r="W1460" s="223"/>
      <c r="X1460" s="223"/>
      <c r="Y1460" s="223"/>
      <c r="Z1460" s="223"/>
      <c r="AA1460" s="224"/>
      <c r="AB1460" s="222"/>
      <c r="AC1460" s="223"/>
      <c r="AD1460" s="223"/>
      <c r="AE1460" s="223"/>
      <c r="AF1460" s="223"/>
      <c r="AG1460" s="223"/>
      <c r="AH1460" s="223"/>
      <c r="AI1460" s="223"/>
      <c r="AJ1460" s="223"/>
      <c r="AK1460" s="223"/>
      <c r="AL1460" s="223"/>
      <c r="AM1460" s="224"/>
      <c r="AN1460" s="222"/>
      <c r="AO1460" s="223"/>
      <c r="AP1460" s="223"/>
      <c r="AQ1460" s="223"/>
      <c r="AR1460" s="223"/>
      <c r="AS1460" s="223"/>
      <c r="AT1460" s="223"/>
      <c r="AU1460" s="223"/>
      <c r="AV1460" s="223"/>
      <c r="AW1460" s="223"/>
      <c r="AX1460" s="223"/>
      <c r="AY1460" s="224"/>
      <c r="AZ1460" s="222"/>
      <c r="BA1460" s="223"/>
      <c r="BB1460" s="223"/>
      <c r="BC1460" s="223"/>
      <c r="BD1460" s="223"/>
      <c r="BE1460" s="223"/>
      <c r="BF1460" s="223"/>
      <c r="BG1460" s="223"/>
      <c r="BH1460" s="223"/>
      <c r="BI1460" s="223"/>
      <c r="BJ1460" s="223"/>
      <c r="BK1460" s="223"/>
      <c r="BL1460" s="223"/>
      <c r="BM1460" s="223"/>
      <c r="BN1460" s="223"/>
      <c r="BO1460" s="223"/>
      <c r="BP1460" s="328"/>
      <c r="BQ1460" s="329"/>
      <c r="BR1460" s="329"/>
      <c r="BS1460" s="329"/>
      <c r="BT1460" s="329"/>
      <c r="BU1460" s="329"/>
      <c r="BV1460" s="329"/>
      <c r="BW1460" s="329"/>
      <c r="BX1460" s="329"/>
      <c r="BY1460" s="329"/>
      <c r="BZ1460" s="329"/>
      <c r="CA1460" s="330"/>
      <c r="CB1460" s="222"/>
      <c r="CC1460" s="223"/>
      <c r="CD1460" s="223"/>
      <c r="CE1460" s="223"/>
      <c r="CF1460" s="223"/>
      <c r="CG1460" s="223"/>
      <c r="CH1460" s="223"/>
      <c r="CI1460" s="223"/>
      <c r="CJ1460" s="223"/>
      <c r="CK1460" s="223"/>
      <c r="CL1460" s="223"/>
      <c r="CM1460" s="223"/>
      <c r="CN1460" s="224"/>
    </row>
    <row r="1461" spans="4:92" ht="14.25" customHeight="1" x14ac:dyDescent="0.35">
      <c r="D1461" s="283">
        <v>2292000</v>
      </c>
      <c r="E1461" s="231"/>
      <c r="F1461" s="231"/>
      <c r="G1461" s="231"/>
      <c r="H1461" s="231"/>
      <c r="I1461" s="231"/>
      <c r="J1461" s="231"/>
      <c r="K1461" s="231"/>
      <c r="L1461" s="231"/>
      <c r="M1461" s="231"/>
      <c r="N1461" s="231"/>
      <c r="O1461" s="232"/>
      <c r="P1461" s="283">
        <v>10703000</v>
      </c>
      <c r="Q1461" s="231"/>
      <c r="R1461" s="231"/>
      <c r="S1461" s="231"/>
      <c r="T1461" s="231"/>
      <c r="U1461" s="231"/>
      <c r="V1461" s="231"/>
      <c r="W1461" s="231"/>
      <c r="X1461" s="231"/>
      <c r="Y1461" s="231"/>
      <c r="Z1461" s="231"/>
      <c r="AA1461" s="232"/>
      <c r="AB1461" s="283">
        <v>158000</v>
      </c>
      <c r="AC1461" s="231"/>
      <c r="AD1461" s="231"/>
      <c r="AE1461" s="231"/>
      <c r="AF1461" s="231"/>
      <c r="AG1461" s="231"/>
      <c r="AH1461" s="231"/>
      <c r="AI1461" s="231"/>
      <c r="AJ1461" s="231"/>
      <c r="AK1461" s="231"/>
      <c r="AL1461" s="231"/>
      <c r="AM1461" s="232"/>
      <c r="AN1461" s="283">
        <v>125000</v>
      </c>
      <c r="AO1461" s="231"/>
      <c r="AP1461" s="231"/>
      <c r="AQ1461" s="231"/>
      <c r="AR1461" s="231"/>
      <c r="AS1461" s="231"/>
      <c r="AT1461" s="231"/>
      <c r="AU1461" s="231"/>
      <c r="AV1461" s="231"/>
      <c r="AW1461" s="231"/>
      <c r="AX1461" s="231"/>
      <c r="AY1461" s="232"/>
      <c r="AZ1461" s="284">
        <v>483000</v>
      </c>
      <c r="BA1461" s="228"/>
      <c r="BB1461" s="228"/>
      <c r="BC1461" s="228"/>
      <c r="BD1461" s="228"/>
      <c r="BE1461" s="228"/>
      <c r="BF1461" s="228"/>
      <c r="BG1461" s="228"/>
      <c r="BH1461" s="228"/>
      <c r="BI1461" s="228"/>
      <c r="BJ1461" s="228"/>
      <c r="BK1461" s="228"/>
      <c r="BL1461" s="228"/>
      <c r="BM1461" s="228"/>
      <c r="BN1461" s="228"/>
      <c r="BO1461" s="228"/>
      <c r="BP1461" s="322">
        <v>1850000</v>
      </c>
      <c r="BQ1461" s="323"/>
      <c r="BR1461" s="323"/>
      <c r="BS1461" s="323"/>
      <c r="BT1461" s="323"/>
      <c r="BU1461" s="323"/>
      <c r="BV1461" s="323"/>
      <c r="BW1461" s="323"/>
      <c r="BX1461" s="323"/>
      <c r="BY1461" s="323"/>
      <c r="BZ1461" s="323"/>
      <c r="CA1461" s="323"/>
      <c r="CB1461" s="322">
        <v>847000</v>
      </c>
      <c r="CC1461" s="323"/>
      <c r="CD1461" s="323"/>
      <c r="CE1461" s="323"/>
      <c r="CF1461" s="323"/>
      <c r="CG1461" s="323"/>
      <c r="CH1461" s="323"/>
      <c r="CI1461" s="323"/>
      <c r="CJ1461" s="323"/>
      <c r="CK1461" s="323"/>
      <c r="CL1461" s="323"/>
      <c r="CM1461" s="323"/>
      <c r="CN1461" s="323"/>
    </row>
    <row r="1462" spans="4:92" ht="14.25" customHeight="1" x14ac:dyDescent="0.35">
      <c r="D1462" s="320" t="s">
        <v>988</v>
      </c>
      <c r="E1462" s="320"/>
      <c r="F1462" s="320"/>
      <c r="G1462" s="320"/>
      <c r="H1462" s="320"/>
      <c r="I1462" s="320"/>
      <c r="J1462" s="320"/>
      <c r="K1462" s="320"/>
      <c r="L1462" s="320"/>
      <c r="M1462" s="320"/>
      <c r="N1462" s="320"/>
      <c r="O1462" s="320"/>
      <c r="P1462" s="320"/>
      <c r="Q1462" s="320"/>
      <c r="R1462" s="320"/>
      <c r="S1462" s="320"/>
      <c r="T1462" s="320"/>
      <c r="U1462" s="320"/>
      <c r="V1462" s="320"/>
      <c r="W1462" s="320"/>
      <c r="X1462" s="320"/>
      <c r="Y1462" s="320"/>
      <c r="Z1462" s="320"/>
      <c r="AA1462" s="320"/>
      <c r="AB1462" s="320"/>
      <c r="AC1462" s="320"/>
      <c r="AD1462" s="320"/>
      <c r="AE1462" s="320"/>
      <c r="AF1462" s="320"/>
      <c r="AG1462" s="320"/>
      <c r="AH1462" s="320"/>
      <c r="AI1462" s="320"/>
      <c r="AJ1462" s="320"/>
      <c r="AK1462" s="320"/>
      <c r="AL1462" s="320"/>
      <c r="AM1462" s="320"/>
      <c r="AN1462" s="320"/>
      <c r="AO1462" s="320"/>
      <c r="AP1462" s="320"/>
      <c r="AQ1462" s="320"/>
      <c r="AR1462" s="320"/>
      <c r="AS1462" s="320"/>
      <c r="AT1462" s="320"/>
      <c r="AU1462" s="320"/>
      <c r="AV1462" s="320"/>
      <c r="AW1462" s="320"/>
      <c r="AX1462" s="320"/>
      <c r="AY1462" s="320"/>
      <c r="AZ1462" s="320"/>
      <c r="BA1462" s="320"/>
      <c r="BB1462" s="320"/>
      <c r="BC1462" s="320"/>
      <c r="BD1462" s="320"/>
      <c r="BE1462" s="320"/>
      <c r="BF1462" s="320"/>
      <c r="BG1462" s="320"/>
      <c r="BH1462" s="320"/>
      <c r="BI1462" s="320"/>
      <c r="BJ1462" s="320"/>
      <c r="BK1462" s="320"/>
      <c r="BL1462" s="320"/>
      <c r="BM1462" s="320"/>
      <c r="BN1462" s="320"/>
      <c r="BO1462" s="320"/>
      <c r="BP1462" s="320"/>
      <c r="BQ1462" s="320"/>
      <c r="BR1462" s="320"/>
      <c r="BS1462" s="320"/>
      <c r="BT1462" s="320"/>
      <c r="BU1462" s="320"/>
      <c r="BV1462" s="320"/>
      <c r="BW1462" s="320"/>
      <c r="BX1462" s="320"/>
      <c r="BY1462" s="320"/>
      <c r="BZ1462" s="320"/>
      <c r="CA1462" s="320"/>
      <c r="CB1462" s="320"/>
      <c r="CC1462" s="320"/>
      <c r="CD1462" s="320"/>
      <c r="CE1462" s="320"/>
      <c r="CF1462" s="320"/>
      <c r="CG1462" s="320"/>
      <c r="CH1462" s="320"/>
      <c r="CI1462" s="320"/>
      <c r="CJ1462" s="320"/>
      <c r="CK1462" s="320"/>
      <c r="CL1462" s="320"/>
      <c r="CM1462" s="320"/>
      <c r="CN1462" s="320"/>
    </row>
    <row r="1463" spans="4:92" ht="14.25" customHeight="1" x14ac:dyDescent="0.35">
      <c r="D1463" s="91"/>
      <c r="E1463" s="91"/>
      <c r="F1463" s="91"/>
      <c r="G1463" s="91"/>
      <c r="H1463" s="91"/>
      <c r="I1463" s="91"/>
      <c r="J1463" s="91"/>
      <c r="K1463" s="91"/>
      <c r="L1463" s="91"/>
      <c r="M1463" s="91"/>
      <c r="N1463" s="91"/>
      <c r="O1463" s="91"/>
      <c r="P1463" s="91"/>
      <c r="Q1463" s="91"/>
      <c r="R1463" s="91"/>
      <c r="S1463" s="91"/>
      <c r="T1463" s="91"/>
      <c r="U1463" s="91"/>
      <c r="V1463" s="91"/>
      <c r="W1463" s="91"/>
      <c r="X1463" s="91"/>
      <c r="Y1463" s="91"/>
      <c r="Z1463" s="91"/>
      <c r="AA1463" s="91"/>
      <c r="AB1463" s="91"/>
      <c r="AC1463" s="91"/>
      <c r="AD1463" s="91"/>
      <c r="AE1463" s="91"/>
      <c r="AF1463" s="91"/>
      <c r="AG1463" s="91"/>
      <c r="AH1463" s="91"/>
      <c r="AI1463" s="91"/>
      <c r="AJ1463" s="91"/>
      <c r="AK1463" s="91"/>
      <c r="AL1463" s="91"/>
      <c r="AM1463" s="91"/>
      <c r="AN1463" s="91"/>
      <c r="AO1463" s="91"/>
      <c r="AP1463" s="91"/>
      <c r="AQ1463" s="91"/>
      <c r="AR1463" s="91"/>
      <c r="AS1463" s="91"/>
      <c r="AT1463" s="91"/>
      <c r="AU1463" s="91"/>
      <c r="AV1463" s="91"/>
      <c r="AW1463" s="91"/>
      <c r="AX1463" s="91"/>
      <c r="AY1463" s="91"/>
      <c r="AZ1463" s="91"/>
      <c r="BA1463" s="91"/>
      <c r="BB1463" s="91"/>
      <c r="BC1463" s="91"/>
      <c r="BD1463" s="91"/>
      <c r="BE1463" s="91"/>
      <c r="BF1463" s="91"/>
      <c r="BG1463" s="91"/>
      <c r="BH1463" s="91"/>
      <c r="BI1463" s="91"/>
      <c r="BJ1463" s="91"/>
      <c r="BK1463" s="91"/>
      <c r="BL1463" s="91"/>
      <c r="BM1463" s="91"/>
      <c r="BN1463" s="91"/>
      <c r="BO1463" s="91"/>
      <c r="BP1463" s="91"/>
      <c r="BQ1463" s="91"/>
      <c r="BR1463" s="91"/>
      <c r="BS1463" s="91"/>
      <c r="BT1463" s="91"/>
      <c r="BU1463" s="91"/>
      <c r="BV1463" s="91"/>
      <c r="BW1463" s="91"/>
      <c r="BX1463" s="91"/>
      <c r="BY1463" s="91"/>
      <c r="BZ1463" s="91"/>
      <c r="CA1463" s="91"/>
      <c r="CB1463" s="91"/>
      <c r="CC1463" s="91"/>
      <c r="CD1463" s="91"/>
      <c r="CE1463" s="91"/>
      <c r="CF1463" s="91"/>
      <c r="CG1463" s="91"/>
      <c r="CH1463" s="91"/>
      <c r="CI1463" s="91"/>
      <c r="CJ1463" s="91"/>
      <c r="CK1463" s="91"/>
      <c r="CL1463" s="91"/>
      <c r="CM1463" s="91"/>
      <c r="CN1463" s="91"/>
    </row>
    <row r="1464" spans="4:92" ht="14.25" customHeight="1" x14ac:dyDescent="0.35">
      <c r="D1464" s="213" t="s">
        <v>645</v>
      </c>
      <c r="E1464" s="213"/>
      <c r="F1464" s="213"/>
      <c r="G1464" s="213"/>
      <c r="H1464" s="213"/>
      <c r="I1464" s="213"/>
      <c r="J1464" s="213"/>
      <c r="K1464" s="213"/>
      <c r="L1464" s="213"/>
      <c r="M1464" s="213"/>
      <c r="N1464" s="213"/>
      <c r="O1464" s="213"/>
      <c r="P1464" s="213"/>
      <c r="Q1464" s="213"/>
      <c r="R1464" s="213"/>
      <c r="S1464" s="213"/>
      <c r="T1464" s="213"/>
      <c r="U1464" s="213"/>
      <c r="V1464" s="213"/>
      <c r="W1464" s="213"/>
      <c r="X1464" s="213"/>
      <c r="Y1464" s="213"/>
      <c r="Z1464" s="213"/>
      <c r="AA1464" s="213"/>
      <c r="AB1464" s="213"/>
      <c r="AC1464" s="213"/>
      <c r="AD1464" s="213"/>
      <c r="AE1464" s="213"/>
      <c r="AF1464" s="213"/>
      <c r="AG1464" s="213"/>
      <c r="AH1464" s="213"/>
      <c r="AI1464" s="213"/>
      <c r="AJ1464" s="213"/>
      <c r="AK1464" s="213"/>
      <c r="AL1464" s="213"/>
      <c r="AM1464" s="213"/>
      <c r="AN1464" s="213"/>
      <c r="AO1464" s="213"/>
      <c r="AP1464" s="213"/>
      <c r="AQ1464" s="213"/>
      <c r="AR1464" s="213"/>
      <c r="AS1464" s="213"/>
      <c r="AT1464" s="213"/>
      <c r="AU1464" s="213"/>
      <c r="AV1464" s="213"/>
      <c r="AW1464" s="213"/>
      <c r="AX1464" s="213"/>
      <c r="AY1464" s="213"/>
      <c r="AZ1464" s="213"/>
      <c r="BA1464" s="213"/>
      <c r="BB1464" s="213"/>
      <c r="BC1464" s="213"/>
      <c r="BD1464" s="213"/>
      <c r="BE1464" s="213"/>
      <c r="BF1464" s="213"/>
      <c r="BG1464" s="213"/>
      <c r="BH1464" s="213"/>
      <c r="BI1464" s="213"/>
      <c r="BJ1464" s="213"/>
      <c r="BK1464" s="213"/>
      <c r="BL1464" s="213"/>
      <c r="BM1464" s="213"/>
      <c r="BN1464" s="213"/>
      <c r="BO1464" s="213"/>
      <c r="BP1464" s="213"/>
      <c r="BQ1464" s="213"/>
      <c r="BR1464" s="213"/>
      <c r="BS1464" s="213"/>
      <c r="BT1464" s="213"/>
      <c r="BU1464" s="213"/>
      <c r="BV1464" s="213"/>
      <c r="BW1464" s="213"/>
      <c r="BX1464" s="213"/>
      <c r="BY1464" s="213"/>
      <c r="BZ1464" s="213"/>
      <c r="CA1464" s="213"/>
      <c r="CB1464" s="213"/>
      <c r="CC1464" s="213"/>
      <c r="CD1464" s="213"/>
      <c r="CE1464" s="213"/>
      <c r="CF1464" s="213"/>
      <c r="CG1464" s="213"/>
      <c r="CH1464" s="213"/>
      <c r="CI1464" s="213"/>
      <c r="CJ1464" s="213"/>
      <c r="CK1464" s="213"/>
      <c r="CL1464" s="213"/>
      <c r="CM1464" s="213"/>
      <c r="CN1464" s="213"/>
    </row>
    <row r="1465" spans="4:92" ht="14.25" customHeight="1" x14ac:dyDescent="0.35">
      <c r="D1465" s="213"/>
      <c r="E1465" s="213"/>
      <c r="F1465" s="213"/>
      <c r="G1465" s="213"/>
      <c r="H1465" s="213"/>
      <c r="I1465" s="213"/>
      <c r="J1465" s="213"/>
      <c r="K1465" s="213"/>
      <c r="L1465" s="213"/>
      <c r="M1465" s="213"/>
      <c r="N1465" s="213"/>
      <c r="O1465" s="213"/>
      <c r="P1465" s="213"/>
      <c r="Q1465" s="213"/>
      <c r="R1465" s="213"/>
      <c r="S1465" s="213"/>
      <c r="T1465" s="213"/>
      <c r="U1465" s="213"/>
      <c r="V1465" s="213"/>
      <c r="W1465" s="213"/>
      <c r="X1465" s="213"/>
      <c r="Y1465" s="213"/>
      <c r="Z1465" s="213"/>
      <c r="AA1465" s="213"/>
      <c r="AB1465" s="213"/>
      <c r="AC1465" s="213"/>
      <c r="AD1465" s="213"/>
      <c r="AE1465" s="213"/>
      <c r="AF1465" s="213"/>
      <c r="AG1465" s="213"/>
      <c r="AH1465" s="213"/>
      <c r="AI1465" s="213"/>
      <c r="AJ1465" s="213"/>
      <c r="AK1465" s="213"/>
      <c r="AL1465" s="213"/>
      <c r="AM1465" s="213"/>
      <c r="AN1465" s="213"/>
      <c r="AO1465" s="213"/>
      <c r="AP1465" s="213"/>
      <c r="AQ1465" s="213"/>
      <c r="AR1465" s="213"/>
      <c r="AS1465" s="213"/>
      <c r="AT1465" s="213"/>
      <c r="AU1465" s="213"/>
      <c r="AV1465" s="213"/>
      <c r="AW1465" s="213"/>
      <c r="AX1465" s="213"/>
      <c r="AY1465" s="213"/>
      <c r="AZ1465" s="213"/>
      <c r="BA1465" s="213"/>
      <c r="BB1465" s="213"/>
      <c r="BC1465" s="213"/>
      <c r="BD1465" s="213"/>
      <c r="BE1465" s="213"/>
      <c r="BF1465" s="213"/>
      <c r="BG1465" s="213"/>
      <c r="BH1465" s="213"/>
      <c r="BI1465" s="213"/>
      <c r="BJ1465" s="213"/>
      <c r="BK1465" s="213"/>
      <c r="BL1465" s="213"/>
      <c r="BM1465" s="213"/>
      <c r="BN1465" s="213"/>
      <c r="BO1465" s="213"/>
      <c r="BP1465" s="213"/>
      <c r="BQ1465" s="213"/>
      <c r="BR1465" s="213"/>
      <c r="BS1465" s="213"/>
      <c r="BT1465" s="213"/>
      <c r="BU1465" s="213"/>
      <c r="BV1465" s="213"/>
      <c r="BW1465" s="213"/>
      <c r="BX1465" s="213"/>
      <c r="BY1465" s="213"/>
      <c r="BZ1465" s="213"/>
      <c r="CA1465" s="213"/>
      <c r="CB1465" s="213"/>
      <c r="CC1465" s="213"/>
      <c r="CD1465" s="213"/>
      <c r="CE1465" s="213"/>
      <c r="CF1465" s="213"/>
      <c r="CG1465" s="213"/>
      <c r="CH1465" s="213"/>
      <c r="CI1465" s="213"/>
      <c r="CJ1465" s="213"/>
      <c r="CK1465" s="213"/>
      <c r="CL1465" s="213"/>
      <c r="CM1465" s="213"/>
      <c r="CN1465" s="213"/>
    </row>
    <row r="1466" spans="4:92" ht="14.25" customHeight="1" x14ac:dyDescent="0.35"/>
    <row r="1467" spans="4:92" ht="14.25" customHeight="1" x14ac:dyDescent="0.35">
      <c r="D1467" s="273" t="s">
        <v>644</v>
      </c>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73"/>
      <c r="AE1467" s="273"/>
      <c r="AF1467" s="273"/>
      <c r="AG1467" s="273"/>
      <c r="AH1467" s="273"/>
      <c r="AI1467" s="273"/>
      <c r="AJ1467" s="273"/>
      <c r="AK1467" s="273"/>
      <c r="AL1467" s="273"/>
      <c r="AM1467" s="273"/>
      <c r="AN1467" s="273"/>
      <c r="AO1467" s="273"/>
      <c r="AP1467" s="273"/>
      <c r="AQ1467" s="273"/>
      <c r="AR1467" s="273"/>
      <c r="AS1467" s="273"/>
      <c r="AT1467" s="273"/>
      <c r="AV1467" s="273" t="s">
        <v>638</v>
      </c>
      <c r="AW1467" s="273"/>
      <c r="AX1467" s="273"/>
      <c r="AY1467" s="273"/>
      <c r="AZ1467" s="273"/>
      <c r="BA1467" s="273"/>
      <c r="BB1467" s="273"/>
      <c r="BC1467" s="273"/>
      <c r="BD1467" s="273"/>
      <c r="BE1467" s="273"/>
      <c r="BF1467" s="273"/>
      <c r="BG1467" s="273"/>
      <c r="BH1467" s="273"/>
      <c r="BI1467" s="273"/>
      <c r="BJ1467" s="273"/>
      <c r="BK1467" s="273"/>
      <c r="BL1467" s="273"/>
      <c r="BM1467" s="273"/>
      <c r="BN1467" s="273"/>
      <c r="BO1467" s="273"/>
      <c r="BP1467" s="273"/>
      <c r="BQ1467" s="273"/>
      <c r="BR1467" s="273"/>
      <c r="BS1467" s="273"/>
      <c r="BT1467" s="273"/>
      <c r="BU1467" s="273"/>
      <c r="BV1467" s="273"/>
      <c r="BW1467" s="273"/>
      <c r="BX1467" s="273"/>
      <c r="BY1467" s="273"/>
      <c r="BZ1467" s="273"/>
      <c r="CA1467" s="273"/>
      <c r="CB1467" s="273"/>
      <c r="CC1467" s="273"/>
      <c r="CD1467" s="273"/>
      <c r="CE1467" s="273"/>
      <c r="CF1467" s="273"/>
      <c r="CG1467" s="273"/>
      <c r="CH1467" s="273"/>
      <c r="CI1467" s="273"/>
      <c r="CJ1467" s="273"/>
      <c r="CK1467" s="273"/>
      <c r="CL1467" s="273"/>
      <c r="CM1467" s="273"/>
      <c r="CN1467" s="273"/>
    </row>
    <row r="1468" spans="4:92" ht="14.25" customHeight="1" x14ac:dyDescent="0.35">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73"/>
      <c r="AE1468" s="273"/>
      <c r="AF1468" s="273"/>
      <c r="AG1468" s="273"/>
      <c r="AH1468" s="273"/>
      <c r="AI1468" s="273"/>
      <c r="AJ1468" s="273"/>
      <c r="AK1468" s="273"/>
      <c r="AL1468" s="273"/>
      <c r="AM1468" s="273"/>
      <c r="AN1468" s="273"/>
      <c r="AO1468" s="273"/>
      <c r="AP1468" s="273"/>
      <c r="AQ1468" s="273"/>
      <c r="AR1468" s="273"/>
      <c r="AS1468" s="273"/>
      <c r="AT1468" s="273"/>
      <c r="AV1468" s="273"/>
      <c r="AW1468" s="273"/>
      <c r="AX1468" s="273"/>
      <c r="AY1468" s="273"/>
      <c r="AZ1468" s="273"/>
      <c r="BA1468" s="273"/>
      <c r="BB1468" s="273"/>
      <c r="BC1468" s="273"/>
      <c r="BD1468" s="273"/>
      <c r="BE1468" s="273"/>
      <c r="BF1468" s="273"/>
      <c r="BG1468" s="273"/>
      <c r="BH1468" s="273"/>
      <c r="BI1468" s="273"/>
      <c r="BJ1468" s="273"/>
      <c r="BK1468" s="273"/>
      <c r="BL1468" s="273"/>
      <c r="BM1468" s="273"/>
      <c r="BN1468" s="273"/>
      <c r="BO1468" s="273"/>
      <c r="BP1468" s="273"/>
      <c r="BQ1468" s="273"/>
      <c r="BR1468" s="273"/>
      <c r="BS1468" s="273"/>
      <c r="BT1468" s="273"/>
      <c r="BU1468" s="273"/>
      <c r="BV1468" s="273"/>
      <c r="BW1468" s="273"/>
      <c r="BX1468" s="273"/>
      <c r="BY1468" s="273"/>
      <c r="BZ1468" s="273"/>
      <c r="CA1468" s="273"/>
      <c r="CB1468" s="273"/>
      <c r="CC1468" s="273"/>
      <c r="CD1468" s="273"/>
      <c r="CE1468" s="273"/>
      <c r="CF1468" s="273"/>
      <c r="CG1468" s="273"/>
      <c r="CH1468" s="273"/>
      <c r="CI1468" s="273"/>
      <c r="CJ1468" s="273"/>
      <c r="CK1468" s="273"/>
      <c r="CL1468" s="273"/>
      <c r="CM1468" s="273"/>
      <c r="CN1468" s="273"/>
    </row>
    <row r="1469" spans="4:92" ht="14.25" customHeight="1" x14ac:dyDescent="0.35">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74"/>
      <c r="AE1469" s="274"/>
      <c r="AF1469" s="274"/>
      <c r="AG1469" s="274"/>
      <c r="AH1469" s="274"/>
      <c r="AI1469" s="274"/>
      <c r="AJ1469" s="274"/>
      <c r="AK1469" s="274"/>
      <c r="AL1469" s="274"/>
      <c r="AM1469" s="274"/>
      <c r="AN1469" s="274"/>
      <c r="AO1469" s="274"/>
      <c r="AP1469" s="274"/>
      <c r="AQ1469" s="274"/>
      <c r="AR1469" s="274"/>
      <c r="AS1469" s="274"/>
      <c r="AT1469" s="274"/>
      <c r="AV1469" s="273"/>
      <c r="AW1469" s="273"/>
      <c r="AX1469" s="273"/>
      <c r="AY1469" s="273"/>
      <c r="AZ1469" s="273"/>
      <c r="BA1469" s="273"/>
      <c r="BB1469" s="273"/>
      <c r="BC1469" s="273"/>
      <c r="BD1469" s="273"/>
      <c r="BE1469" s="273"/>
      <c r="BF1469" s="273"/>
      <c r="BG1469" s="273"/>
      <c r="BH1469" s="273"/>
      <c r="BI1469" s="273"/>
      <c r="BJ1469" s="273"/>
      <c r="BK1469" s="273"/>
      <c r="BL1469" s="273"/>
      <c r="BM1469" s="273"/>
      <c r="BN1469" s="273"/>
      <c r="BO1469" s="273"/>
      <c r="BP1469" s="273"/>
      <c r="BQ1469" s="273"/>
      <c r="BR1469" s="273"/>
      <c r="BS1469" s="273"/>
      <c r="BT1469" s="273"/>
      <c r="BU1469" s="273"/>
      <c r="BV1469" s="273"/>
      <c r="BW1469" s="273"/>
      <c r="BX1469" s="273"/>
      <c r="BY1469" s="273"/>
      <c r="BZ1469" s="273"/>
      <c r="CA1469" s="273"/>
      <c r="CB1469" s="273"/>
      <c r="CC1469" s="273"/>
      <c r="CD1469" s="273"/>
      <c r="CE1469" s="273"/>
      <c r="CF1469" s="273"/>
      <c r="CG1469" s="273"/>
      <c r="CH1469" s="273"/>
      <c r="CI1469" s="273"/>
      <c r="CJ1469" s="273"/>
      <c r="CK1469" s="273"/>
      <c r="CL1469" s="273"/>
      <c r="CM1469" s="273"/>
      <c r="CN1469" s="273"/>
    </row>
    <row r="1470" spans="4:92" ht="14.25" customHeight="1" x14ac:dyDescent="0.35">
      <c r="D1470" s="219" t="s">
        <v>632</v>
      </c>
      <c r="E1470" s="220"/>
      <c r="F1470" s="220"/>
      <c r="G1470" s="220"/>
      <c r="H1470" s="220"/>
      <c r="I1470" s="220"/>
      <c r="J1470" s="220"/>
      <c r="K1470" s="220"/>
      <c r="L1470" s="220"/>
      <c r="M1470" s="220"/>
      <c r="N1470" s="220"/>
      <c r="O1470" s="220"/>
      <c r="P1470" s="220"/>
      <c r="Q1470" s="221"/>
      <c r="R1470" s="219" t="s">
        <v>633</v>
      </c>
      <c r="S1470" s="220"/>
      <c r="T1470" s="220"/>
      <c r="U1470" s="220"/>
      <c r="V1470" s="220"/>
      <c r="W1470" s="220"/>
      <c r="X1470" s="220"/>
      <c r="Y1470" s="220"/>
      <c r="Z1470" s="220"/>
      <c r="AA1470" s="220"/>
      <c r="AB1470" s="220"/>
      <c r="AC1470" s="220"/>
      <c r="AD1470" s="220"/>
      <c r="AE1470" s="221"/>
      <c r="AF1470" s="219" t="s">
        <v>634</v>
      </c>
      <c r="AG1470" s="220"/>
      <c r="AH1470" s="220"/>
      <c r="AI1470" s="220"/>
      <c r="AJ1470" s="220"/>
      <c r="AK1470" s="220"/>
      <c r="AL1470" s="220"/>
      <c r="AM1470" s="220"/>
      <c r="AN1470" s="220"/>
      <c r="AO1470" s="220"/>
      <c r="AP1470" s="220"/>
      <c r="AQ1470" s="220"/>
      <c r="AR1470" s="220"/>
      <c r="AS1470" s="220"/>
      <c r="AT1470" s="221"/>
      <c r="AV1470" s="219" t="s">
        <v>632</v>
      </c>
      <c r="AW1470" s="220"/>
      <c r="AX1470" s="220"/>
      <c r="AY1470" s="220"/>
      <c r="AZ1470" s="220"/>
      <c r="BA1470" s="220"/>
      <c r="BB1470" s="220"/>
      <c r="BC1470" s="220"/>
      <c r="BD1470" s="220"/>
      <c r="BE1470" s="220"/>
      <c r="BF1470" s="220"/>
      <c r="BG1470" s="220"/>
      <c r="BH1470" s="220"/>
      <c r="BI1470" s="220"/>
      <c r="BJ1470" s="219" t="s">
        <v>633</v>
      </c>
      <c r="BK1470" s="220"/>
      <c r="BL1470" s="220"/>
      <c r="BM1470" s="220"/>
      <c r="BN1470" s="220"/>
      <c r="BO1470" s="220"/>
      <c r="BP1470" s="220"/>
      <c r="BQ1470" s="220"/>
      <c r="BR1470" s="220"/>
      <c r="BS1470" s="220"/>
      <c r="BT1470" s="220"/>
      <c r="BU1470" s="220"/>
      <c r="BV1470" s="220"/>
      <c r="BW1470" s="220"/>
      <c r="BX1470" s="253" t="s">
        <v>634</v>
      </c>
      <c r="BY1470" s="253"/>
      <c r="BZ1470" s="253"/>
      <c r="CA1470" s="253"/>
      <c r="CB1470" s="253"/>
      <c r="CC1470" s="253"/>
      <c r="CD1470" s="253"/>
      <c r="CE1470" s="253"/>
      <c r="CF1470" s="253"/>
      <c r="CG1470" s="253"/>
      <c r="CH1470" s="253"/>
      <c r="CI1470" s="253"/>
      <c r="CJ1470" s="253"/>
      <c r="CK1470" s="253"/>
      <c r="CL1470" s="253"/>
      <c r="CM1470" s="253"/>
      <c r="CN1470" s="253"/>
    </row>
    <row r="1471" spans="4:92" ht="14.25" customHeight="1" x14ac:dyDescent="0.35">
      <c r="D1471" s="222"/>
      <c r="E1471" s="223"/>
      <c r="F1471" s="223"/>
      <c r="G1471" s="223"/>
      <c r="H1471" s="223"/>
      <c r="I1471" s="223"/>
      <c r="J1471" s="223"/>
      <c r="K1471" s="223"/>
      <c r="L1471" s="223"/>
      <c r="M1471" s="223"/>
      <c r="N1471" s="223"/>
      <c r="O1471" s="223"/>
      <c r="P1471" s="223"/>
      <c r="Q1471" s="224"/>
      <c r="R1471" s="222"/>
      <c r="S1471" s="223"/>
      <c r="T1471" s="223"/>
      <c r="U1471" s="223"/>
      <c r="V1471" s="223"/>
      <c r="W1471" s="223"/>
      <c r="X1471" s="223"/>
      <c r="Y1471" s="223"/>
      <c r="Z1471" s="223"/>
      <c r="AA1471" s="223"/>
      <c r="AB1471" s="223"/>
      <c r="AC1471" s="223"/>
      <c r="AD1471" s="223"/>
      <c r="AE1471" s="224"/>
      <c r="AF1471" s="222"/>
      <c r="AG1471" s="223"/>
      <c r="AH1471" s="223"/>
      <c r="AI1471" s="223"/>
      <c r="AJ1471" s="223"/>
      <c r="AK1471" s="223"/>
      <c r="AL1471" s="223"/>
      <c r="AM1471" s="223"/>
      <c r="AN1471" s="223"/>
      <c r="AO1471" s="223"/>
      <c r="AP1471" s="223"/>
      <c r="AQ1471" s="223"/>
      <c r="AR1471" s="223"/>
      <c r="AS1471" s="223"/>
      <c r="AT1471" s="224"/>
      <c r="AV1471" s="222"/>
      <c r="AW1471" s="223"/>
      <c r="AX1471" s="223"/>
      <c r="AY1471" s="223"/>
      <c r="AZ1471" s="223"/>
      <c r="BA1471" s="223"/>
      <c r="BB1471" s="223"/>
      <c r="BC1471" s="223"/>
      <c r="BD1471" s="223"/>
      <c r="BE1471" s="223"/>
      <c r="BF1471" s="223"/>
      <c r="BG1471" s="223"/>
      <c r="BH1471" s="223"/>
      <c r="BI1471" s="223"/>
      <c r="BJ1471" s="222"/>
      <c r="BK1471" s="223"/>
      <c r="BL1471" s="223"/>
      <c r="BM1471" s="223"/>
      <c r="BN1471" s="223"/>
      <c r="BO1471" s="223"/>
      <c r="BP1471" s="223"/>
      <c r="BQ1471" s="223"/>
      <c r="BR1471" s="223"/>
      <c r="BS1471" s="223"/>
      <c r="BT1471" s="223"/>
      <c r="BU1471" s="223"/>
      <c r="BV1471" s="223"/>
      <c r="BW1471" s="223"/>
      <c r="BX1471" s="253"/>
      <c r="BY1471" s="253"/>
      <c r="BZ1471" s="253"/>
      <c r="CA1471" s="253"/>
      <c r="CB1471" s="253"/>
      <c r="CC1471" s="253"/>
      <c r="CD1471" s="253"/>
      <c r="CE1471" s="253"/>
      <c r="CF1471" s="253"/>
      <c r="CG1471" s="253"/>
      <c r="CH1471" s="253"/>
      <c r="CI1471" s="253"/>
      <c r="CJ1471" s="253"/>
      <c r="CK1471" s="253"/>
      <c r="CL1471" s="253"/>
      <c r="CM1471" s="253"/>
      <c r="CN1471" s="253"/>
    </row>
    <row r="1472" spans="4:92" ht="14.25" customHeight="1" x14ac:dyDescent="0.35">
      <c r="D1472" s="230" t="s">
        <v>109</v>
      </c>
      <c r="E1472" s="231"/>
      <c r="F1472" s="231"/>
      <c r="G1472" s="231"/>
      <c r="H1472" s="231"/>
      <c r="I1472" s="231"/>
      <c r="J1472" s="231"/>
      <c r="K1472" s="231"/>
      <c r="L1472" s="231"/>
      <c r="M1472" s="231"/>
      <c r="N1472" s="231"/>
      <c r="O1472" s="231"/>
      <c r="P1472" s="231"/>
      <c r="Q1472" s="232"/>
      <c r="R1472" s="283"/>
      <c r="S1472" s="315"/>
      <c r="T1472" s="315"/>
      <c r="U1472" s="315"/>
      <c r="V1472" s="315"/>
      <c r="W1472" s="315"/>
      <c r="X1472" s="315"/>
      <c r="Y1472" s="315"/>
      <c r="Z1472" s="315"/>
      <c r="AA1472" s="315"/>
      <c r="AB1472" s="315"/>
      <c r="AC1472" s="315"/>
      <c r="AD1472" s="315"/>
      <c r="AE1472" s="316"/>
      <c r="AF1472" s="317"/>
      <c r="AG1472" s="318"/>
      <c r="AH1472" s="318"/>
      <c r="AI1472" s="318"/>
      <c r="AJ1472" s="318"/>
      <c r="AK1472" s="318"/>
      <c r="AL1472" s="318"/>
      <c r="AM1472" s="318"/>
      <c r="AN1472" s="318"/>
      <c r="AO1472" s="318"/>
      <c r="AP1472" s="318"/>
      <c r="AQ1472" s="318"/>
      <c r="AR1472" s="318"/>
      <c r="AS1472" s="318"/>
      <c r="AT1472" s="319"/>
      <c r="AV1472" s="228" t="s">
        <v>109</v>
      </c>
      <c r="AW1472" s="228"/>
      <c r="AX1472" s="228"/>
      <c r="AY1472" s="228"/>
      <c r="AZ1472" s="228"/>
      <c r="BA1472" s="228"/>
      <c r="BB1472" s="228"/>
      <c r="BC1472" s="228"/>
      <c r="BD1472" s="228"/>
      <c r="BE1472" s="228"/>
      <c r="BF1472" s="228"/>
      <c r="BG1472" s="228"/>
      <c r="BH1472" s="228"/>
      <c r="BI1472" s="228"/>
      <c r="BJ1472" s="284"/>
      <c r="BK1472" s="284"/>
      <c r="BL1472" s="284"/>
      <c r="BM1472" s="284"/>
      <c r="BN1472" s="284"/>
      <c r="BO1472" s="284"/>
      <c r="BP1472" s="284"/>
      <c r="BQ1472" s="284"/>
      <c r="BR1472" s="284"/>
      <c r="BS1472" s="284"/>
      <c r="BT1472" s="284"/>
      <c r="BU1472" s="284"/>
      <c r="BV1472" s="284"/>
      <c r="BW1472" s="284"/>
      <c r="BX1472" s="321"/>
      <c r="BY1472" s="321"/>
      <c r="BZ1472" s="321"/>
      <c r="CA1472" s="321"/>
      <c r="CB1472" s="321"/>
      <c r="CC1472" s="321"/>
      <c r="CD1472" s="321"/>
      <c r="CE1472" s="321"/>
      <c r="CF1472" s="321"/>
      <c r="CG1472" s="321"/>
      <c r="CH1472" s="321"/>
      <c r="CI1472" s="321"/>
      <c r="CJ1472" s="321"/>
      <c r="CK1472" s="321"/>
      <c r="CL1472" s="321"/>
      <c r="CM1472" s="321"/>
      <c r="CN1472" s="321"/>
    </row>
    <row r="1473" spans="4:147" ht="14.25" customHeight="1" x14ac:dyDescent="0.35">
      <c r="D1473" s="230" t="s">
        <v>635</v>
      </c>
      <c r="E1473" s="231"/>
      <c r="F1473" s="231"/>
      <c r="G1473" s="231"/>
      <c r="H1473" s="231"/>
      <c r="I1473" s="231"/>
      <c r="J1473" s="231"/>
      <c r="K1473" s="231"/>
      <c r="L1473" s="231"/>
      <c r="M1473" s="231"/>
      <c r="N1473" s="231"/>
      <c r="O1473" s="231"/>
      <c r="P1473" s="231"/>
      <c r="Q1473" s="232"/>
      <c r="R1473" s="283">
        <v>43712</v>
      </c>
      <c r="S1473" s="315"/>
      <c r="T1473" s="315"/>
      <c r="U1473" s="315"/>
      <c r="V1473" s="315"/>
      <c r="W1473" s="315"/>
      <c r="X1473" s="315"/>
      <c r="Y1473" s="315"/>
      <c r="Z1473" s="315"/>
      <c r="AA1473" s="315"/>
      <c r="AB1473" s="315"/>
      <c r="AC1473" s="315"/>
      <c r="AD1473" s="315"/>
      <c r="AE1473" s="316"/>
      <c r="AF1473" s="317">
        <v>6094900373</v>
      </c>
      <c r="AG1473" s="318"/>
      <c r="AH1473" s="318"/>
      <c r="AI1473" s="318"/>
      <c r="AJ1473" s="318"/>
      <c r="AK1473" s="318"/>
      <c r="AL1473" s="318"/>
      <c r="AM1473" s="318"/>
      <c r="AN1473" s="318"/>
      <c r="AO1473" s="318"/>
      <c r="AP1473" s="318"/>
      <c r="AQ1473" s="318"/>
      <c r="AR1473" s="318"/>
      <c r="AS1473" s="318"/>
      <c r="AT1473" s="319"/>
      <c r="AV1473" s="228" t="s">
        <v>635</v>
      </c>
      <c r="AW1473" s="228"/>
      <c r="AX1473" s="228"/>
      <c r="AY1473" s="228"/>
      <c r="AZ1473" s="228"/>
      <c r="BA1473" s="228"/>
      <c r="BB1473" s="228"/>
      <c r="BC1473" s="228"/>
      <c r="BD1473" s="228"/>
      <c r="BE1473" s="228"/>
      <c r="BF1473" s="228"/>
      <c r="BG1473" s="228"/>
      <c r="BH1473" s="228"/>
      <c r="BI1473" s="228"/>
      <c r="BJ1473" s="284">
        <v>31998</v>
      </c>
      <c r="BK1473" s="284"/>
      <c r="BL1473" s="284"/>
      <c r="BM1473" s="284"/>
      <c r="BN1473" s="284"/>
      <c r="BO1473" s="284"/>
      <c r="BP1473" s="284"/>
      <c r="BQ1473" s="284"/>
      <c r="BR1473" s="284"/>
      <c r="BS1473" s="284"/>
      <c r="BT1473" s="284"/>
      <c r="BU1473" s="284"/>
      <c r="BV1473" s="284"/>
      <c r="BW1473" s="284"/>
      <c r="BX1473" s="321">
        <v>4419045076</v>
      </c>
      <c r="BY1473" s="321"/>
      <c r="BZ1473" s="321"/>
      <c r="CA1473" s="321"/>
      <c r="CB1473" s="321"/>
      <c r="CC1473" s="321"/>
      <c r="CD1473" s="321"/>
      <c r="CE1473" s="321"/>
      <c r="CF1473" s="321"/>
      <c r="CG1473" s="321"/>
      <c r="CH1473" s="321"/>
      <c r="CI1473" s="321"/>
      <c r="CJ1473" s="321"/>
      <c r="CK1473" s="321"/>
      <c r="CL1473" s="321"/>
      <c r="CM1473" s="321"/>
      <c r="CN1473" s="321"/>
    </row>
    <row r="1474" spans="4:147" ht="14.25" customHeight="1" x14ac:dyDescent="0.35">
      <c r="D1474" s="230" t="s">
        <v>636</v>
      </c>
      <c r="E1474" s="231"/>
      <c r="F1474" s="231"/>
      <c r="G1474" s="231"/>
      <c r="H1474" s="231"/>
      <c r="I1474" s="231"/>
      <c r="J1474" s="231"/>
      <c r="K1474" s="231"/>
      <c r="L1474" s="231"/>
      <c r="M1474" s="231"/>
      <c r="N1474" s="231"/>
      <c r="O1474" s="231"/>
      <c r="P1474" s="231"/>
      <c r="Q1474" s="232"/>
      <c r="R1474" s="283">
        <v>45487</v>
      </c>
      <c r="S1474" s="315"/>
      <c r="T1474" s="315"/>
      <c r="U1474" s="315"/>
      <c r="V1474" s="315"/>
      <c r="W1474" s="315"/>
      <c r="X1474" s="315"/>
      <c r="Y1474" s="315"/>
      <c r="Z1474" s="315"/>
      <c r="AA1474" s="315"/>
      <c r="AB1474" s="315"/>
      <c r="AC1474" s="315"/>
      <c r="AD1474" s="315"/>
      <c r="AE1474" s="316"/>
      <c r="AF1474" s="317">
        <v>6506055957</v>
      </c>
      <c r="AG1474" s="318"/>
      <c r="AH1474" s="318"/>
      <c r="AI1474" s="318"/>
      <c r="AJ1474" s="318"/>
      <c r="AK1474" s="318"/>
      <c r="AL1474" s="318"/>
      <c r="AM1474" s="318"/>
      <c r="AN1474" s="318"/>
      <c r="AO1474" s="318"/>
      <c r="AP1474" s="318"/>
      <c r="AQ1474" s="318"/>
      <c r="AR1474" s="318"/>
      <c r="AS1474" s="318"/>
      <c r="AT1474" s="319"/>
      <c r="AV1474" s="228" t="s">
        <v>636</v>
      </c>
      <c r="AW1474" s="228"/>
      <c r="AX1474" s="228"/>
      <c r="AY1474" s="228"/>
      <c r="AZ1474" s="228"/>
      <c r="BA1474" s="228"/>
      <c r="BB1474" s="228"/>
      <c r="BC1474" s="228"/>
      <c r="BD1474" s="228"/>
      <c r="BE1474" s="228"/>
      <c r="BF1474" s="228"/>
      <c r="BG1474" s="228"/>
      <c r="BH1474" s="228"/>
      <c r="BI1474" s="228"/>
      <c r="BJ1474" s="284">
        <v>32924</v>
      </c>
      <c r="BK1474" s="284"/>
      <c r="BL1474" s="284"/>
      <c r="BM1474" s="284"/>
      <c r="BN1474" s="284"/>
      <c r="BO1474" s="284"/>
      <c r="BP1474" s="284"/>
      <c r="BQ1474" s="284"/>
      <c r="BR1474" s="284"/>
      <c r="BS1474" s="284"/>
      <c r="BT1474" s="284"/>
      <c r="BU1474" s="284"/>
      <c r="BV1474" s="284"/>
      <c r="BW1474" s="284"/>
      <c r="BX1474" s="321">
        <v>4568226480</v>
      </c>
      <c r="BY1474" s="321"/>
      <c r="BZ1474" s="321"/>
      <c r="CA1474" s="321"/>
      <c r="CB1474" s="321"/>
      <c r="CC1474" s="321"/>
      <c r="CD1474" s="321"/>
      <c r="CE1474" s="321"/>
      <c r="CF1474" s="321"/>
      <c r="CG1474" s="321"/>
      <c r="CH1474" s="321"/>
      <c r="CI1474" s="321"/>
      <c r="CJ1474" s="321"/>
      <c r="CK1474" s="321"/>
      <c r="CL1474" s="321"/>
      <c r="CM1474" s="321"/>
      <c r="CN1474" s="321"/>
    </row>
    <row r="1475" spans="4:147" ht="14.25" customHeight="1" x14ac:dyDescent="0.35">
      <c r="D1475" s="230" t="s">
        <v>637</v>
      </c>
      <c r="E1475" s="231"/>
      <c r="F1475" s="231"/>
      <c r="G1475" s="231"/>
      <c r="H1475" s="231"/>
      <c r="I1475" s="231"/>
      <c r="J1475" s="231"/>
      <c r="K1475" s="231"/>
      <c r="L1475" s="231"/>
      <c r="M1475" s="231"/>
      <c r="N1475" s="231"/>
      <c r="O1475" s="231"/>
      <c r="P1475" s="231"/>
      <c r="Q1475" s="232"/>
      <c r="R1475" s="283">
        <v>47130</v>
      </c>
      <c r="S1475" s="315"/>
      <c r="T1475" s="315"/>
      <c r="U1475" s="315"/>
      <c r="V1475" s="315"/>
      <c r="W1475" s="315"/>
      <c r="X1475" s="315"/>
      <c r="Y1475" s="315"/>
      <c r="Z1475" s="315"/>
      <c r="AA1475" s="315"/>
      <c r="AB1475" s="315"/>
      <c r="AC1475" s="315"/>
      <c r="AD1475" s="315"/>
      <c r="AE1475" s="316"/>
      <c r="AF1475" s="317">
        <v>6506055957</v>
      </c>
      <c r="AG1475" s="318"/>
      <c r="AH1475" s="318"/>
      <c r="AI1475" s="318"/>
      <c r="AJ1475" s="318"/>
      <c r="AK1475" s="318"/>
      <c r="AL1475" s="318"/>
      <c r="AM1475" s="318"/>
      <c r="AN1475" s="318"/>
      <c r="AO1475" s="318"/>
      <c r="AP1475" s="318"/>
      <c r="AQ1475" s="318"/>
      <c r="AR1475" s="318"/>
      <c r="AS1475" s="318"/>
      <c r="AT1475" s="319"/>
      <c r="AV1475" s="228" t="s">
        <v>637</v>
      </c>
      <c r="AW1475" s="228"/>
      <c r="AX1475" s="228"/>
      <c r="AY1475" s="228"/>
      <c r="AZ1475" s="228"/>
      <c r="BA1475" s="228"/>
      <c r="BB1475" s="228"/>
      <c r="BC1475" s="228"/>
      <c r="BD1475" s="228"/>
      <c r="BE1475" s="228"/>
      <c r="BF1475" s="228"/>
      <c r="BG1475" s="228"/>
      <c r="BH1475" s="228"/>
      <c r="BI1475" s="228"/>
      <c r="BJ1475" s="284">
        <v>35169</v>
      </c>
      <c r="BK1475" s="284"/>
      <c r="BL1475" s="284"/>
      <c r="BM1475" s="284"/>
      <c r="BN1475" s="284"/>
      <c r="BO1475" s="284"/>
      <c r="BP1475" s="284"/>
      <c r="BQ1475" s="284"/>
      <c r="BR1475" s="284"/>
      <c r="BS1475" s="284"/>
      <c r="BT1475" s="284"/>
      <c r="BU1475" s="284"/>
      <c r="BV1475" s="284"/>
      <c r="BW1475" s="284"/>
      <c r="BX1475" s="321">
        <v>5168494384</v>
      </c>
      <c r="BY1475" s="321"/>
      <c r="BZ1475" s="321"/>
      <c r="CA1475" s="321"/>
      <c r="CB1475" s="321"/>
      <c r="CC1475" s="321"/>
      <c r="CD1475" s="321"/>
      <c r="CE1475" s="321"/>
      <c r="CF1475" s="321"/>
      <c r="CG1475" s="321"/>
      <c r="CH1475" s="321"/>
      <c r="CI1475" s="321"/>
      <c r="CJ1475" s="321"/>
      <c r="CK1475" s="321"/>
      <c r="CL1475" s="321"/>
      <c r="CM1475" s="321"/>
      <c r="CN1475" s="321"/>
    </row>
    <row r="1476" spans="4:147" ht="14.25" customHeight="1" x14ac:dyDescent="0.35">
      <c r="D1476" s="118" t="s">
        <v>641</v>
      </c>
      <c r="E1476" s="118"/>
      <c r="F1476" s="118"/>
      <c r="G1476" s="118"/>
      <c r="H1476" s="118"/>
      <c r="I1476" s="118"/>
      <c r="J1476" s="118"/>
      <c r="K1476" s="118"/>
      <c r="L1476" s="118"/>
      <c r="M1476" s="118"/>
      <c r="N1476" s="118"/>
      <c r="O1476" s="118"/>
      <c r="P1476" s="118"/>
      <c r="Q1476" s="118"/>
      <c r="R1476" s="118"/>
      <c r="S1476" s="118"/>
      <c r="T1476" s="118"/>
      <c r="U1476" s="118"/>
      <c r="V1476" s="118"/>
      <c r="W1476" s="118"/>
      <c r="X1476" s="118"/>
      <c r="Y1476" s="118"/>
      <c r="Z1476" s="118"/>
      <c r="AA1476" s="118"/>
      <c r="AB1476" s="118"/>
      <c r="AC1476" s="118"/>
      <c r="AD1476" s="118"/>
      <c r="AE1476" s="118"/>
      <c r="AF1476" s="118"/>
      <c r="AG1476" s="118"/>
      <c r="AH1476" s="118"/>
      <c r="AI1476" s="118"/>
      <c r="AJ1476" s="118"/>
      <c r="AK1476" s="118"/>
      <c r="AL1476" s="118"/>
      <c r="AM1476" s="118"/>
      <c r="AN1476" s="118"/>
      <c r="AO1476" s="118"/>
      <c r="AP1476" s="118"/>
      <c r="AQ1476" s="118"/>
      <c r="AR1476" s="118"/>
      <c r="AS1476" s="118"/>
      <c r="AT1476" s="118"/>
      <c r="AV1476" s="444" t="s">
        <v>641</v>
      </c>
      <c r="AW1476" s="444"/>
      <c r="AX1476" s="444"/>
      <c r="AY1476" s="444"/>
      <c r="AZ1476" s="444"/>
      <c r="BA1476" s="444"/>
      <c r="BB1476" s="444"/>
      <c r="BC1476" s="444"/>
      <c r="BD1476" s="444"/>
      <c r="BE1476" s="444"/>
      <c r="BF1476" s="444"/>
      <c r="BG1476" s="444"/>
      <c r="BH1476" s="444"/>
      <c r="BI1476" s="444"/>
      <c r="BJ1476" s="444"/>
      <c r="BK1476" s="444"/>
      <c r="BL1476" s="444"/>
      <c r="BM1476" s="444"/>
      <c r="BN1476" s="444"/>
      <c r="BO1476" s="444"/>
      <c r="BP1476" s="444"/>
      <c r="BQ1476" s="444"/>
      <c r="BR1476" s="444"/>
      <c r="BS1476" s="444"/>
      <c r="BT1476" s="444"/>
      <c r="BU1476" s="444"/>
      <c r="BV1476" s="444"/>
      <c r="BW1476" s="444"/>
      <c r="BX1476" s="444"/>
      <c r="BY1476" s="444"/>
      <c r="BZ1476" s="444"/>
      <c r="CA1476" s="444"/>
      <c r="CB1476" s="444"/>
      <c r="CC1476" s="444"/>
      <c r="CD1476" s="444"/>
      <c r="CE1476" s="444"/>
      <c r="CF1476" s="444"/>
      <c r="CG1476" s="444"/>
      <c r="CH1476" s="444"/>
      <c r="CI1476" s="444"/>
      <c r="CJ1476" s="444"/>
      <c r="CK1476" s="444"/>
      <c r="CL1476" s="444"/>
      <c r="CM1476" s="444"/>
      <c r="CN1476" s="444"/>
    </row>
    <row r="1477" spans="4:147" ht="14.25" customHeight="1" x14ac:dyDescent="0.35">
      <c r="EM1477" s="191" t="s">
        <v>109</v>
      </c>
      <c r="EN1477" s="185">
        <f>AF1472</f>
        <v>0</v>
      </c>
      <c r="EO1477" s="185"/>
      <c r="EP1477" s="191" t="s">
        <v>109</v>
      </c>
      <c r="EQ1477" s="185">
        <f>BX1472</f>
        <v>0</v>
      </c>
    </row>
    <row r="1478" spans="4:147" ht="14.25" customHeight="1" x14ac:dyDescent="0.35">
      <c r="EM1478" s="191" t="s">
        <v>635</v>
      </c>
      <c r="EN1478" s="185">
        <f>AF1473</f>
        <v>6094900373</v>
      </c>
      <c r="EO1478" s="185"/>
      <c r="EP1478" s="191" t="s">
        <v>635</v>
      </c>
      <c r="EQ1478" s="185">
        <f t="shared" ref="EQ1478:EQ1480" si="44">BX1473</f>
        <v>4419045076</v>
      </c>
    </row>
    <row r="1479" spans="4:147" ht="14.25" customHeight="1" x14ac:dyDescent="0.35">
      <c r="EM1479" s="191" t="s">
        <v>636</v>
      </c>
      <c r="EN1479" s="185">
        <f>AF1474</f>
        <v>6506055957</v>
      </c>
      <c r="EO1479" s="185"/>
      <c r="EP1479" s="191" t="s">
        <v>636</v>
      </c>
      <c r="EQ1479" s="185">
        <f t="shared" si="44"/>
        <v>4568226480</v>
      </c>
    </row>
    <row r="1480" spans="4:147" ht="14.25" customHeight="1" x14ac:dyDescent="0.35">
      <c r="EM1480" s="191" t="s">
        <v>637</v>
      </c>
      <c r="EN1480" s="185">
        <f>AF1475</f>
        <v>6506055957</v>
      </c>
      <c r="EO1480" s="185"/>
      <c r="EP1480" s="191" t="s">
        <v>637</v>
      </c>
      <c r="EQ1480" s="185">
        <f t="shared" si="44"/>
        <v>5168494384</v>
      </c>
    </row>
    <row r="1481" spans="4:147" ht="14.25" customHeight="1" x14ac:dyDescent="0.35"/>
    <row r="1482" spans="4:147" ht="14.25" customHeight="1" x14ac:dyDescent="0.35"/>
    <row r="1483" spans="4:147" ht="14.25" customHeight="1" x14ac:dyDescent="0.35"/>
    <row r="1484" spans="4:147" ht="14.25" customHeight="1" x14ac:dyDescent="0.35"/>
    <row r="1485" spans="4:147" ht="14.25" customHeight="1" x14ac:dyDescent="0.35"/>
    <row r="1486" spans="4:147" ht="14.25" customHeight="1" x14ac:dyDescent="0.35"/>
    <row r="1487" spans="4:147" ht="14.25" customHeight="1" x14ac:dyDescent="0.35"/>
    <row r="1488" spans="4:147" ht="14.25" customHeight="1" x14ac:dyDescent="0.35"/>
    <row r="1489" spans="4:92" ht="14.25" customHeight="1" x14ac:dyDescent="0.35">
      <c r="D1489" s="444" t="s">
        <v>641</v>
      </c>
      <c r="E1489" s="444"/>
      <c r="F1489" s="444"/>
      <c r="G1489" s="444"/>
      <c r="H1489" s="444"/>
      <c r="I1489" s="444"/>
      <c r="J1489" s="444"/>
      <c r="K1489" s="444"/>
      <c r="L1489" s="444"/>
      <c r="M1489" s="444"/>
      <c r="N1489" s="444"/>
      <c r="O1489" s="444"/>
      <c r="P1489" s="444"/>
      <c r="Q1489" s="444"/>
      <c r="R1489" s="444"/>
      <c r="S1489" s="444"/>
      <c r="T1489" s="444"/>
      <c r="U1489" s="444"/>
      <c r="V1489" s="444"/>
      <c r="W1489" s="444"/>
      <c r="X1489" s="444"/>
      <c r="Y1489" s="444"/>
      <c r="Z1489" s="444"/>
      <c r="AA1489" s="444"/>
      <c r="AB1489" s="444"/>
      <c r="AC1489" s="444"/>
      <c r="AD1489" s="444"/>
      <c r="AE1489" s="444"/>
      <c r="AF1489" s="444"/>
      <c r="AG1489" s="444"/>
      <c r="AH1489" s="444"/>
      <c r="AI1489" s="444"/>
      <c r="AJ1489" s="444"/>
      <c r="AK1489" s="444"/>
      <c r="AL1489" s="444"/>
      <c r="AM1489" s="444"/>
      <c r="AN1489" s="444"/>
      <c r="AO1489" s="444"/>
      <c r="AP1489" s="444"/>
      <c r="AQ1489" s="444"/>
      <c r="AR1489" s="444"/>
      <c r="AS1489" s="444"/>
      <c r="AT1489" s="444"/>
    </row>
    <row r="1490" spans="4:92" ht="14.25" customHeight="1" x14ac:dyDescent="0.35"/>
    <row r="1491" spans="4:92" ht="14.25" customHeight="1" x14ac:dyDescent="0.35"/>
    <row r="1492" spans="4:92" ht="14.25" customHeight="1" x14ac:dyDescent="0.35"/>
    <row r="1493" spans="4:92" ht="14.25" customHeight="1" x14ac:dyDescent="0.35"/>
    <row r="1494" spans="4:92" ht="14.25" customHeight="1" x14ac:dyDescent="0.35">
      <c r="D1494" s="1" t="s">
        <v>989</v>
      </c>
      <c r="AV1494" s="589" t="s">
        <v>641</v>
      </c>
      <c r="AW1494" s="589"/>
      <c r="AX1494" s="589"/>
      <c r="AY1494" s="589"/>
      <c r="AZ1494" s="589"/>
      <c r="BA1494" s="589"/>
      <c r="BB1494" s="589"/>
      <c r="BC1494" s="589"/>
      <c r="BD1494" s="589"/>
      <c r="BE1494" s="589"/>
      <c r="BF1494" s="589"/>
      <c r="BG1494" s="589"/>
      <c r="BH1494" s="589"/>
      <c r="BI1494" s="589"/>
      <c r="BJ1494" s="589"/>
      <c r="BK1494" s="589"/>
      <c r="BL1494" s="589"/>
      <c r="BM1494" s="589"/>
      <c r="BN1494" s="589"/>
      <c r="BO1494" s="589"/>
      <c r="BP1494" s="589"/>
      <c r="BQ1494" s="589"/>
      <c r="BR1494" s="589"/>
      <c r="BS1494" s="589"/>
      <c r="BT1494" s="589"/>
      <c r="BU1494" s="589"/>
      <c r="BV1494" s="589"/>
      <c r="BW1494" s="589"/>
      <c r="BX1494" s="589"/>
      <c r="BY1494" s="589"/>
      <c r="BZ1494" s="589"/>
      <c r="CA1494" s="589"/>
      <c r="CB1494" s="589"/>
      <c r="CC1494" s="589"/>
      <c r="CD1494" s="589"/>
      <c r="CE1494" s="589"/>
      <c r="CF1494" s="589"/>
      <c r="CG1494" s="589"/>
      <c r="CH1494" s="589"/>
      <c r="CI1494" s="589"/>
      <c r="CJ1494" s="589"/>
      <c r="CK1494" s="589"/>
      <c r="CL1494" s="589"/>
      <c r="CM1494" s="589"/>
      <c r="CN1494" s="589"/>
    </row>
    <row r="1495" spans="4:92" ht="14.25" customHeight="1" x14ac:dyDescent="0.35"/>
    <row r="1496" spans="4:92" ht="14.25" customHeight="1" x14ac:dyDescent="0.35"/>
    <row r="1497" spans="4:92" ht="14.25" customHeight="1" x14ac:dyDescent="0.35"/>
    <row r="1498" spans="4:92" ht="14.25" customHeight="1" x14ac:dyDescent="0.35"/>
    <row r="1499" spans="4:92" ht="14.25" customHeight="1" x14ac:dyDescent="0.35"/>
    <row r="1500" spans="4:92" ht="14.25" customHeight="1" x14ac:dyDescent="0.35"/>
    <row r="1501" spans="4:92" ht="14.25" customHeight="1" x14ac:dyDescent="0.35"/>
    <row r="1502" spans="4:92" ht="14.25" customHeight="1" x14ac:dyDescent="0.35"/>
    <row r="1503" spans="4:92" ht="14.25" customHeight="1" x14ac:dyDescent="0.35"/>
    <row r="1504" spans="4:92" ht="14.25" customHeight="1" x14ac:dyDescent="0.35"/>
    <row r="1505" ht="14.25" customHeight="1" x14ac:dyDescent="0.35"/>
    <row r="1506" ht="14.25" customHeight="1" x14ac:dyDescent="0.35"/>
    <row r="1507" ht="14.25" customHeight="1" x14ac:dyDescent="0.35"/>
    <row r="1508" ht="14.25" customHeight="1" x14ac:dyDescent="0.35"/>
    <row r="1509" ht="14.25" customHeight="1" x14ac:dyDescent="0.35"/>
    <row r="1510" ht="14.25" customHeight="1" x14ac:dyDescent="0.35"/>
    <row r="1511" ht="14.25" customHeight="1" x14ac:dyDescent="0.35"/>
    <row r="1512" ht="14.25" customHeight="1" x14ac:dyDescent="0.35"/>
    <row r="1513" ht="14.25" customHeight="1" x14ac:dyDescent="0.35"/>
    <row r="1514" ht="14.25" customHeight="1" x14ac:dyDescent="0.35"/>
    <row r="1515" ht="14.25" customHeight="1" x14ac:dyDescent="0.35"/>
    <row r="1516" ht="14.25" customHeight="1" x14ac:dyDescent="0.35"/>
    <row r="1517" ht="14.25" customHeight="1" x14ac:dyDescent="0.35"/>
    <row r="1518" ht="14.25" customHeight="1" x14ac:dyDescent="0.35"/>
    <row r="1519" ht="14.25" customHeight="1" x14ac:dyDescent="0.35"/>
    <row r="1520" ht="14.25" customHeight="1" x14ac:dyDescent="0.35"/>
    <row r="1521" ht="14.25" customHeight="1" x14ac:dyDescent="0.35"/>
    <row r="1522" ht="14.25" customHeight="1" x14ac:dyDescent="0.35"/>
    <row r="1523" ht="14.25" customHeight="1" x14ac:dyDescent="0.35"/>
    <row r="1524" ht="14.25" customHeight="1" x14ac:dyDescent="0.35"/>
    <row r="1525" ht="14.25" customHeight="1" x14ac:dyDescent="0.35"/>
    <row r="1526" ht="14.25" customHeight="1" x14ac:dyDescent="0.35"/>
    <row r="1527" ht="14.25" customHeight="1" x14ac:dyDescent="0.35"/>
    <row r="1528" ht="14.25" customHeight="1" x14ac:dyDescent="0.35"/>
    <row r="1529" ht="14.25" customHeight="1" x14ac:dyDescent="0.35"/>
    <row r="1530" ht="14.25" customHeight="1" x14ac:dyDescent="0.35"/>
    <row r="1531" ht="14.25" customHeight="1" x14ac:dyDescent="0.35"/>
    <row r="1532" ht="14.25" customHeight="1" x14ac:dyDescent="0.35"/>
    <row r="1533" ht="14.25" customHeight="1" x14ac:dyDescent="0.35"/>
    <row r="1534" ht="14.25" customHeight="1" x14ac:dyDescent="0.35"/>
    <row r="1535" ht="14.25" customHeight="1" x14ac:dyDescent="0.35"/>
    <row r="1536" ht="14.25" customHeight="1" x14ac:dyDescent="0.35"/>
    <row r="1537" ht="14.25" customHeight="1" x14ac:dyDescent="0.35"/>
    <row r="1538" ht="14.25" customHeight="1" x14ac:dyDescent="0.35"/>
    <row r="1539" ht="14.25" customHeight="1" x14ac:dyDescent="0.35"/>
    <row r="1540" ht="14.25" customHeight="1" x14ac:dyDescent="0.35"/>
    <row r="1541" ht="14.25" customHeight="1" x14ac:dyDescent="0.35"/>
    <row r="1542" ht="14.25" customHeight="1" x14ac:dyDescent="0.35"/>
    <row r="1543" ht="14.25" customHeight="1" x14ac:dyDescent="0.35"/>
    <row r="1544" ht="14.25" customHeight="1" x14ac:dyDescent="0.35"/>
    <row r="1545" ht="14.25" customHeight="1" x14ac:dyDescent="0.35"/>
    <row r="1546" ht="14.25" customHeight="1" x14ac:dyDescent="0.35"/>
    <row r="1547" ht="14.25" customHeight="1" x14ac:dyDescent="0.35"/>
    <row r="1548" ht="14.25" customHeight="1" x14ac:dyDescent="0.35"/>
    <row r="1549" ht="14.25" customHeight="1" x14ac:dyDescent="0.35"/>
    <row r="1550" ht="14.25" customHeight="1" x14ac:dyDescent="0.35"/>
    <row r="1551" ht="14.25" customHeight="1" x14ac:dyDescent="0.35"/>
    <row r="1552" ht="14.25" customHeight="1" x14ac:dyDescent="0.35"/>
    <row r="1553" ht="14.25" customHeight="1" x14ac:dyDescent="0.35"/>
    <row r="1554" ht="14.25" customHeight="1" x14ac:dyDescent="0.35"/>
    <row r="1555" ht="14.25" customHeight="1" x14ac:dyDescent="0.35"/>
    <row r="1556" ht="14.25" customHeight="1" x14ac:dyDescent="0.35"/>
    <row r="1557" ht="14.25" customHeight="1" x14ac:dyDescent="0.35"/>
    <row r="1558" ht="14.25" customHeight="1" x14ac:dyDescent="0.35"/>
    <row r="1559" ht="14.25" customHeight="1" x14ac:dyDescent="0.35"/>
    <row r="1560" ht="14.25" customHeight="1" x14ac:dyDescent="0.35"/>
    <row r="1561" ht="14.25" customHeight="1" x14ac:dyDescent="0.35"/>
    <row r="1562" ht="14.25" customHeight="1" x14ac:dyDescent="0.35"/>
    <row r="1563" ht="14.25" customHeight="1" x14ac:dyDescent="0.35"/>
    <row r="1564" ht="14.25" customHeight="1" x14ac:dyDescent="0.35"/>
    <row r="1565" ht="14.25" customHeight="1" x14ac:dyDescent="0.35"/>
    <row r="1566" ht="14.25" customHeight="1" x14ac:dyDescent="0.35"/>
    <row r="1567" ht="14.25" customHeight="1" x14ac:dyDescent="0.35"/>
    <row r="1568" ht="14.25" customHeight="1" x14ac:dyDescent="0.35"/>
    <row r="1569" ht="14.25" customHeight="1" x14ac:dyDescent="0.35"/>
    <row r="1570" ht="14.25" customHeight="1" x14ac:dyDescent="0.35"/>
    <row r="1571" ht="14.25" customHeight="1" x14ac:dyDescent="0.35"/>
    <row r="1572" ht="14.25" customHeight="1" x14ac:dyDescent="0.35"/>
    <row r="1573" ht="14.25" customHeight="1" x14ac:dyDescent="0.35"/>
    <row r="1574" ht="14.25" customHeight="1" x14ac:dyDescent="0.35"/>
    <row r="1575" ht="14.25" customHeight="1" x14ac:dyDescent="0.35"/>
    <row r="1576" ht="14.25" customHeight="1" x14ac:dyDescent="0.35"/>
    <row r="1577" ht="14.25" customHeight="1" x14ac:dyDescent="0.35"/>
    <row r="1578" ht="14.25" customHeight="1" x14ac:dyDescent="0.35"/>
    <row r="1579" ht="14.25" customHeight="1" x14ac:dyDescent="0.35"/>
    <row r="1580" ht="14.25" customHeight="1" x14ac:dyDescent="0.35"/>
    <row r="1581" ht="14.25" customHeight="1" x14ac:dyDescent="0.35"/>
    <row r="1582" ht="14.25" customHeight="1" x14ac:dyDescent="0.35"/>
    <row r="1583" ht="14.25" customHeight="1" x14ac:dyDescent="0.35"/>
    <row r="1584" ht="14.25" customHeight="1" x14ac:dyDescent="0.35"/>
    <row r="1585" ht="14.25" customHeight="1" x14ac:dyDescent="0.35"/>
    <row r="1586" ht="14.25" customHeight="1" x14ac:dyDescent="0.35"/>
    <row r="1587" ht="14.25" customHeight="1" x14ac:dyDescent="0.35"/>
    <row r="1588" ht="14.25" customHeight="1" x14ac:dyDescent="0.35"/>
    <row r="1589" ht="14.25" customHeight="1" x14ac:dyDescent="0.35"/>
    <row r="1590" ht="14.25" customHeight="1" x14ac:dyDescent="0.35"/>
    <row r="1591" ht="14.25" customHeight="1" x14ac:dyDescent="0.35"/>
    <row r="1592" ht="14.25" customHeight="1" x14ac:dyDescent="0.35"/>
    <row r="1593" ht="14.25" customHeight="1" x14ac:dyDescent="0.35"/>
    <row r="1594" ht="14.25" customHeight="1" x14ac:dyDescent="0.35"/>
    <row r="1595" ht="14.25" customHeight="1" x14ac:dyDescent="0.35"/>
    <row r="1596" ht="14.25" customHeight="1" x14ac:dyDescent="0.35"/>
    <row r="1597" ht="14.25" customHeight="1" x14ac:dyDescent="0.35"/>
    <row r="1598" ht="14.25" customHeight="1" x14ac:dyDescent="0.35"/>
    <row r="1599" ht="14.25" customHeight="1" x14ac:dyDescent="0.35"/>
    <row r="1600" ht="14.25" customHeight="1" x14ac:dyDescent="0.35"/>
    <row r="1601" ht="14.25" customHeight="1" x14ac:dyDescent="0.35"/>
    <row r="1602" ht="14.25" customHeight="1" x14ac:dyDescent="0.35"/>
    <row r="1603" ht="14.25" customHeight="1" x14ac:dyDescent="0.35"/>
    <row r="1604" ht="14.25" customHeight="1" x14ac:dyDescent="0.35"/>
    <row r="1605" ht="14.25" customHeight="1" x14ac:dyDescent="0.35"/>
    <row r="1606" ht="14.25" customHeight="1" x14ac:dyDescent="0.35"/>
    <row r="1607" ht="14.25" customHeight="1" x14ac:dyDescent="0.35"/>
    <row r="1608" ht="14.25" customHeight="1" x14ac:dyDescent="0.35"/>
    <row r="1609" ht="14.25" customHeight="1" x14ac:dyDescent="0.35"/>
    <row r="1610" ht="14.25" customHeight="1" x14ac:dyDescent="0.35"/>
    <row r="1611" ht="14.25" customHeight="1" x14ac:dyDescent="0.35"/>
    <row r="1612" ht="14.25" customHeight="1" x14ac:dyDescent="0.35"/>
    <row r="1613" ht="14.25" customHeight="1" x14ac:dyDescent="0.35"/>
    <row r="1614" ht="14.25" customHeight="1" x14ac:dyDescent="0.35"/>
    <row r="1615" ht="14.25" customHeight="1" x14ac:dyDescent="0.35"/>
    <row r="1616" ht="14.25" customHeight="1" x14ac:dyDescent="0.35"/>
    <row r="1617" ht="14.25" customHeight="1" x14ac:dyDescent="0.35"/>
    <row r="1618" ht="14.25" customHeight="1" x14ac:dyDescent="0.35"/>
    <row r="1619" ht="14.25" customHeight="1" x14ac:dyDescent="0.35"/>
    <row r="1620" ht="14.25" customHeight="1" x14ac:dyDescent="0.35"/>
    <row r="1621" ht="14.25" customHeight="1" x14ac:dyDescent="0.35"/>
    <row r="1622" ht="14.25" customHeight="1" x14ac:dyDescent="0.35"/>
    <row r="1623" ht="14.25" customHeight="1" x14ac:dyDescent="0.35"/>
    <row r="1624" ht="14.25" customHeight="1" x14ac:dyDescent="0.35"/>
    <row r="1625" ht="14.25" customHeight="1" x14ac:dyDescent="0.35"/>
    <row r="1626" ht="14.25" customHeight="1" x14ac:dyDescent="0.35"/>
    <row r="1627" ht="14.25" customHeight="1" x14ac:dyDescent="0.35"/>
    <row r="1628" ht="14.25" customHeight="1" x14ac:dyDescent="0.35"/>
    <row r="1629" ht="14.25" customHeight="1" x14ac:dyDescent="0.35"/>
    <row r="1630" ht="14.25" customHeight="1" x14ac:dyDescent="0.35"/>
    <row r="1631" ht="14.25" customHeight="1" x14ac:dyDescent="0.35"/>
    <row r="1632" ht="14.25" customHeight="1" x14ac:dyDescent="0.35"/>
    <row r="1633" ht="14.25" customHeight="1" x14ac:dyDescent="0.35"/>
    <row r="1634" ht="14.25" customHeight="1" x14ac:dyDescent="0.35"/>
    <row r="1635" ht="14.25" customHeight="1" x14ac:dyDescent="0.35"/>
    <row r="1636" ht="14.25" customHeight="1" x14ac:dyDescent="0.35"/>
    <row r="1637" ht="14.25" customHeight="1" x14ac:dyDescent="0.35"/>
    <row r="1638" ht="14.25" customHeight="1" x14ac:dyDescent="0.35"/>
    <row r="1639" ht="14.25" customHeight="1" x14ac:dyDescent="0.35"/>
    <row r="1640" ht="14.25" customHeight="1" x14ac:dyDescent="0.35"/>
    <row r="1641" ht="14.25" customHeight="1" x14ac:dyDescent="0.35"/>
    <row r="1642" ht="14.25" customHeight="1" x14ac:dyDescent="0.35"/>
    <row r="1643" ht="14.25" customHeight="1" x14ac:dyDescent="0.35"/>
    <row r="1644" ht="14.25" customHeight="1" x14ac:dyDescent="0.35"/>
    <row r="1645" ht="14.25" customHeight="1" x14ac:dyDescent="0.35"/>
    <row r="1646" ht="14.25" customHeight="1" x14ac:dyDescent="0.35"/>
    <row r="1647" ht="14.25" customHeight="1" x14ac:dyDescent="0.35"/>
    <row r="1648" ht="14.25" customHeight="1" x14ac:dyDescent="0.35"/>
    <row r="1649" ht="14.25" customHeight="1" x14ac:dyDescent="0.35"/>
    <row r="1650" ht="14.25" customHeight="1" x14ac:dyDescent="0.35"/>
    <row r="1651" ht="14.25" customHeight="1" x14ac:dyDescent="0.35"/>
    <row r="1652" ht="14.25" customHeight="1" x14ac:dyDescent="0.35"/>
    <row r="1653" ht="14.25" customHeight="1" x14ac:dyDescent="0.35"/>
    <row r="1654" ht="14.25" customHeight="1" x14ac:dyDescent="0.35"/>
    <row r="1655" ht="14.25" customHeight="1" x14ac:dyDescent="0.35"/>
    <row r="1656" ht="14.25" customHeight="1" x14ac:dyDescent="0.35"/>
    <row r="1657" ht="14.25" customHeight="1" x14ac:dyDescent="0.35"/>
    <row r="1658" ht="14.25" customHeight="1" x14ac:dyDescent="0.35"/>
    <row r="1659" ht="14.25" customHeight="1" x14ac:dyDescent="0.35"/>
    <row r="1660" ht="14.25" customHeight="1" x14ac:dyDescent="0.35"/>
    <row r="1661" ht="14.25" customHeight="1" x14ac:dyDescent="0.35"/>
    <row r="1662" ht="14.25" customHeight="1" x14ac:dyDescent="0.35"/>
    <row r="1663" ht="14.25" customHeight="1" x14ac:dyDescent="0.35"/>
    <row r="1664" ht="14.25" customHeight="1" x14ac:dyDescent="0.35"/>
    <row r="1665" ht="14.25" customHeight="1" x14ac:dyDescent="0.35"/>
    <row r="1666" ht="14.25" customHeight="1" x14ac:dyDescent="0.35"/>
    <row r="1667" ht="14.25" customHeight="1" x14ac:dyDescent="0.35"/>
    <row r="1668" ht="14.25" customHeight="1" x14ac:dyDescent="0.35"/>
    <row r="1669" ht="14.25" customHeight="1" x14ac:dyDescent="0.35"/>
    <row r="1670" ht="14.25" customHeight="1" x14ac:dyDescent="0.35"/>
    <row r="1671" ht="14.25" customHeight="1" x14ac:dyDescent="0.35"/>
    <row r="1672" ht="14.25" customHeight="1" x14ac:dyDescent="0.35"/>
    <row r="1673" ht="14.25" customHeight="1" x14ac:dyDescent="0.35"/>
    <row r="1674" ht="14.25" customHeight="1" x14ac:dyDescent="0.35"/>
    <row r="1675" ht="14.25" customHeight="1" x14ac:dyDescent="0.35"/>
    <row r="1676" ht="14.25" customHeight="1" x14ac:dyDescent="0.35"/>
    <row r="1677" ht="14.25" customHeight="1" x14ac:dyDescent="0.35"/>
    <row r="1678" ht="14.25" customHeight="1" x14ac:dyDescent="0.35"/>
    <row r="1679" ht="14.25" customHeight="1" x14ac:dyDescent="0.35"/>
    <row r="1680" ht="14.25" customHeight="1" x14ac:dyDescent="0.35"/>
    <row r="1681" ht="14.25" customHeight="1" x14ac:dyDescent="0.35"/>
    <row r="1682" ht="14.25" customHeight="1" x14ac:dyDescent="0.35"/>
    <row r="1683" ht="14.25" customHeight="1" x14ac:dyDescent="0.35"/>
    <row r="1684" ht="14.25" customHeight="1" x14ac:dyDescent="0.35"/>
    <row r="1685" ht="14.25" customHeight="1" x14ac:dyDescent="0.35"/>
    <row r="1686" ht="14.25" customHeight="1" x14ac:dyDescent="0.35"/>
    <row r="1687" ht="14.25" customHeight="1" x14ac:dyDescent="0.35"/>
    <row r="1688" ht="14.25" customHeight="1" x14ac:dyDescent="0.35"/>
    <row r="1689" ht="14.25" customHeight="1" x14ac:dyDescent="0.35"/>
    <row r="1690" ht="14.25" customHeight="1" x14ac:dyDescent="0.35"/>
    <row r="1691" ht="14.25" customHeight="1" x14ac:dyDescent="0.35"/>
    <row r="1692" ht="14.25" customHeight="1" x14ac:dyDescent="0.35"/>
    <row r="1693" ht="14.25" customHeight="1" x14ac:dyDescent="0.35"/>
    <row r="1694" ht="14.25" customHeight="1" x14ac:dyDescent="0.35"/>
    <row r="1695" ht="14.25" customHeight="1" x14ac:dyDescent="0.35"/>
    <row r="1696" ht="14.25" customHeight="1" x14ac:dyDescent="0.35"/>
    <row r="1697" ht="14.25" customHeight="1" x14ac:dyDescent="0.35"/>
    <row r="1698" ht="14.25" customHeight="1" x14ac:dyDescent="0.35"/>
    <row r="1699" ht="14.25" customHeight="1" x14ac:dyDescent="0.35"/>
    <row r="1700" ht="14.25" customHeight="1" x14ac:dyDescent="0.35"/>
    <row r="1701" ht="14.25" customHeight="1" x14ac:dyDescent="0.35"/>
    <row r="1702" ht="14.25" customHeight="1" x14ac:dyDescent="0.35"/>
    <row r="1703" ht="14.25" customHeight="1" x14ac:dyDescent="0.35"/>
    <row r="1704" ht="14.25" customHeight="1" x14ac:dyDescent="0.35"/>
    <row r="1705" ht="14.25" customHeight="1" x14ac:dyDescent="0.35"/>
    <row r="1706" ht="14.25" customHeight="1" x14ac:dyDescent="0.35"/>
    <row r="1707" ht="14.25" customHeight="1" x14ac:dyDescent="0.35"/>
    <row r="1708" ht="14.25" customHeight="1" x14ac:dyDescent="0.35"/>
    <row r="1709" ht="14.25" customHeight="1" x14ac:dyDescent="0.35"/>
    <row r="1710" ht="14.25" customHeight="1" x14ac:dyDescent="0.35"/>
    <row r="1711" ht="14.25" customHeight="1" x14ac:dyDescent="0.35"/>
    <row r="1712" ht="14.25" customHeight="1" x14ac:dyDescent="0.35"/>
    <row r="1713" ht="14.25" customHeight="1" x14ac:dyDescent="0.35"/>
    <row r="1714" ht="14.25" customHeight="1" x14ac:dyDescent="0.35"/>
    <row r="1715" ht="14.25" customHeight="1" x14ac:dyDescent="0.35"/>
    <row r="1716" ht="14.25" customHeight="1" x14ac:dyDescent="0.35"/>
    <row r="1717" ht="14.25" customHeight="1" x14ac:dyDescent="0.35"/>
    <row r="1718" ht="14.25" customHeight="1" x14ac:dyDescent="0.35"/>
    <row r="1719" ht="14.25" customHeight="1" x14ac:dyDescent="0.35"/>
    <row r="1720" ht="14.25" customHeight="1" x14ac:dyDescent="0.35"/>
    <row r="1721" ht="14.25" customHeight="1" x14ac:dyDescent="0.35"/>
    <row r="1722" ht="14.25" customHeight="1" x14ac:dyDescent="0.35"/>
    <row r="1723" ht="14.25" customHeight="1" x14ac:dyDescent="0.35"/>
    <row r="1724" ht="14.25" customHeight="1" x14ac:dyDescent="0.35"/>
    <row r="1725" ht="14.25" customHeight="1" x14ac:dyDescent="0.35"/>
    <row r="1726" ht="14.25" customHeight="1" x14ac:dyDescent="0.35"/>
    <row r="1727" ht="14.25" customHeight="1" x14ac:dyDescent="0.35"/>
    <row r="1728" ht="14.25" customHeight="1" x14ac:dyDescent="0.35"/>
    <row r="1729" ht="14.25" customHeight="1" x14ac:dyDescent="0.35"/>
    <row r="1730" ht="14.25" customHeight="1" x14ac:dyDescent="0.35"/>
    <row r="1731" ht="14.25" customHeight="1" x14ac:dyDescent="0.35"/>
    <row r="1732" ht="14.25" customHeight="1" x14ac:dyDescent="0.35"/>
    <row r="1733" ht="14.25" customHeight="1" x14ac:dyDescent="0.35"/>
    <row r="1734" ht="14.25" customHeight="1" x14ac:dyDescent="0.35"/>
    <row r="1735" ht="14.25" customHeight="1" x14ac:dyDescent="0.35"/>
    <row r="1736" ht="14.25" customHeight="1" x14ac:dyDescent="0.35"/>
    <row r="1737" ht="14.25" customHeight="1" x14ac:dyDescent="0.35"/>
    <row r="1738" ht="14.25" customHeight="1" x14ac:dyDescent="0.35"/>
    <row r="1739" ht="14.25" customHeight="1" x14ac:dyDescent="0.35"/>
    <row r="1740" ht="14.25" customHeight="1" x14ac:dyDescent="0.35"/>
    <row r="1741" ht="14.25" customHeight="1" x14ac:dyDescent="0.35"/>
    <row r="1742" ht="14.25" customHeight="1" x14ac:dyDescent="0.35"/>
    <row r="1743" ht="14.25" customHeight="1" x14ac:dyDescent="0.35"/>
    <row r="1744" ht="14.25" customHeight="1" x14ac:dyDescent="0.35"/>
    <row r="1745" ht="14.25" customHeight="1" x14ac:dyDescent="0.35"/>
    <row r="1746" ht="14.25" customHeight="1" x14ac:dyDescent="0.35"/>
    <row r="1747" ht="14.25" customHeight="1" x14ac:dyDescent="0.35"/>
    <row r="1748" ht="14.25" customHeight="1" x14ac:dyDescent="0.35"/>
    <row r="1749" ht="14.25" customHeight="1" x14ac:dyDescent="0.35"/>
    <row r="1750" ht="14.25" customHeight="1" x14ac:dyDescent="0.35"/>
    <row r="1751" ht="14.25" customHeight="1" x14ac:dyDescent="0.35"/>
    <row r="1752" ht="14.25" customHeight="1" x14ac:dyDescent="0.35"/>
    <row r="1753" ht="14.25" customHeight="1" x14ac:dyDescent="0.35"/>
    <row r="1754" ht="14.25" customHeight="1" x14ac:dyDescent="0.35"/>
    <row r="1755" ht="14.25" customHeight="1" x14ac:dyDescent="0.35"/>
    <row r="1756" ht="14.25" customHeight="1" x14ac:dyDescent="0.35"/>
    <row r="1757" ht="14.25" customHeight="1" x14ac:dyDescent="0.35"/>
    <row r="1758" ht="14.25" customHeight="1" x14ac:dyDescent="0.35"/>
    <row r="1759" ht="14.25" customHeight="1" x14ac:dyDescent="0.35"/>
    <row r="1760" ht="14.25" customHeight="1" x14ac:dyDescent="0.35"/>
    <row r="1761" ht="14.25" customHeight="1" x14ac:dyDescent="0.35"/>
    <row r="1762" ht="14.25" customHeight="1" x14ac:dyDescent="0.35"/>
    <row r="1763" ht="14.25" customHeight="1" x14ac:dyDescent="0.35"/>
    <row r="1764" ht="14.25" customHeight="1" x14ac:dyDescent="0.35"/>
    <row r="1765" ht="14.25" customHeight="1" x14ac:dyDescent="0.35"/>
    <row r="1766" ht="14.25" customHeight="1" x14ac:dyDescent="0.35"/>
    <row r="1767" ht="14.25" customHeight="1" x14ac:dyDescent="0.35"/>
    <row r="1768" ht="14.25" customHeight="1" x14ac:dyDescent="0.35"/>
    <row r="1769" ht="14.25" customHeight="1" x14ac:dyDescent="0.35"/>
    <row r="1770" ht="14.25" customHeight="1" x14ac:dyDescent="0.35"/>
    <row r="1771" ht="14.25" customHeight="1" x14ac:dyDescent="0.35"/>
    <row r="1772" ht="14.25" customHeight="1" x14ac:dyDescent="0.35"/>
    <row r="1773" ht="14.25" customHeight="1" x14ac:dyDescent="0.35"/>
    <row r="1774" ht="14.25" customHeight="1" x14ac:dyDescent="0.35"/>
    <row r="1775" ht="14.25" customHeight="1" x14ac:dyDescent="0.35"/>
    <row r="1776" ht="14.25" customHeight="1" x14ac:dyDescent="0.35"/>
    <row r="1777" ht="14.25" customHeight="1" x14ac:dyDescent="0.35"/>
    <row r="1778" ht="14.25" customHeight="1" x14ac:dyDescent="0.35"/>
    <row r="1779" ht="14.25" customHeight="1" x14ac:dyDescent="0.35"/>
    <row r="1780" ht="14.25" customHeight="1" x14ac:dyDescent="0.35"/>
    <row r="1781" ht="14.25" customHeight="1" x14ac:dyDescent="0.35"/>
    <row r="1782" ht="14.25" customHeight="1" x14ac:dyDescent="0.35"/>
    <row r="1783" ht="14.25" customHeight="1" x14ac:dyDescent="0.35"/>
    <row r="1784" ht="14.25" customHeight="1" x14ac:dyDescent="0.35"/>
    <row r="1785" ht="14.25" customHeight="1" x14ac:dyDescent="0.35"/>
    <row r="1786" ht="14.25" customHeight="1" x14ac:dyDescent="0.35"/>
    <row r="1787" ht="14.25" customHeight="1" x14ac:dyDescent="0.35"/>
    <row r="1788" ht="14.25" customHeight="1" x14ac:dyDescent="0.35"/>
    <row r="1789" ht="14.25" customHeight="1" x14ac:dyDescent="0.35"/>
    <row r="1790" ht="14.25" customHeight="1" x14ac:dyDescent="0.35"/>
    <row r="1791" ht="14.25" customHeight="1" x14ac:dyDescent="0.35"/>
    <row r="1792" ht="14.25" customHeight="1" x14ac:dyDescent="0.35"/>
    <row r="1793" ht="14.25" customHeight="1" x14ac:dyDescent="0.35"/>
    <row r="1794" ht="14.25" customHeight="1" x14ac:dyDescent="0.35"/>
    <row r="1795" ht="14.25" customHeight="1" x14ac:dyDescent="0.35"/>
    <row r="1796" ht="14.25" customHeight="1" x14ac:dyDescent="0.35"/>
    <row r="1797" ht="14.25" customHeight="1" x14ac:dyDescent="0.35"/>
    <row r="1798" ht="14.25" customHeight="1" x14ac:dyDescent="0.35"/>
    <row r="1799" ht="14.25" customHeight="1" x14ac:dyDescent="0.35"/>
    <row r="1800" ht="14.25" customHeight="1" x14ac:dyDescent="0.35"/>
    <row r="1801" ht="14.25" customHeight="1" x14ac:dyDescent="0.35"/>
    <row r="1802" ht="14.25" customHeight="1" x14ac:dyDescent="0.35"/>
    <row r="1803" ht="14.25" customHeight="1" x14ac:dyDescent="0.35"/>
    <row r="1804" ht="14.25" customHeight="1" x14ac:dyDescent="0.35"/>
    <row r="1805" ht="14.25" customHeight="1" x14ac:dyDescent="0.35"/>
    <row r="1806" ht="14.25" customHeight="1" x14ac:dyDescent="0.35"/>
    <row r="1807" ht="14.25" customHeight="1" x14ac:dyDescent="0.35"/>
    <row r="1808" ht="14.25" customHeight="1" x14ac:dyDescent="0.35"/>
    <row r="1809" ht="14.25" customHeight="1" x14ac:dyDescent="0.35"/>
    <row r="1810" ht="14.25" customHeight="1" x14ac:dyDescent="0.35"/>
    <row r="1811" ht="14.25" customHeight="1" x14ac:dyDescent="0.35"/>
    <row r="1812" ht="14.25" customHeight="1" x14ac:dyDescent="0.35"/>
    <row r="1813" ht="14.25" customHeight="1" x14ac:dyDescent="0.35"/>
    <row r="1814" ht="14.25" customHeight="1" x14ac:dyDescent="0.35"/>
    <row r="1815" ht="14.25" customHeight="1" x14ac:dyDescent="0.35"/>
    <row r="1816" ht="14.25" customHeight="1" x14ac:dyDescent="0.35"/>
    <row r="1817" ht="14.25" customHeight="1" x14ac:dyDescent="0.35"/>
    <row r="1818" ht="14.25" customHeight="1" x14ac:dyDescent="0.35"/>
    <row r="1819" ht="14.25" customHeight="1" x14ac:dyDescent="0.35"/>
    <row r="1820" ht="14.25" customHeight="1" x14ac:dyDescent="0.35"/>
    <row r="1821" ht="14.25" customHeight="1" x14ac:dyDescent="0.35"/>
    <row r="1822" ht="14.25" customHeight="1" x14ac:dyDescent="0.35"/>
    <row r="1823" ht="14.25" customHeight="1" x14ac:dyDescent="0.35"/>
    <row r="1824" ht="14.25" customHeight="1" x14ac:dyDescent="0.35"/>
    <row r="1825" ht="14.25" customHeight="1" x14ac:dyDescent="0.35"/>
    <row r="1826" ht="14.25" customHeight="1" x14ac:dyDescent="0.35"/>
    <row r="1827" ht="14.25" customHeight="1" x14ac:dyDescent="0.35"/>
    <row r="1828" ht="14.25" customHeight="1" x14ac:dyDescent="0.35"/>
    <row r="1829" ht="14.25" customHeight="1" x14ac:dyDescent="0.35"/>
    <row r="1830" ht="14.25" customHeight="1" x14ac:dyDescent="0.35"/>
    <row r="1831" ht="14.25" customHeight="1" x14ac:dyDescent="0.35"/>
    <row r="1832" ht="14.25" customHeight="1" x14ac:dyDescent="0.35"/>
    <row r="1833" ht="14.25" customHeight="1" x14ac:dyDescent="0.35"/>
    <row r="1834" ht="14.25" customHeight="1" x14ac:dyDescent="0.35"/>
    <row r="1835" ht="14.25" customHeight="1" x14ac:dyDescent="0.35"/>
    <row r="1836" ht="14.25" customHeight="1" x14ac:dyDescent="0.35"/>
    <row r="1837" ht="14.25" customHeight="1" x14ac:dyDescent="0.35"/>
    <row r="1838" ht="14.25" customHeight="1" x14ac:dyDescent="0.35"/>
    <row r="1839" ht="14.25" customHeight="1" x14ac:dyDescent="0.35"/>
    <row r="1840" ht="14.25" customHeight="1" x14ac:dyDescent="0.35"/>
    <row r="1841" ht="14.25" customHeight="1" x14ac:dyDescent="0.35"/>
    <row r="1842" ht="14.25" customHeight="1" x14ac:dyDescent="0.35"/>
    <row r="1843" ht="14.25" customHeight="1" x14ac:dyDescent="0.35"/>
    <row r="1844" ht="14.25" customHeight="1" x14ac:dyDescent="0.35"/>
    <row r="1845" ht="14.25" customHeight="1" x14ac:dyDescent="0.35"/>
    <row r="1846" ht="14.25" customHeight="1" x14ac:dyDescent="0.35"/>
    <row r="1847" ht="14.25" customHeight="1" x14ac:dyDescent="0.35"/>
    <row r="1848" ht="14.25" customHeight="1" x14ac:dyDescent="0.35"/>
    <row r="1849" ht="14.25" customHeight="1" x14ac:dyDescent="0.35"/>
    <row r="1850" ht="14.25" customHeight="1" x14ac:dyDescent="0.35"/>
    <row r="1851" ht="14.25" customHeight="1" x14ac:dyDescent="0.35"/>
    <row r="1852" ht="14.25" customHeight="1" x14ac:dyDescent="0.35"/>
    <row r="1853" ht="14.25" customHeight="1" x14ac:dyDescent="0.35"/>
    <row r="1854" ht="14.25" customHeight="1" x14ac:dyDescent="0.35"/>
    <row r="1855" ht="14.25" customHeight="1" x14ac:dyDescent="0.35"/>
    <row r="1856" ht="14.25" customHeight="1" x14ac:dyDescent="0.35"/>
    <row r="1857" ht="14.25" customHeight="1" x14ac:dyDescent="0.35"/>
    <row r="1858" ht="14.25" customHeight="1" x14ac:dyDescent="0.35"/>
    <row r="1859" ht="14.25" customHeight="1" x14ac:dyDescent="0.35"/>
    <row r="1860" ht="14.25" customHeight="1" x14ac:dyDescent="0.35"/>
    <row r="1861" ht="14.25" customHeight="1" x14ac:dyDescent="0.35"/>
    <row r="1862" ht="14.25" customHeight="1" x14ac:dyDescent="0.35"/>
    <row r="1863" ht="14.25" customHeight="1" x14ac:dyDescent="0.35"/>
    <row r="1864" ht="14.25" customHeight="1" x14ac:dyDescent="0.35"/>
    <row r="1865" ht="14.25" customHeight="1" x14ac:dyDescent="0.35"/>
    <row r="1866" ht="14.25" customHeight="1" x14ac:dyDescent="0.35"/>
    <row r="1867" ht="14.25" customHeight="1" x14ac:dyDescent="0.35"/>
    <row r="1868" ht="14.25" customHeight="1" x14ac:dyDescent="0.35"/>
    <row r="1869" ht="14.25" customHeight="1" x14ac:dyDescent="0.35"/>
    <row r="1870" ht="14.25" customHeight="1" x14ac:dyDescent="0.35"/>
    <row r="1871" ht="14.25" customHeight="1" x14ac:dyDescent="0.35"/>
    <row r="1872" ht="14.25" customHeight="1" x14ac:dyDescent="0.35"/>
    <row r="1873" ht="14.25" customHeight="1" x14ac:dyDescent="0.35"/>
    <row r="1874" ht="14.25" customHeight="1" x14ac:dyDescent="0.35"/>
    <row r="1875" ht="14.25" customHeight="1" x14ac:dyDescent="0.35"/>
    <row r="1876" ht="14.25" customHeight="1" x14ac:dyDescent="0.35"/>
    <row r="1877" ht="14.25" customHeight="1" x14ac:dyDescent="0.35"/>
    <row r="1878" ht="14.25" customHeight="1" x14ac:dyDescent="0.35"/>
    <row r="1879" ht="14.25" customHeight="1" x14ac:dyDescent="0.35"/>
    <row r="1880" ht="14.25" customHeight="1" x14ac:dyDescent="0.35"/>
    <row r="1881" ht="14.25" customHeight="1" x14ac:dyDescent="0.35"/>
    <row r="1882" ht="14.25" customHeight="1" x14ac:dyDescent="0.35"/>
    <row r="1883" ht="14.25" customHeight="1" x14ac:dyDescent="0.35"/>
    <row r="1884" ht="14.25" customHeight="1" x14ac:dyDescent="0.35"/>
    <row r="1885" ht="14.25" customHeight="1" x14ac:dyDescent="0.35"/>
    <row r="1886" ht="14.25" customHeight="1" x14ac:dyDescent="0.35"/>
    <row r="1887" ht="14.25" customHeight="1" x14ac:dyDescent="0.35"/>
    <row r="1888" ht="14.25" customHeight="1" x14ac:dyDescent="0.35"/>
    <row r="1889" ht="14.25" customHeight="1" x14ac:dyDescent="0.35"/>
    <row r="1890" ht="14.25" customHeight="1" x14ac:dyDescent="0.35"/>
    <row r="1891" ht="14.25" customHeight="1" x14ac:dyDescent="0.35"/>
    <row r="1892" ht="14.25" customHeight="1" x14ac:dyDescent="0.35"/>
    <row r="1893" ht="14.25" customHeight="1" x14ac:dyDescent="0.35"/>
    <row r="1894" ht="14.25" customHeight="1" x14ac:dyDescent="0.35"/>
    <row r="1895" ht="14.25" customHeight="1" x14ac:dyDescent="0.35"/>
    <row r="1896" ht="14.25" customHeight="1" x14ac:dyDescent="0.35"/>
    <row r="1897" ht="14.25" customHeight="1" x14ac:dyDescent="0.35"/>
    <row r="1898" ht="14.25" customHeight="1" x14ac:dyDescent="0.35"/>
    <row r="1899" ht="14.25" customHeight="1" x14ac:dyDescent="0.35"/>
    <row r="1900" ht="14.25" customHeight="1" x14ac:dyDescent="0.35"/>
    <row r="1901" ht="14.25" customHeight="1" x14ac:dyDescent="0.35"/>
    <row r="1902" ht="14.25" customHeight="1" x14ac:dyDescent="0.35"/>
    <row r="1903" ht="14.25" customHeight="1" x14ac:dyDescent="0.35"/>
    <row r="1904" ht="14.25" customHeight="1" x14ac:dyDescent="0.35"/>
    <row r="1905" ht="14.25" customHeight="1" x14ac:dyDescent="0.35"/>
    <row r="1906" ht="14.25" customHeight="1" x14ac:dyDescent="0.35"/>
    <row r="1907" ht="14.25" customHeight="1" x14ac:dyDescent="0.35"/>
    <row r="1908" ht="14.25" customHeight="1" x14ac:dyDescent="0.35"/>
    <row r="1909" ht="14.25" customHeight="1" x14ac:dyDescent="0.35"/>
    <row r="1910" ht="14.25" customHeight="1" x14ac:dyDescent="0.35"/>
    <row r="1911" ht="14.25" customHeight="1" x14ac:dyDescent="0.35"/>
    <row r="1912" ht="14.25" customHeight="1" x14ac:dyDescent="0.35"/>
    <row r="1913" ht="14.25" customHeight="1" x14ac:dyDescent="0.35"/>
    <row r="1914" ht="14.25" customHeight="1" x14ac:dyDescent="0.35"/>
    <row r="1915" ht="14.25" customHeight="1" x14ac:dyDescent="0.35"/>
    <row r="1916" ht="14.25" customHeight="1" x14ac:dyDescent="0.35"/>
    <row r="1917" ht="14.25" customHeight="1" x14ac:dyDescent="0.35"/>
    <row r="1918" ht="14.25" customHeight="1" x14ac:dyDescent="0.35"/>
    <row r="1919" ht="14.25" customHeight="1" x14ac:dyDescent="0.35"/>
    <row r="1920" ht="14.25" customHeight="1" x14ac:dyDescent="0.35"/>
    <row r="1921" ht="14.25" customHeight="1" x14ac:dyDescent="0.35"/>
    <row r="1922" ht="14.25" customHeight="1" x14ac:dyDescent="0.35"/>
    <row r="1923" ht="14.25" customHeight="1" x14ac:dyDescent="0.35"/>
    <row r="1924" ht="14.25" customHeight="1" x14ac:dyDescent="0.35"/>
    <row r="1925" ht="14.25" customHeight="1" x14ac:dyDescent="0.35"/>
    <row r="1926" ht="14.25" customHeight="1" x14ac:dyDescent="0.35"/>
    <row r="1927" ht="14.25" customHeight="1" x14ac:dyDescent="0.35"/>
    <row r="1928" ht="14.25" customHeight="1" x14ac:dyDescent="0.35"/>
    <row r="1929" ht="14.25" customHeight="1" x14ac:dyDescent="0.35"/>
    <row r="1930" ht="14.25" customHeight="1" x14ac:dyDescent="0.35"/>
    <row r="1931" ht="14.25" customHeight="1" x14ac:dyDescent="0.35"/>
    <row r="1932" ht="14.25" customHeight="1" x14ac:dyDescent="0.35"/>
    <row r="1933" ht="14.25" customHeight="1" x14ac:dyDescent="0.35"/>
    <row r="1934" ht="14.25" customHeight="1" x14ac:dyDescent="0.35"/>
    <row r="1935" ht="14.25" customHeight="1" x14ac:dyDescent="0.35"/>
    <row r="1936" ht="14.25" customHeight="1" x14ac:dyDescent="0.35"/>
    <row r="1937" ht="14.25" customHeight="1" x14ac:dyDescent="0.35"/>
    <row r="1938" ht="14.25" customHeight="1" x14ac:dyDescent="0.35"/>
    <row r="1939" ht="14.25" customHeight="1" x14ac:dyDescent="0.35"/>
    <row r="1940" ht="14.25" customHeight="1" x14ac:dyDescent="0.35"/>
    <row r="1941" ht="14.25" customHeight="1" x14ac:dyDescent="0.35"/>
    <row r="1942" ht="14.25" customHeight="1" x14ac:dyDescent="0.35"/>
    <row r="1943" ht="14.25" customHeight="1" x14ac:dyDescent="0.35"/>
    <row r="1944" ht="14.25" customHeight="1" x14ac:dyDescent="0.35"/>
    <row r="1945" ht="14.25" customHeight="1" x14ac:dyDescent="0.35"/>
    <row r="1946" ht="14.25" customHeight="1" x14ac:dyDescent="0.35"/>
    <row r="1947" ht="14.25" customHeight="1" x14ac:dyDescent="0.35"/>
    <row r="1948" ht="14.25" customHeight="1" x14ac:dyDescent="0.35"/>
    <row r="1949" ht="14.25" customHeight="1" x14ac:dyDescent="0.35"/>
    <row r="1950" ht="14.25" customHeight="1" x14ac:dyDescent="0.35"/>
    <row r="1951" ht="14.25" customHeight="1" x14ac:dyDescent="0.35"/>
    <row r="1952" ht="14.25" customHeight="1" x14ac:dyDescent="0.35"/>
    <row r="1953" ht="14.25" customHeight="1" x14ac:dyDescent="0.35"/>
    <row r="1954" ht="14.25" customHeight="1" x14ac:dyDescent="0.35"/>
    <row r="1955" ht="14.25" customHeight="1" x14ac:dyDescent="0.35"/>
    <row r="1956" ht="14.25" customHeight="1" x14ac:dyDescent="0.35"/>
    <row r="1957" ht="14.25" customHeight="1" x14ac:dyDescent="0.35"/>
    <row r="1958" ht="14.25" customHeight="1" x14ac:dyDescent="0.35"/>
    <row r="1959" ht="14.25" customHeight="1" x14ac:dyDescent="0.35"/>
    <row r="1960" ht="14.25" customHeight="1" x14ac:dyDescent="0.35"/>
    <row r="1961" ht="14.25" customHeight="1" x14ac:dyDescent="0.35"/>
    <row r="1962" ht="14.25" customHeight="1" x14ac:dyDescent="0.35"/>
    <row r="1963" ht="14.25" customHeight="1" x14ac:dyDescent="0.35"/>
    <row r="1964" ht="14.25" customHeight="1" x14ac:dyDescent="0.35"/>
    <row r="1965" ht="14.25" customHeight="1" x14ac:dyDescent="0.35"/>
    <row r="1966" ht="14.25" customHeight="1" x14ac:dyDescent="0.35"/>
    <row r="1967" ht="14.25" customHeight="1" x14ac:dyDescent="0.35"/>
    <row r="1968" ht="14.25" customHeight="1" x14ac:dyDescent="0.35"/>
    <row r="1969" ht="14.25" customHeight="1" x14ac:dyDescent="0.35"/>
    <row r="1970" ht="14.25" customHeight="1" x14ac:dyDescent="0.35"/>
    <row r="1971" ht="14.25" customHeight="1" x14ac:dyDescent="0.35"/>
    <row r="1972" ht="14.25" customHeight="1" x14ac:dyDescent="0.35"/>
    <row r="1973" ht="14.25" customHeight="1" x14ac:dyDescent="0.35"/>
    <row r="1974" ht="14.25" customHeight="1" x14ac:dyDescent="0.35"/>
    <row r="1975" ht="14.25" customHeight="1" x14ac:dyDescent="0.35"/>
    <row r="1976" ht="14.25" customHeight="1" x14ac:dyDescent="0.35"/>
    <row r="1977" ht="14.25" customHeight="1" x14ac:dyDescent="0.35"/>
    <row r="1978" ht="14.25" customHeight="1" x14ac:dyDescent="0.35"/>
    <row r="1979" ht="14.25" customHeight="1" x14ac:dyDescent="0.35"/>
    <row r="1980" ht="14.25" customHeight="1" x14ac:dyDescent="0.35"/>
    <row r="1981" ht="14.25" customHeight="1" x14ac:dyDescent="0.35"/>
    <row r="1982" ht="14.25" customHeight="1" x14ac:dyDescent="0.35"/>
    <row r="1983" ht="14.25" customHeight="1" x14ac:dyDescent="0.35"/>
    <row r="1984" ht="14.25" customHeight="1" x14ac:dyDescent="0.35"/>
    <row r="1985" ht="14.25" customHeight="1" x14ac:dyDescent="0.35"/>
    <row r="1986" ht="14.25" customHeight="1" x14ac:dyDescent="0.35"/>
    <row r="1987" ht="14.25" customHeight="1" x14ac:dyDescent="0.35"/>
    <row r="1988" ht="14.25" customHeight="1" x14ac:dyDescent="0.35"/>
    <row r="1989" ht="14.25" customHeight="1" x14ac:dyDescent="0.35"/>
    <row r="1990" ht="14.25" customHeight="1" x14ac:dyDescent="0.35"/>
    <row r="1991" ht="14.25" customHeight="1" x14ac:dyDescent="0.35"/>
    <row r="1992" ht="14.25" customHeight="1" x14ac:dyDescent="0.35"/>
    <row r="1993" ht="14.25" customHeight="1" x14ac:dyDescent="0.35"/>
    <row r="1994" ht="14.25" customHeight="1" x14ac:dyDescent="0.35"/>
    <row r="1995" ht="14.25" customHeight="1" x14ac:dyDescent="0.35"/>
    <row r="1996" ht="14.25" customHeight="1" x14ac:dyDescent="0.35"/>
    <row r="1997" ht="14.25" customHeight="1" x14ac:dyDescent="0.35"/>
    <row r="1998" ht="14.25" customHeight="1" x14ac:dyDescent="0.35"/>
    <row r="1999" ht="14.25" customHeight="1" x14ac:dyDescent="0.35"/>
    <row r="2000" ht="14.25" customHeight="1" x14ac:dyDescent="0.35"/>
    <row r="2001" ht="14.25" customHeight="1" x14ac:dyDescent="0.35"/>
    <row r="2002" ht="14.25" customHeight="1" x14ac:dyDescent="0.35"/>
    <row r="2003" ht="14.25" customHeight="1" x14ac:dyDescent="0.35"/>
    <row r="2004" ht="14.25" customHeight="1" x14ac:dyDescent="0.35"/>
    <row r="2005" ht="14.25" customHeight="1" x14ac:dyDescent="0.35"/>
    <row r="2006" ht="14.25" customHeight="1" x14ac:dyDescent="0.35"/>
    <row r="2007" ht="14.25" customHeight="1" x14ac:dyDescent="0.35"/>
    <row r="2008" ht="14.25" customHeight="1" x14ac:dyDescent="0.35"/>
    <row r="2009" ht="14.25" customHeight="1" x14ac:dyDescent="0.35"/>
    <row r="2010" ht="14.25" customHeight="1" x14ac:dyDescent="0.35"/>
    <row r="2011" ht="14.25" customHeight="1" x14ac:dyDescent="0.35"/>
    <row r="2012" ht="14.25" customHeight="1" x14ac:dyDescent="0.35"/>
    <row r="2013" ht="14.25" customHeight="1" x14ac:dyDescent="0.35"/>
    <row r="2014" ht="14.25" customHeight="1" x14ac:dyDescent="0.35"/>
    <row r="2015" ht="14.25" customHeight="1" x14ac:dyDescent="0.35"/>
    <row r="2016" ht="14.25" customHeight="1" x14ac:dyDescent="0.35"/>
    <row r="2017" ht="14.25" customHeight="1" x14ac:dyDescent="0.35"/>
    <row r="2018" ht="14.25" customHeight="1" x14ac:dyDescent="0.35"/>
    <row r="2019" ht="14.25" customHeight="1" x14ac:dyDescent="0.35"/>
    <row r="2020" ht="14.25" customHeight="1" x14ac:dyDescent="0.35"/>
    <row r="2021" ht="14.25" customHeight="1" x14ac:dyDescent="0.35"/>
    <row r="2022" ht="14.25" customHeight="1" x14ac:dyDescent="0.35"/>
    <row r="2023" ht="14.25" customHeight="1" x14ac:dyDescent="0.35"/>
    <row r="2024" ht="14.25" customHeight="1" x14ac:dyDescent="0.35"/>
    <row r="2025" ht="14.25" customHeight="1" x14ac:dyDescent="0.35"/>
    <row r="2026" ht="14.25" customHeight="1" x14ac:dyDescent="0.35"/>
    <row r="2027" ht="14.25" customHeight="1" x14ac:dyDescent="0.35"/>
    <row r="2028" ht="14.25" customHeight="1" x14ac:dyDescent="0.35"/>
    <row r="2029" ht="14.25" customHeight="1" x14ac:dyDescent="0.35"/>
    <row r="2030" ht="14.25" customHeight="1" x14ac:dyDescent="0.35"/>
    <row r="2031" ht="14.25" customHeight="1" x14ac:dyDescent="0.35"/>
    <row r="2032" ht="14.25" customHeight="1" x14ac:dyDescent="0.35"/>
    <row r="2033" ht="14.25" customHeight="1" x14ac:dyDescent="0.35"/>
    <row r="2034" ht="14.25" customHeight="1" x14ac:dyDescent="0.35"/>
    <row r="2035" ht="14.25" customHeight="1" x14ac:dyDescent="0.35"/>
    <row r="2036" ht="14.25" customHeight="1" x14ac:dyDescent="0.35"/>
    <row r="2037" ht="14.25" customHeight="1" x14ac:dyDescent="0.35"/>
    <row r="2038" ht="14.25" customHeight="1" x14ac:dyDescent="0.35"/>
    <row r="2039" ht="14.25" customHeight="1" x14ac:dyDescent="0.35"/>
    <row r="2040" ht="14.25" customHeight="1" x14ac:dyDescent="0.35"/>
    <row r="2041" ht="14.25" customHeight="1" x14ac:dyDescent="0.35"/>
    <row r="2042" ht="14.25" customHeight="1" x14ac:dyDescent="0.35"/>
    <row r="2043" ht="14.25" customHeight="1" x14ac:dyDescent="0.35"/>
    <row r="2044" ht="14.25" customHeight="1" x14ac:dyDescent="0.35"/>
    <row r="2045" ht="14.25" customHeight="1" x14ac:dyDescent="0.35"/>
    <row r="2046" ht="14.25" customHeight="1" x14ac:dyDescent="0.35"/>
    <row r="2047" ht="14.25" customHeight="1" x14ac:dyDescent="0.35"/>
    <row r="2048" ht="14.25" customHeight="1" x14ac:dyDescent="0.35"/>
    <row r="2049" ht="14.25" customHeight="1" x14ac:dyDescent="0.35"/>
    <row r="2050" ht="14.25" customHeight="1" x14ac:dyDescent="0.35"/>
    <row r="2051" ht="14.25" customHeight="1" x14ac:dyDescent="0.35"/>
    <row r="2052" ht="14.25" customHeight="1" x14ac:dyDescent="0.35"/>
    <row r="2053" ht="14.25" customHeight="1" x14ac:dyDescent="0.35"/>
    <row r="2054" ht="14.25" customHeight="1" x14ac:dyDescent="0.35"/>
    <row r="2055" ht="14.25" customHeight="1" x14ac:dyDescent="0.35"/>
    <row r="2056" ht="14.25" customHeight="1" x14ac:dyDescent="0.35"/>
    <row r="2057" ht="14.25" customHeight="1" x14ac:dyDescent="0.35"/>
    <row r="2058" ht="14.25" customHeight="1" x14ac:dyDescent="0.35"/>
    <row r="2059" ht="14.25" customHeight="1" x14ac:dyDescent="0.35"/>
    <row r="2060" ht="14.25" customHeight="1" x14ac:dyDescent="0.35"/>
    <row r="2061" ht="14.25" customHeight="1" x14ac:dyDescent="0.35"/>
    <row r="2062" ht="14.25" customHeight="1" x14ac:dyDescent="0.35"/>
    <row r="2063" ht="14.25" customHeight="1" x14ac:dyDescent="0.35"/>
    <row r="2064" ht="14.25" customHeight="1" x14ac:dyDescent="0.35"/>
    <row r="2065" ht="14.25" customHeight="1" x14ac:dyDescent="0.35"/>
    <row r="2066" ht="14.25" customHeight="1" x14ac:dyDescent="0.35"/>
    <row r="2067" ht="14.25" customHeight="1" x14ac:dyDescent="0.35"/>
    <row r="2068" ht="14.25" customHeight="1" x14ac:dyDescent="0.35"/>
    <row r="2069" ht="14.25" customHeight="1" x14ac:dyDescent="0.35"/>
    <row r="2070" ht="14.25" customHeight="1" x14ac:dyDescent="0.35"/>
    <row r="2071" ht="14.25" customHeight="1" x14ac:dyDescent="0.35"/>
    <row r="2072" ht="14.25" customHeight="1" x14ac:dyDescent="0.35"/>
    <row r="2073" ht="14.25" customHeight="1" x14ac:dyDescent="0.35"/>
    <row r="2074" ht="14.25" customHeight="1" x14ac:dyDescent="0.35"/>
    <row r="2075" ht="14.25" customHeight="1" x14ac:dyDescent="0.35"/>
    <row r="2076" ht="14.25" customHeight="1" x14ac:dyDescent="0.35"/>
    <row r="2077" ht="14.25" customHeight="1" x14ac:dyDescent="0.35"/>
    <row r="2078" ht="14.25" customHeight="1" x14ac:dyDescent="0.35"/>
    <row r="2079" ht="14.25" customHeight="1" x14ac:dyDescent="0.35"/>
    <row r="2080" ht="14.25" customHeight="1" x14ac:dyDescent="0.35"/>
    <row r="2081" ht="14.25" customHeight="1" x14ac:dyDescent="0.35"/>
    <row r="2082" ht="14.25" customHeight="1" x14ac:dyDescent="0.35"/>
    <row r="2083" ht="14.25" customHeight="1" x14ac:dyDescent="0.35"/>
    <row r="2084" ht="14.25" customHeight="1" x14ac:dyDescent="0.35"/>
    <row r="2085" ht="14.25" customHeight="1" x14ac:dyDescent="0.35"/>
    <row r="2086" ht="14.25" customHeight="1" x14ac:dyDescent="0.35"/>
    <row r="2087" ht="14.25" customHeight="1" x14ac:dyDescent="0.35"/>
    <row r="2088" ht="14.25" customHeight="1" x14ac:dyDescent="0.35"/>
    <row r="2089" ht="14.25" customHeight="1" x14ac:dyDescent="0.35"/>
    <row r="2090" ht="14.25" customHeight="1" x14ac:dyDescent="0.35"/>
    <row r="2091" ht="14.25" customHeight="1" x14ac:dyDescent="0.35"/>
    <row r="2092" ht="14.25" customHeight="1" x14ac:dyDescent="0.35"/>
    <row r="2093" ht="14.25" customHeight="1" x14ac:dyDescent="0.35"/>
    <row r="2094" ht="14.25" customHeight="1" x14ac:dyDescent="0.35"/>
    <row r="2095" ht="14.25" customHeight="1" x14ac:dyDescent="0.35"/>
    <row r="2096" ht="14.25" customHeight="1" x14ac:dyDescent="0.35"/>
    <row r="2097" ht="14.25" customHeight="1" x14ac:dyDescent="0.35"/>
    <row r="2098" ht="14.25" customHeight="1" x14ac:dyDescent="0.35"/>
    <row r="2099" ht="14.25" customHeight="1" x14ac:dyDescent="0.35"/>
    <row r="2100" ht="14.25" customHeight="1" x14ac:dyDescent="0.35"/>
    <row r="2101" ht="14.25" customHeight="1" x14ac:dyDescent="0.35"/>
    <row r="2102" ht="14.25" customHeight="1" x14ac:dyDescent="0.35"/>
    <row r="2103" ht="14.25" customHeight="1" x14ac:dyDescent="0.35"/>
    <row r="2104" ht="14.25" customHeight="1" x14ac:dyDescent="0.35"/>
    <row r="2105" ht="14.25" customHeight="1" x14ac:dyDescent="0.35"/>
    <row r="2106" ht="14.25" customHeight="1" x14ac:dyDescent="0.35"/>
    <row r="2107" ht="14.25" customHeight="1" x14ac:dyDescent="0.35"/>
    <row r="2108" ht="14.25" customHeight="1" x14ac:dyDescent="0.35"/>
    <row r="2109" ht="14.25" customHeight="1" x14ac:dyDescent="0.35"/>
    <row r="2110" ht="14.25" customHeight="1" x14ac:dyDescent="0.35"/>
    <row r="2111" ht="14.25" customHeight="1" x14ac:dyDescent="0.35"/>
    <row r="2112" ht="14.25" customHeight="1" x14ac:dyDescent="0.35"/>
    <row r="2113" ht="14.25" customHeight="1" x14ac:dyDescent="0.35"/>
    <row r="2114" ht="14.25" customHeight="1" x14ac:dyDescent="0.35"/>
    <row r="2115" ht="14.25" customHeight="1" x14ac:dyDescent="0.35"/>
    <row r="2116" ht="14.25" customHeight="1" x14ac:dyDescent="0.35"/>
    <row r="2117" ht="14.25" customHeight="1" x14ac:dyDescent="0.35"/>
    <row r="2118" ht="14.25" customHeight="1" x14ac:dyDescent="0.35"/>
    <row r="2119" ht="14.25" customHeight="1" x14ac:dyDescent="0.35"/>
    <row r="2120" ht="14.25" customHeight="1" x14ac:dyDescent="0.35"/>
    <row r="2121" ht="14.25" customHeight="1" x14ac:dyDescent="0.35"/>
    <row r="2122" ht="14.25" customHeight="1" x14ac:dyDescent="0.35"/>
    <row r="2123" ht="14.25" customHeight="1" x14ac:dyDescent="0.35"/>
    <row r="2124" ht="14.25" customHeight="1" x14ac:dyDescent="0.35"/>
    <row r="2125" ht="14.25" customHeight="1" x14ac:dyDescent="0.35"/>
    <row r="2126" ht="14.25" customHeight="1" x14ac:dyDescent="0.35"/>
    <row r="2127" ht="14.25" customHeight="1" x14ac:dyDescent="0.35"/>
    <row r="2128" ht="14.25" customHeight="1" x14ac:dyDescent="0.35"/>
    <row r="2129" ht="14.25" customHeight="1" x14ac:dyDescent="0.35"/>
    <row r="2130" ht="14.25" customHeight="1" x14ac:dyDescent="0.35"/>
    <row r="2131" ht="14.25" customHeight="1" x14ac:dyDescent="0.35"/>
    <row r="2132" ht="14.25" customHeight="1" x14ac:dyDescent="0.35"/>
    <row r="2133" ht="14.25" customHeight="1" x14ac:dyDescent="0.35"/>
    <row r="2134" ht="14.25" customHeight="1" x14ac:dyDescent="0.35"/>
    <row r="2135" ht="14.25" customHeight="1" x14ac:dyDescent="0.35"/>
    <row r="2136" ht="14.25" customHeight="1" x14ac:dyDescent="0.35"/>
    <row r="2137" ht="14.25" customHeight="1" x14ac:dyDescent="0.35"/>
    <row r="2138" ht="14.25" customHeight="1" x14ac:dyDescent="0.35"/>
    <row r="2139" ht="14.25" customHeight="1" x14ac:dyDescent="0.35"/>
    <row r="2140" ht="14.25" customHeight="1" x14ac:dyDescent="0.35"/>
    <row r="2141" ht="14.25" customHeight="1" x14ac:dyDescent="0.35"/>
    <row r="2142" ht="14.25" customHeight="1" x14ac:dyDescent="0.35"/>
    <row r="2143" ht="14.25" customHeight="1" x14ac:dyDescent="0.35"/>
    <row r="2144" ht="14.25" customHeight="1" x14ac:dyDescent="0.35"/>
    <row r="2145" ht="14.25" customHeight="1" x14ac:dyDescent="0.35"/>
    <row r="2146" ht="14.25" customHeight="1" x14ac:dyDescent="0.35"/>
    <row r="2147" ht="14.25" customHeight="1" x14ac:dyDescent="0.35"/>
    <row r="2148" ht="14.25" customHeight="1" x14ac:dyDescent="0.35"/>
    <row r="2149" ht="14.25" customHeight="1" x14ac:dyDescent="0.35"/>
    <row r="2150" ht="14.25" customHeight="1" x14ac:dyDescent="0.35"/>
    <row r="2151" ht="14.25" customHeight="1" x14ac:dyDescent="0.35"/>
    <row r="2152" ht="14.25" customHeight="1" x14ac:dyDescent="0.35"/>
    <row r="2153" ht="14.25" customHeight="1" x14ac:dyDescent="0.35"/>
    <row r="2154" ht="14.25" customHeight="1" x14ac:dyDescent="0.35"/>
    <row r="2155" ht="14.25" customHeight="1" x14ac:dyDescent="0.35"/>
    <row r="2156" ht="14.25" customHeight="1" x14ac:dyDescent="0.35"/>
    <row r="2157" ht="14.25" customHeight="1" x14ac:dyDescent="0.35"/>
    <row r="2158" ht="14.25" customHeight="1" x14ac:dyDescent="0.35"/>
    <row r="2159" ht="14.25" customHeight="1" x14ac:dyDescent="0.35"/>
    <row r="2160" ht="14.25" customHeight="1" x14ac:dyDescent="0.35"/>
    <row r="2161" ht="14.25" customHeight="1" x14ac:dyDescent="0.35"/>
    <row r="2162" ht="14.25" customHeight="1" x14ac:dyDescent="0.35"/>
    <row r="2163" ht="14.25" customHeight="1" x14ac:dyDescent="0.35"/>
    <row r="2164" ht="14.25" customHeight="1" x14ac:dyDescent="0.35"/>
    <row r="2165" ht="14.25" customHeight="1" x14ac:dyDescent="0.35"/>
    <row r="2166" ht="14.25" customHeight="1" x14ac:dyDescent="0.35"/>
    <row r="2167" ht="14.25" customHeight="1" x14ac:dyDescent="0.35"/>
    <row r="2168" ht="14.25" customHeight="1" x14ac:dyDescent="0.35"/>
    <row r="2169" ht="14.25" customHeight="1" x14ac:dyDescent="0.35"/>
    <row r="2170" ht="14.25" customHeight="1" x14ac:dyDescent="0.35"/>
    <row r="2171" ht="14.25" customHeight="1" x14ac:dyDescent="0.35"/>
    <row r="2172" ht="14.25" customHeight="1" x14ac:dyDescent="0.35"/>
    <row r="2173" ht="14.25" customHeight="1" x14ac:dyDescent="0.35"/>
    <row r="2174" ht="14.25" customHeight="1" x14ac:dyDescent="0.35"/>
    <row r="2175" ht="14.25" customHeight="1" x14ac:dyDescent="0.35"/>
    <row r="2176" ht="14.25" customHeight="1" x14ac:dyDescent="0.35"/>
    <row r="2177" ht="14.25" customHeight="1" x14ac:dyDescent="0.35"/>
    <row r="2178" ht="14.25" customHeight="1" x14ac:dyDescent="0.35"/>
    <row r="2179" ht="14.25" customHeight="1" x14ac:dyDescent="0.35"/>
    <row r="2180" ht="14.25" customHeight="1" x14ac:dyDescent="0.35"/>
    <row r="2181" ht="14.25" customHeight="1" x14ac:dyDescent="0.35"/>
    <row r="2182" ht="14.25" customHeight="1" x14ac:dyDescent="0.35"/>
    <row r="2183" ht="14.25" customHeight="1" x14ac:dyDescent="0.35"/>
    <row r="2184" ht="14.25" customHeight="1" x14ac:dyDescent="0.35"/>
    <row r="2185" ht="14.25" customHeight="1" x14ac:dyDescent="0.35"/>
    <row r="2186" ht="14.25" customHeight="1" x14ac:dyDescent="0.35"/>
    <row r="2187" ht="14.25" customHeight="1" x14ac:dyDescent="0.35"/>
    <row r="2188" ht="14.25" customHeight="1" x14ac:dyDescent="0.35"/>
    <row r="2189" ht="14.25" customHeight="1" x14ac:dyDescent="0.35"/>
    <row r="2190" ht="14.25" customHeight="1" x14ac:dyDescent="0.35"/>
    <row r="2191" ht="14.25" customHeight="1" x14ac:dyDescent="0.35"/>
    <row r="2192" ht="14.25" customHeight="1" x14ac:dyDescent="0.35"/>
    <row r="2193" ht="14.25" customHeight="1" x14ac:dyDescent="0.35"/>
    <row r="2194" ht="14.25" customHeight="1" x14ac:dyDescent="0.35"/>
    <row r="2195" ht="14.25" customHeight="1" x14ac:dyDescent="0.35"/>
    <row r="2196" ht="14.25" customHeight="1" x14ac:dyDescent="0.35"/>
    <row r="2197" ht="14.25" customHeight="1" x14ac:dyDescent="0.35"/>
    <row r="2198" ht="14.25" customHeight="1" x14ac:dyDescent="0.35"/>
    <row r="2199" ht="14.25" customHeight="1" x14ac:dyDescent="0.35"/>
    <row r="2200" ht="14.25" customHeight="1" x14ac:dyDescent="0.35"/>
    <row r="2201" ht="14.25" customHeight="1" x14ac:dyDescent="0.35"/>
    <row r="2202" ht="14.25" customHeight="1" x14ac:dyDescent="0.35"/>
    <row r="2203" ht="14.25" customHeight="1" x14ac:dyDescent="0.35"/>
    <row r="2204" ht="14.25" customHeight="1" x14ac:dyDescent="0.35"/>
    <row r="2205" ht="14.25" customHeight="1" x14ac:dyDescent="0.35"/>
    <row r="2206" ht="14.25" customHeight="1" x14ac:dyDescent="0.35"/>
    <row r="2207" ht="14.25" customHeight="1" x14ac:dyDescent="0.35"/>
    <row r="2208" ht="14.25" customHeight="1" x14ac:dyDescent="0.35"/>
    <row r="2209" ht="14.25" customHeight="1" x14ac:dyDescent="0.35"/>
    <row r="2210" ht="14.25" customHeight="1" x14ac:dyDescent="0.35"/>
    <row r="2211" ht="14.25" customHeight="1" x14ac:dyDescent="0.35"/>
    <row r="2212" ht="14.25" customHeight="1" x14ac:dyDescent="0.35"/>
    <row r="2213" ht="14.25" customHeight="1" x14ac:dyDescent="0.35"/>
    <row r="2214" ht="14.25" customHeight="1" x14ac:dyDescent="0.35"/>
    <row r="2215" ht="14.25" customHeight="1" x14ac:dyDescent="0.35"/>
    <row r="2216" ht="14.25" customHeight="1" x14ac:dyDescent="0.35"/>
    <row r="2217" ht="14.25" customHeight="1" x14ac:dyDescent="0.35"/>
    <row r="2218" ht="14.25" customHeight="1" x14ac:dyDescent="0.35"/>
    <row r="2219" ht="14.25" customHeight="1" x14ac:dyDescent="0.35"/>
    <row r="2220" ht="14.25" customHeight="1" x14ac:dyDescent="0.35"/>
    <row r="2221" ht="14.25" customHeight="1" x14ac:dyDescent="0.35"/>
    <row r="2222" ht="14.25" customHeight="1" x14ac:dyDescent="0.35"/>
    <row r="2223" ht="14.25" customHeight="1" x14ac:dyDescent="0.35"/>
    <row r="2224" ht="14.25" customHeight="1" x14ac:dyDescent="0.35"/>
    <row r="2225" ht="14.25" customHeight="1" x14ac:dyDescent="0.35"/>
    <row r="2226" ht="14.25" customHeight="1" x14ac:dyDescent="0.35"/>
    <row r="2227" ht="14.25" customHeight="1" x14ac:dyDescent="0.35"/>
    <row r="2228" ht="14.25" customHeight="1" x14ac:dyDescent="0.35"/>
    <row r="2229" ht="14.25" customHeight="1" x14ac:dyDescent="0.35"/>
    <row r="2230" ht="14.25" customHeight="1" x14ac:dyDescent="0.35"/>
    <row r="2231" ht="14.25" customHeight="1" x14ac:dyDescent="0.35"/>
    <row r="2232" ht="14.25" customHeight="1" x14ac:dyDescent="0.35"/>
    <row r="2233" ht="14.25" customHeight="1" x14ac:dyDescent="0.35"/>
    <row r="2234" ht="14.25" customHeight="1" x14ac:dyDescent="0.35"/>
    <row r="2235" ht="14.25" customHeight="1" x14ac:dyDescent="0.35"/>
    <row r="2236" ht="14.25" customHeight="1" x14ac:dyDescent="0.35"/>
    <row r="2237" ht="14.25" customHeight="1" x14ac:dyDescent="0.35"/>
    <row r="2238" ht="14.25" customHeight="1" x14ac:dyDescent="0.35"/>
    <row r="2239" ht="14.25" customHeight="1" x14ac:dyDescent="0.35"/>
    <row r="2240" ht="14.25" customHeight="1" x14ac:dyDescent="0.35"/>
    <row r="2241" ht="14.25" customHeight="1" x14ac:dyDescent="0.35"/>
    <row r="2242" ht="14.25" customHeight="1" x14ac:dyDescent="0.35"/>
    <row r="2243" ht="14.25" customHeight="1" x14ac:dyDescent="0.35"/>
    <row r="2244" ht="14.25" customHeight="1" x14ac:dyDescent="0.35"/>
    <row r="2245" ht="14.25" customHeight="1" x14ac:dyDescent="0.35"/>
    <row r="2246" ht="14.25" customHeight="1" x14ac:dyDescent="0.35"/>
    <row r="2247" ht="14.25" customHeight="1" x14ac:dyDescent="0.35"/>
    <row r="2248" ht="14.25" customHeight="1" x14ac:dyDescent="0.35"/>
    <row r="2249" ht="14.25" customHeight="1" x14ac:dyDescent="0.35"/>
    <row r="2250" ht="14.25" customHeight="1" x14ac:dyDescent="0.35"/>
    <row r="2251" ht="14.25" customHeight="1" x14ac:dyDescent="0.35"/>
    <row r="2252" ht="14.25" customHeight="1" x14ac:dyDescent="0.35"/>
    <row r="2253" ht="14.25" customHeight="1" x14ac:dyDescent="0.35"/>
    <row r="2254" ht="14.25" customHeight="1" x14ac:dyDescent="0.35"/>
    <row r="2255" ht="14.25" customHeight="1" x14ac:dyDescent="0.35"/>
    <row r="2256" ht="14.25" customHeight="1" x14ac:dyDescent="0.35"/>
    <row r="2257" ht="14.25" customHeight="1" x14ac:dyDescent="0.35"/>
    <row r="2258" ht="14.25" customHeight="1" x14ac:dyDescent="0.35"/>
    <row r="2259" ht="14.25" customHeight="1" x14ac:dyDescent="0.35"/>
    <row r="2260" ht="14.25" customHeight="1" x14ac:dyDescent="0.35"/>
    <row r="2261" ht="14.25" customHeight="1" x14ac:dyDescent="0.35"/>
    <row r="2262" ht="14.25" customHeight="1" x14ac:dyDescent="0.35"/>
    <row r="2263" ht="14.25" customHeight="1" x14ac:dyDescent="0.35"/>
    <row r="2264" ht="14.25" customHeight="1" x14ac:dyDescent="0.35"/>
    <row r="2265" ht="14.25" customHeight="1" x14ac:dyDescent="0.35"/>
    <row r="2266" ht="14.25" customHeight="1" x14ac:dyDescent="0.35"/>
    <row r="2267" ht="14.25" customHeight="1" x14ac:dyDescent="0.35"/>
    <row r="2268" ht="14.25" customHeight="1" x14ac:dyDescent="0.35"/>
    <row r="2269" ht="14.25" customHeight="1" x14ac:dyDescent="0.35"/>
    <row r="2270" ht="14.25" customHeight="1" x14ac:dyDescent="0.35"/>
    <row r="2271" ht="14.25" customHeight="1" x14ac:dyDescent="0.35"/>
    <row r="2272" ht="14.25" customHeight="1" x14ac:dyDescent="0.35"/>
    <row r="2273" ht="14.25" customHeight="1" x14ac:dyDescent="0.35"/>
    <row r="2274" ht="14.25" customHeight="1" x14ac:dyDescent="0.35"/>
    <row r="2275" ht="14.25" customHeight="1" x14ac:dyDescent="0.35"/>
    <row r="2276" ht="14.25" customHeight="1" x14ac:dyDescent="0.35"/>
    <row r="2277" ht="14.25" customHeight="1" x14ac:dyDescent="0.35"/>
    <row r="2278" ht="14.25" customHeight="1" x14ac:dyDescent="0.35"/>
    <row r="2279" ht="14.25" customHeight="1" x14ac:dyDescent="0.35"/>
    <row r="2280" ht="14.25" customHeight="1" x14ac:dyDescent="0.35"/>
    <row r="2281" ht="14.25" customHeight="1" x14ac:dyDescent="0.35"/>
    <row r="2282" ht="14.25" customHeight="1" x14ac:dyDescent="0.35"/>
    <row r="2283" ht="14.25" customHeight="1" x14ac:dyDescent="0.35"/>
    <row r="2284" ht="14.25" customHeight="1" x14ac:dyDescent="0.35"/>
    <row r="2285" ht="14.25" customHeight="1" x14ac:dyDescent="0.35"/>
    <row r="2286" ht="14.25" customHeight="1" x14ac:dyDescent="0.35"/>
    <row r="2287" ht="14.25" customHeight="1" x14ac:dyDescent="0.35"/>
    <row r="2288" ht="14.25" customHeight="1" x14ac:dyDescent="0.35"/>
    <row r="2289" ht="14.25" customHeight="1" x14ac:dyDescent="0.35"/>
    <row r="2290" ht="14.25" customHeight="1" x14ac:dyDescent="0.35"/>
    <row r="2291" ht="14.25" customHeight="1" x14ac:dyDescent="0.35"/>
    <row r="2292" ht="14.25" customHeight="1" x14ac:dyDescent="0.35"/>
    <row r="2293" ht="14.25" customHeight="1" x14ac:dyDescent="0.35"/>
    <row r="2294" ht="14.25" customHeight="1" x14ac:dyDescent="0.35"/>
    <row r="2295" ht="14.25" customHeight="1" x14ac:dyDescent="0.35"/>
    <row r="2296" ht="14.25" customHeight="1" x14ac:dyDescent="0.35"/>
    <row r="2297" ht="14.25" customHeight="1" x14ac:dyDescent="0.35"/>
    <row r="2298" ht="14.25" customHeight="1" x14ac:dyDescent="0.35"/>
    <row r="2299" ht="14.25" customHeight="1" x14ac:dyDescent="0.35"/>
    <row r="2300" ht="14.25" customHeight="1" x14ac:dyDescent="0.35"/>
    <row r="2301" ht="14.25" customHeight="1" x14ac:dyDescent="0.35"/>
    <row r="2302" ht="14.25" customHeight="1" x14ac:dyDescent="0.35"/>
    <row r="2303" ht="14.25" customHeight="1" x14ac:dyDescent="0.35"/>
    <row r="2304" ht="14.25" customHeight="1" x14ac:dyDescent="0.35"/>
    <row r="2305" ht="14.25" customHeight="1" x14ac:dyDescent="0.35"/>
    <row r="2306" ht="14.25" customHeight="1" x14ac:dyDescent="0.35"/>
    <row r="2307" ht="14.25" customHeight="1" x14ac:dyDescent="0.35"/>
    <row r="2308" ht="14.25" customHeight="1" x14ac:dyDescent="0.35"/>
    <row r="2309" ht="14.25" customHeight="1" x14ac:dyDescent="0.35"/>
    <row r="2310" ht="14.25" customHeight="1" x14ac:dyDescent="0.35"/>
    <row r="2311" ht="14.25" customHeight="1" x14ac:dyDescent="0.35"/>
    <row r="2312" ht="14.25" customHeight="1" x14ac:dyDescent="0.35"/>
    <row r="2313" ht="14.25" customHeight="1" x14ac:dyDescent="0.35"/>
    <row r="2314" ht="14.25" customHeight="1" x14ac:dyDescent="0.35"/>
    <row r="2315" ht="14.25" customHeight="1" x14ac:dyDescent="0.35"/>
    <row r="2316" ht="14.25" customHeight="1" x14ac:dyDescent="0.35"/>
    <row r="2317" ht="14.25" customHeight="1" x14ac:dyDescent="0.35"/>
    <row r="2318" ht="14.25" customHeight="1" x14ac:dyDescent="0.35"/>
    <row r="2319" ht="14.25" customHeight="1" x14ac:dyDescent="0.35"/>
    <row r="2320" ht="14.25" customHeight="1" x14ac:dyDescent="0.35"/>
    <row r="2321" ht="14.25" customHeight="1" x14ac:dyDescent="0.35"/>
    <row r="2322" ht="14.25" customHeight="1" x14ac:dyDescent="0.35"/>
    <row r="2323" ht="14.25" customHeight="1" x14ac:dyDescent="0.35"/>
    <row r="2324" ht="14.25" customHeight="1" x14ac:dyDescent="0.35"/>
    <row r="2325" ht="14.25" customHeight="1" x14ac:dyDescent="0.35"/>
    <row r="2326" ht="14.25" customHeight="1" x14ac:dyDescent="0.35"/>
    <row r="2327" ht="14.25" customHeight="1" x14ac:dyDescent="0.35"/>
    <row r="2328" ht="14.25" customHeight="1" x14ac:dyDescent="0.35"/>
    <row r="2329" ht="14.25" customHeight="1" x14ac:dyDescent="0.35"/>
    <row r="2330" ht="14.25" customHeight="1" x14ac:dyDescent="0.35"/>
    <row r="2331" ht="14.25" customHeight="1" x14ac:dyDescent="0.35"/>
    <row r="2332" ht="14.25" customHeight="1" x14ac:dyDescent="0.35"/>
    <row r="2333" ht="14.25" customHeight="1" x14ac:dyDescent="0.35"/>
    <row r="2334" ht="14.25" customHeight="1" x14ac:dyDescent="0.35"/>
    <row r="2335" ht="14.25" customHeight="1" x14ac:dyDescent="0.35"/>
    <row r="2336" ht="14.25" customHeight="1" x14ac:dyDescent="0.35"/>
    <row r="2337" ht="14.25" customHeight="1" x14ac:dyDescent="0.35"/>
    <row r="2338" ht="14.25" customHeight="1" x14ac:dyDescent="0.35"/>
    <row r="2339" ht="14.25" customHeight="1" x14ac:dyDescent="0.35"/>
    <row r="2340" ht="14.25" customHeight="1" x14ac:dyDescent="0.35"/>
    <row r="2341" ht="14.25" customHeight="1" x14ac:dyDescent="0.35"/>
    <row r="2342" ht="14.25" customHeight="1" x14ac:dyDescent="0.35"/>
    <row r="2343" ht="14.25" customHeight="1" x14ac:dyDescent="0.35"/>
    <row r="2344" ht="14.25" customHeight="1" x14ac:dyDescent="0.35"/>
    <row r="2345" ht="14.25" customHeight="1" x14ac:dyDescent="0.35"/>
    <row r="2346" ht="14.25" customHeight="1" x14ac:dyDescent="0.35"/>
    <row r="2347" ht="14.25" customHeight="1" x14ac:dyDescent="0.35"/>
    <row r="2348" ht="14.25" customHeight="1" x14ac:dyDescent="0.35"/>
    <row r="2349" ht="14.25" customHeight="1" x14ac:dyDescent="0.35"/>
    <row r="2350" ht="14.25" customHeight="1" x14ac:dyDescent="0.35"/>
    <row r="2351" ht="14.25" customHeight="1" x14ac:dyDescent="0.35"/>
    <row r="2352" ht="14.25" customHeight="1" x14ac:dyDescent="0.35"/>
    <row r="2353" ht="14.25" customHeight="1" x14ac:dyDescent="0.35"/>
    <row r="2354" ht="14.25" customHeight="1" x14ac:dyDescent="0.35"/>
    <row r="2355" ht="14.25" customHeight="1" x14ac:dyDescent="0.35"/>
    <row r="2356" ht="14.25" customHeight="1" x14ac:dyDescent="0.35"/>
    <row r="2357" ht="14.25" customHeight="1" x14ac:dyDescent="0.35"/>
    <row r="2358" ht="14.25" customHeight="1" x14ac:dyDescent="0.35"/>
    <row r="2359" ht="14.25" customHeight="1" x14ac:dyDescent="0.35"/>
    <row r="2360" ht="14.25" customHeight="1" x14ac:dyDescent="0.35"/>
    <row r="2361" ht="14.25" customHeight="1" x14ac:dyDescent="0.35"/>
    <row r="2362" ht="14.25" customHeight="1" x14ac:dyDescent="0.35"/>
    <row r="2363" ht="14.25" customHeight="1" x14ac:dyDescent="0.35"/>
    <row r="2364" ht="14.25" customHeight="1" x14ac:dyDescent="0.35"/>
    <row r="2365" ht="14.25" customHeight="1" x14ac:dyDescent="0.35"/>
    <row r="2366" ht="14.25" customHeight="1" x14ac:dyDescent="0.35"/>
    <row r="2367" ht="14.25" customHeight="1" x14ac:dyDescent="0.35"/>
    <row r="2368" ht="14.25" customHeight="1" x14ac:dyDescent="0.35"/>
    <row r="2369" ht="14.25" customHeight="1" x14ac:dyDescent="0.35"/>
    <row r="2370" ht="14.25" customHeight="1" x14ac:dyDescent="0.35"/>
    <row r="2371" ht="14.25" customHeight="1" x14ac:dyDescent="0.35"/>
    <row r="2372" ht="14.25" customHeight="1" x14ac:dyDescent="0.35"/>
    <row r="2373" ht="14.25" customHeight="1" x14ac:dyDescent="0.35"/>
    <row r="2374" ht="14.25" customHeight="1" x14ac:dyDescent="0.35"/>
    <row r="2375" ht="14.25" customHeight="1" x14ac:dyDescent="0.35"/>
    <row r="2376" ht="14.25" customHeight="1" x14ac:dyDescent="0.35"/>
    <row r="2377" ht="14.25" customHeight="1" x14ac:dyDescent="0.35"/>
    <row r="2378" ht="14.25" customHeight="1" x14ac:dyDescent="0.35"/>
    <row r="2379" ht="14.25" customHeight="1" x14ac:dyDescent="0.35"/>
    <row r="2380" ht="14.25" customHeight="1" x14ac:dyDescent="0.35"/>
    <row r="2381" ht="14.25" customHeight="1" x14ac:dyDescent="0.35"/>
    <row r="2382" ht="14.25" customHeight="1" x14ac:dyDescent="0.35"/>
    <row r="2383" ht="14.25" customHeight="1" x14ac:dyDescent="0.35"/>
    <row r="2384" ht="14.25" customHeight="1" x14ac:dyDescent="0.35"/>
    <row r="2385" ht="14.25" customHeight="1" x14ac:dyDescent="0.35"/>
    <row r="2386" ht="14.25" customHeight="1" x14ac:dyDescent="0.35"/>
    <row r="2387" ht="14.25" customHeight="1" x14ac:dyDescent="0.35"/>
    <row r="2388" ht="14.25" customHeight="1" x14ac:dyDescent="0.35"/>
    <row r="2389" ht="14.25" customHeight="1" x14ac:dyDescent="0.35"/>
    <row r="2390" ht="14.25" customHeight="1" x14ac:dyDescent="0.35"/>
    <row r="2391" ht="14.25" customHeight="1" x14ac:dyDescent="0.35"/>
    <row r="2392" ht="14.25" customHeight="1" x14ac:dyDescent="0.35"/>
    <row r="2393" ht="14.25" customHeight="1" x14ac:dyDescent="0.35"/>
    <row r="2394" ht="14.25" customHeight="1" x14ac:dyDescent="0.35"/>
    <row r="2395" ht="14.25" customHeight="1" x14ac:dyDescent="0.35"/>
    <row r="2396" ht="14.25" customHeight="1" x14ac:dyDescent="0.35"/>
    <row r="2397" ht="14.25" customHeight="1" x14ac:dyDescent="0.35"/>
    <row r="2398" ht="14.25" customHeight="1" x14ac:dyDescent="0.35"/>
    <row r="2399" ht="14.25" customHeight="1" x14ac:dyDescent="0.35"/>
    <row r="2400" ht="14.25" customHeight="1" x14ac:dyDescent="0.35"/>
    <row r="2401" ht="14.25" customHeight="1" x14ac:dyDescent="0.35"/>
    <row r="2402" ht="14.25" customHeight="1" x14ac:dyDescent="0.35"/>
    <row r="2403" ht="14.25" customHeight="1" x14ac:dyDescent="0.35"/>
    <row r="2404" ht="14.25" customHeight="1" x14ac:dyDescent="0.35"/>
    <row r="2405" ht="14.25" customHeight="1" x14ac:dyDescent="0.35"/>
    <row r="2406" ht="14.25" customHeight="1" x14ac:dyDescent="0.35"/>
    <row r="2407" ht="14.25" customHeight="1" x14ac:dyDescent="0.35"/>
    <row r="2408" ht="14.25" customHeight="1" x14ac:dyDescent="0.35"/>
    <row r="2409" ht="14.25" customHeight="1" x14ac:dyDescent="0.35"/>
    <row r="2410" ht="14.25" customHeight="1" x14ac:dyDescent="0.35"/>
    <row r="2411" ht="14.25" customHeight="1" x14ac:dyDescent="0.35"/>
    <row r="2412" ht="14.25" customHeight="1" x14ac:dyDescent="0.35"/>
    <row r="2413" ht="14.25" customHeight="1" x14ac:dyDescent="0.35"/>
    <row r="2414" ht="14.25" customHeight="1" x14ac:dyDescent="0.35"/>
    <row r="2415" ht="14.25" customHeight="1" x14ac:dyDescent="0.35"/>
    <row r="2416" ht="14.25" customHeight="1" x14ac:dyDescent="0.35"/>
    <row r="2417" ht="14.25" customHeight="1" x14ac:dyDescent="0.35"/>
    <row r="2418" ht="14.25" customHeight="1" x14ac:dyDescent="0.35"/>
    <row r="2419" ht="14.25" customHeight="1" x14ac:dyDescent="0.35"/>
    <row r="2420" ht="14.25" customHeight="1" x14ac:dyDescent="0.35"/>
    <row r="2421" ht="14.25" customHeight="1" x14ac:dyDescent="0.35"/>
    <row r="2422" ht="14.25" customHeight="1" x14ac:dyDescent="0.35"/>
    <row r="2423" ht="14.25" customHeight="1" x14ac:dyDescent="0.35"/>
    <row r="2424" ht="14.25" customHeight="1" x14ac:dyDescent="0.35"/>
    <row r="2425" ht="14.25" customHeight="1" x14ac:dyDescent="0.35"/>
    <row r="2426" ht="14.25" customHeight="1" x14ac:dyDescent="0.35"/>
    <row r="2427" ht="14.25" customHeight="1" x14ac:dyDescent="0.35"/>
    <row r="2428" ht="14.25" customHeight="1" x14ac:dyDescent="0.35"/>
    <row r="2429" ht="14.25" customHeight="1" x14ac:dyDescent="0.35"/>
    <row r="2430" ht="14.25" customHeight="1" x14ac:dyDescent="0.35"/>
    <row r="2431" ht="14.25" customHeight="1" x14ac:dyDescent="0.35"/>
    <row r="2432" ht="14.25" customHeight="1" x14ac:dyDescent="0.35"/>
    <row r="2433" ht="14.25" customHeight="1" x14ac:dyDescent="0.35"/>
    <row r="2434" ht="14.25" customHeight="1" x14ac:dyDescent="0.35"/>
    <row r="2435" ht="14.25" customHeight="1" x14ac:dyDescent="0.35"/>
    <row r="2436" ht="14.25" customHeight="1" x14ac:dyDescent="0.35"/>
    <row r="2437" ht="14.25" customHeight="1" x14ac:dyDescent="0.35"/>
    <row r="2438" ht="14.25" customHeight="1" x14ac:dyDescent="0.35"/>
    <row r="2439" ht="14.25" customHeight="1" x14ac:dyDescent="0.35"/>
    <row r="2440" ht="14.25" customHeight="1" x14ac:dyDescent="0.35"/>
    <row r="2441" ht="14.25" customHeight="1" x14ac:dyDescent="0.35"/>
    <row r="2442" ht="14.25" customHeight="1" x14ac:dyDescent="0.35"/>
    <row r="2443" ht="14.25" customHeight="1" x14ac:dyDescent="0.35"/>
    <row r="2444" ht="14.25" customHeight="1" x14ac:dyDescent="0.35"/>
    <row r="2445" ht="14.25" customHeight="1" x14ac:dyDescent="0.35"/>
    <row r="2446" ht="14.25" customHeight="1" x14ac:dyDescent="0.35"/>
    <row r="2447" ht="14.25" customHeight="1" x14ac:dyDescent="0.35"/>
    <row r="2448" ht="14.25" customHeight="1" x14ac:dyDescent="0.35"/>
    <row r="2449" ht="14.25" customHeight="1" x14ac:dyDescent="0.35"/>
    <row r="2450" ht="14.25" customHeight="1" x14ac:dyDescent="0.35"/>
    <row r="2451" ht="14.25" customHeight="1" x14ac:dyDescent="0.35"/>
    <row r="2452" ht="14.25" customHeight="1" x14ac:dyDescent="0.35"/>
    <row r="2453" ht="14.25" customHeight="1" x14ac:dyDescent="0.35"/>
    <row r="2454" ht="14.25" customHeight="1" x14ac:dyDescent="0.35"/>
    <row r="2455" ht="14.25" customHeight="1" x14ac:dyDescent="0.35"/>
    <row r="2456" ht="14.25" customHeight="1" x14ac:dyDescent="0.35"/>
    <row r="2457" ht="14.25" customHeight="1" x14ac:dyDescent="0.35"/>
    <row r="2458" ht="14.25" customHeight="1" x14ac:dyDescent="0.35"/>
    <row r="2459" ht="14.25" customHeight="1" x14ac:dyDescent="0.35"/>
    <row r="2460" ht="14.25" customHeight="1" x14ac:dyDescent="0.35"/>
    <row r="2461" ht="14.25" customHeight="1" x14ac:dyDescent="0.35"/>
    <row r="2462" ht="14.25" customHeight="1" x14ac:dyDescent="0.35"/>
    <row r="2463" ht="14.25" customHeight="1" x14ac:dyDescent="0.35"/>
    <row r="2464" ht="14.25" customHeight="1" x14ac:dyDescent="0.35"/>
    <row r="2465" ht="14.25" customHeight="1" x14ac:dyDescent="0.35"/>
    <row r="2466" ht="14.25" customHeight="1" x14ac:dyDescent="0.35"/>
    <row r="2467" ht="14.25" customHeight="1" x14ac:dyDescent="0.35"/>
    <row r="2468" ht="14.25" customHeight="1" x14ac:dyDescent="0.35"/>
    <row r="2469" ht="14.25" customHeight="1" x14ac:dyDescent="0.35"/>
    <row r="2470" ht="14.25" customHeight="1" x14ac:dyDescent="0.35"/>
    <row r="2471" ht="14.25" customHeight="1" x14ac:dyDescent="0.35"/>
    <row r="2472" ht="14.25" customHeight="1" x14ac:dyDescent="0.35"/>
    <row r="2473" ht="14.25" customHeight="1" x14ac:dyDescent="0.35"/>
    <row r="2474" ht="14.25" customHeight="1" x14ac:dyDescent="0.35"/>
    <row r="2475" ht="14.25" customHeight="1" x14ac:dyDescent="0.35"/>
    <row r="2476" ht="14.25" customHeight="1" x14ac:dyDescent="0.35"/>
    <row r="2477" ht="14.25" customHeight="1" x14ac:dyDescent="0.35"/>
    <row r="2478" ht="14.25" customHeight="1" x14ac:dyDescent="0.35"/>
    <row r="2479" ht="14.25" customHeight="1" x14ac:dyDescent="0.35"/>
    <row r="2480" ht="14.25" customHeight="1" x14ac:dyDescent="0.35"/>
    <row r="2481" ht="14.25" customHeight="1" x14ac:dyDescent="0.35"/>
    <row r="2482" ht="14.25" customHeight="1" x14ac:dyDescent="0.35"/>
    <row r="2483" ht="14.25" customHeight="1" x14ac:dyDescent="0.35"/>
    <row r="2484" ht="14.25" customHeight="1" x14ac:dyDescent="0.35"/>
    <row r="2485" ht="14.25" customHeight="1" x14ac:dyDescent="0.35"/>
    <row r="2486" ht="14.25" customHeight="1" x14ac:dyDescent="0.35"/>
    <row r="2487" ht="14.25" customHeight="1" x14ac:dyDescent="0.35"/>
    <row r="2488" ht="14.25" customHeight="1" x14ac:dyDescent="0.35"/>
    <row r="2489" ht="14.25" customHeight="1" x14ac:dyDescent="0.35"/>
    <row r="2490" ht="14.25" customHeight="1" x14ac:dyDescent="0.35"/>
    <row r="2491" ht="14.25" customHeight="1" x14ac:dyDescent="0.35"/>
    <row r="2492" ht="14.25" customHeight="1" x14ac:dyDescent="0.35"/>
    <row r="2493" ht="14.25" customHeight="1" x14ac:dyDescent="0.35"/>
    <row r="2494" ht="14.25" customHeight="1" x14ac:dyDescent="0.35"/>
    <row r="2495" ht="14.25" customHeight="1" x14ac:dyDescent="0.35"/>
    <row r="2496" ht="14.25" customHeight="1" x14ac:dyDescent="0.35"/>
    <row r="2497" ht="14.25" customHeight="1" x14ac:dyDescent="0.35"/>
    <row r="2498" ht="14.25" customHeight="1" x14ac:dyDescent="0.35"/>
    <row r="2499" ht="14.25" customHeight="1" x14ac:dyDescent="0.35"/>
    <row r="2500" ht="14.25" customHeight="1" x14ac:dyDescent="0.35"/>
    <row r="2501" ht="14.25" customHeight="1" x14ac:dyDescent="0.35"/>
    <row r="2502" ht="14.25" customHeight="1" x14ac:dyDescent="0.35"/>
    <row r="2503" ht="14.25" customHeight="1" x14ac:dyDescent="0.35"/>
    <row r="2504" ht="14.25" customHeight="1" x14ac:dyDescent="0.35"/>
    <row r="2505" ht="14.25" customHeight="1" x14ac:dyDescent="0.35"/>
    <row r="2506" ht="14.25" customHeight="1" x14ac:dyDescent="0.35"/>
    <row r="2507" ht="14.25" customHeight="1" x14ac:dyDescent="0.35"/>
    <row r="2508" ht="14.25" customHeight="1" x14ac:dyDescent="0.35"/>
    <row r="2509" ht="14.25" customHeight="1" x14ac:dyDescent="0.35"/>
    <row r="2510" ht="14.25" customHeight="1" x14ac:dyDescent="0.35"/>
    <row r="2511" ht="14.25" customHeight="1" x14ac:dyDescent="0.35"/>
    <row r="2512" ht="14.25" customHeight="1" x14ac:dyDescent="0.35"/>
    <row r="2513" ht="14.25" customHeight="1" x14ac:dyDescent="0.35"/>
    <row r="2514" ht="14.25" customHeight="1" x14ac:dyDescent="0.35"/>
    <row r="2515" ht="14.25" customHeight="1" x14ac:dyDescent="0.35"/>
    <row r="2516" ht="14.25" customHeight="1" x14ac:dyDescent="0.35"/>
    <row r="2517" ht="14.25" customHeight="1" x14ac:dyDescent="0.35"/>
    <row r="2518" ht="14.25" customHeight="1" x14ac:dyDescent="0.35"/>
    <row r="2519" ht="14.25" customHeight="1" x14ac:dyDescent="0.35"/>
    <row r="2520" ht="14.25" customHeight="1" x14ac:dyDescent="0.35"/>
    <row r="2521" ht="14.25" customHeight="1" x14ac:dyDescent="0.35"/>
    <row r="2522" ht="14.25" customHeight="1" x14ac:dyDescent="0.35"/>
    <row r="2523" ht="14.25" customHeight="1" x14ac:dyDescent="0.35"/>
    <row r="2524" ht="14.25" customHeight="1" x14ac:dyDescent="0.35"/>
    <row r="2525" ht="14.25" customHeight="1" x14ac:dyDescent="0.35"/>
    <row r="2526" ht="14.25" customHeight="1" x14ac:dyDescent="0.35"/>
    <row r="2527" ht="14.25" customHeight="1" x14ac:dyDescent="0.35"/>
    <row r="2528" ht="14.25" customHeight="1" x14ac:dyDescent="0.35"/>
    <row r="2529" ht="14.25" customHeight="1" x14ac:dyDescent="0.35"/>
    <row r="2530" ht="14.25" customHeight="1" x14ac:dyDescent="0.35"/>
    <row r="2531" ht="14.25" customHeight="1" x14ac:dyDescent="0.35"/>
    <row r="2532" ht="14.25" customHeight="1" x14ac:dyDescent="0.35"/>
    <row r="2533" ht="14.25" customHeight="1" x14ac:dyDescent="0.35"/>
    <row r="2534" ht="14.25" customHeight="1" x14ac:dyDescent="0.35"/>
    <row r="2535" ht="14.25" customHeight="1" x14ac:dyDescent="0.35"/>
    <row r="2536" ht="14.25" customHeight="1" x14ac:dyDescent="0.35"/>
    <row r="2537" ht="14.25" customHeight="1" x14ac:dyDescent="0.35"/>
    <row r="2538" ht="14.25" customHeight="1" x14ac:dyDescent="0.35"/>
    <row r="2539" ht="14.25" customHeight="1" x14ac:dyDescent="0.35"/>
    <row r="2540" ht="14.25" customHeight="1" x14ac:dyDescent="0.35"/>
    <row r="2541" ht="14.25" customHeight="1" x14ac:dyDescent="0.35"/>
    <row r="2542" ht="14.25" customHeight="1" x14ac:dyDescent="0.35"/>
    <row r="2543" ht="14.25" customHeight="1" x14ac:dyDescent="0.35"/>
    <row r="2544" ht="14.25" customHeight="1" x14ac:dyDescent="0.35"/>
    <row r="2545" ht="14.25" customHeight="1" x14ac:dyDescent="0.35"/>
    <row r="2546" ht="14.25" customHeight="1" x14ac:dyDescent="0.35"/>
    <row r="2547" ht="14.25" customHeight="1" x14ac:dyDescent="0.35"/>
    <row r="2548" ht="14.25" customHeight="1" x14ac:dyDescent="0.35"/>
    <row r="2549" ht="14.25" customHeight="1" x14ac:dyDescent="0.35"/>
    <row r="2550" ht="14.25" customHeight="1" x14ac:dyDescent="0.35"/>
    <row r="2551" ht="14.25" customHeight="1" x14ac:dyDescent="0.35"/>
    <row r="2552" ht="14.25" customHeight="1" x14ac:dyDescent="0.35"/>
    <row r="2553" ht="14.25" customHeight="1" x14ac:dyDescent="0.35"/>
    <row r="2554" ht="14.25" customHeight="1" x14ac:dyDescent="0.35"/>
    <row r="2555" ht="14.25" customHeight="1" x14ac:dyDescent="0.35"/>
    <row r="2556" ht="14.25" customHeight="1" x14ac:dyDescent="0.35"/>
    <row r="2557" ht="14.25" customHeight="1" x14ac:dyDescent="0.35"/>
    <row r="2558" ht="14.25" customHeight="1" x14ac:dyDescent="0.35"/>
    <row r="2559" ht="14.25" customHeight="1" x14ac:dyDescent="0.35"/>
    <row r="2560" ht="14.25" customHeight="1" x14ac:dyDescent="0.35"/>
    <row r="2561" ht="14.25" customHeight="1" x14ac:dyDescent="0.35"/>
    <row r="2562" ht="14.25" customHeight="1" x14ac:dyDescent="0.35"/>
    <row r="2563" ht="14.25" customHeight="1" x14ac:dyDescent="0.35"/>
    <row r="2564" ht="14.25" customHeight="1" x14ac:dyDescent="0.35"/>
    <row r="2565" ht="14.25" customHeight="1" x14ac:dyDescent="0.35"/>
    <row r="2566" ht="14.25" customHeight="1" x14ac:dyDescent="0.35"/>
    <row r="2567" ht="14.25" customHeight="1" x14ac:dyDescent="0.35"/>
    <row r="2568" ht="14.25" customHeight="1" x14ac:dyDescent="0.35"/>
    <row r="2569" ht="14.25" customHeight="1" x14ac:dyDescent="0.35"/>
    <row r="2570" ht="14.25" customHeight="1" x14ac:dyDescent="0.35"/>
    <row r="2571" ht="14.25" customHeight="1" x14ac:dyDescent="0.35"/>
    <row r="2572" ht="14.25" customHeight="1" x14ac:dyDescent="0.35"/>
    <row r="2573" ht="14.25" customHeight="1" x14ac:dyDescent="0.35"/>
    <row r="2574" ht="14.25" customHeight="1" x14ac:dyDescent="0.35"/>
    <row r="2575" ht="14.25" customHeight="1" x14ac:dyDescent="0.35"/>
    <row r="2576" ht="14.25" customHeight="1" x14ac:dyDescent="0.35"/>
    <row r="2577" ht="14.25" customHeight="1" x14ac:dyDescent="0.35"/>
    <row r="2578" ht="14.25" customHeight="1" x14ac:dyDescent="0.35"/>
    <row r="2579" ht="14.25" customHeight="1" x14ac:dyDescent="0.35"/>
    <row r="2580" ht="14.25" customHeight="1" x14ac:dyDescent="0.35"/>
    <row r="2581" ht="14.25" customHeight="1" x14ac:dyDescent="0.35"/>
    <row r="2582" ht="14.25" customHeight="1" x14ac:dyDescent="0.35"/>
    <row r="2583" ht="14.25" customHeight="1" x14ac:dyDescent="0.35"/>
    <row r="2584" ht="14.25" customHeight="1" x14ac:dyDescent="0.35"/>
    <row r="2585" ht="14.25" customHeight="1" x14ac:dyDescent="0.35"/>
    <row r="2586" ht="14.25" customHeight="1" x14ac:dyDescent="0.35"/>
    <row r="2587" ht="14.25" customHeight="1" x14ac:dyDescent="0.35"/>
    <row r="2588" ht="14.25" customHeight="1" x14ac:dyDescent="0.35"/>
    <row r="2589" ht="14.25" customHeight="1" x14ac:dyDescent="0.35"/>
    <row r="2590" ht="14.25" customHeight="1" x14ac:dyDescent="0.35"/>
    <row r="2591" ht="14.25" customHeight="1" x14ac:dyDescent="0.35"/>
    <row r="2592" ht="14.25" customHeight="1" x14ac:dyDescent="0.35"/>
    <row r="2593" ht="14.25" customHeight="1" x14ac:dyDescent="0.35"/>
    <row r="2594" ht="14.25" customHeight="1" x14ac:dyDescent="0.35"/>
    <row r="2595" ht="14.25" customHeight="1" x14ac:dyDescent="0.35"/>
    <row r="2596" ht="14.25" customHeight="1" x14ac:dyDescent="0.35"/>
    <row r="2597" ht="14.25" customHeight="1" x14ac:dyDescent="0.35"/>
    <row r="2598" ht="14.25" customHeight="1" x14ac:dyDescent="0.35"/>
    <row r="2599" ht="14.25" customHeight="1" x14ac:dyDescent="0.35"/>
    <row r="2600" ht="14.25" customHeight="1" x14ac:dyDescent="0.35"/>
    <row r="2601" ht="14.25" customHeight="1" x14ac:dyDescent="0.35"/>
    <row r="2602" ht="14.25" customHeight="1" x14ac:dyDescent="0.35"/>
    <row r="2603" ht="14.25" customHeight="1" x14ac:dyDescent="0.35"/>
    <row r="2604" ht="14.25" customHeight="1" x14ac:dyDescent="0.35"/>
    <row r="2605" ht="14.25" customHeight="1" x14ac:dyDescent="0.35"/>
    <row r="2606" ht="14.25" customHeight="1" x14ac:dyDescent="0.35"/>
    <row r="2607" ht="14.25" customHeight="1" x14ac:dyDescent="0.35"/>
    <row r="2608" ht="14.25" customHeight="1" x14ac:dyDescent="0.35"/>
    <row r="2609" ht="14.25" customHeight="1" x14ac:dyDescent="0.35"/>
    <row r="2610" ht="14.25" customHeight="1" x14ac:dyDescent="0.35"/>
    <row r="2611" ht="14.25" customHeight="1" x14ac:dyDescent="0.35"/>
    <row r="2612" ht="14.25" customHeight="1" x14ac:dyDescent="0.35"/>
    <row r="2613" ht="14.25" customHeight="1" x14ac:dyDescent="0.35"/>
    <row r="2614" ht="14.25" customHeight="1" x14ac:dyDescent="0.35"/>
    <row r="2615" ht="14.25" customHeight="1" x14ac:dyDescent="0.35"/>
    <row r="2616" ht="14.25" customHeight="1" x14ac:dyDescent="0.35"/>
    <row r="2617" ht="14.25" customHeight="1" x14ac:dyDescent="0.35"/>
    <row r="2618" ht="14.25" customHeight="1" x14ac:dyDescent="0.35"/>
    <row r="2619" ht="14.25" customHeight="1" x14ac:dyDescent="0.35"/>
    <row r="2620" ht="14.25" customHeight="1" x14ac:dyDescent="0.35"/>
    <row r="2621" ht="14.25" customHeight="1" x14ac:dyDescent="0.35"/>
    <row r="2622" ht="14.25" customHeight="1" x14ac:dyDescent="0.35"/>
    <row r="2623" ht="14.25" customHeight="1" x14ac:dyDescent="0.35"/>
    <row r="2624" ht="14.25" customHeight="1" x14ac:dyDescent="0.35"/>
    <row r="2625" ht="14.25" customHeight="1" x14ac:dyDescent="0.35"/>
    <row r="2626" ht="14.25" customHeight="1" x14ac:dyDescent="0.35"/>
    <row r="2627" ht="14.25" customHeight="1" x14ac:dyDescent="0.35"/>
    <row r="2628" ht="14.25" customHeight="1" x14ac:dyDescent="0.35"/>
    <row r="2629" ht="14.25" customHeight="1" x14ac:dyDescent="0.35"/>
    <row r="2630" ht="14.25" customHeight="1" x14ac:dyDescent="0.35"/>
    <row r="2631" ht="14.25" customHeight="1" x14ac:dyDescent="0.35"/>
    <row r="2632" ht="14.25" customHeight="1" x14ac:dyDescent="0.35"/>
    <row r="2633" ht="14.25" customHeight="1" x14ac:dyDescent="0.35"/>
    <row r="2634" ht="14.25" customHeight="1" x14ac:dyDescent="0.35"/>
    <row r="2635" ht="14.25" customHeight="1" x14ac:dyDescent="0.35"/>
    <row r="2636" ht="14.25" customHeight="1" x14ac:dyDescent="0.35"/>
    <row r="2637" ht="14.25" customHeight="1" x14ac:dyDescent="0.35"/>
    <row r="2638" ht="14.25" customHeight="1" x14ac:dyDescent="0.35"/>
    <row r="2639" ht="14.25" customHeight="1" x14ac:dyDescent="0.35"/>
    <row r="2640" ht="14.25" customHeight="1" x14ac:dyDescent="0.35"/>
    <row r="2641" ht="14.25" customHeight="1" x14ac:dyDescent="0.35"/>
    <row r="2642" ht="14.25" customHeight="1" x14ac:dyDescent="0.35"/>
    <row r="2643" ht="14.25" customHeight="1" x14ac:dyDescent="0.35"/>
    <row r="2644" ht="14.25" customHeight="1" x14ac:dyDescent="0.35"/>
    <row r="2645" ht="14.25" customHeight="1" x14ac:dyDescent="0.35"/>
    <row r="2646" ht="14.25" customHeight="1" x14ac:dyDescent="0.35"/>
    <row r="2647" ht="14.25" customHeight="1" x14ac:dyDescent="0.35"/>
    <row r="2648" ht="14.25" customHeight="1" x14ac:dyDescent="0.35"/>
    <row r="2649" ht="14.25" customHeight="1" x14ac:dyDescent="0.35"/>
    <row r="2650" ht="14.25" customHeight="1" x14ac:dyDescent="0.35"/>
    <row r="2651" ht="14.25" customHeight="1" x14ac:dyDescent="0.35"/>
    <row r="2652" ht="14.25" customHeight="1" x14ac:dyDescent="0.35"/>
    <row r="2653" ht="14.25" customHeight="1" x14ac:dyDescent="0.35"/>
    <row r="2654" ht="14.25" customHeight="1" x14ac:dyDescent="0.35"/>
    <row r="2655" ht="14.25" customHeight="1" x14ac:dyDescent="0.35"/>
    <row r="2656" ht="14.25" customHeight="1" x14ac:dyDescent="0.35"/>
    <row r="2657" ht="14.25" customHeight="1" x14ac:dyDescent="0.35"/>
    <row r="2658" ht="14.25" customHeight="1" x14ac:dyDescent="0.35"/>
    <row r="2659" ht="14.25" customHeight="1" x14ac:dyDescent="0.35"/>
    <row r="2660" ht="14.25" customHeight="1" x14ac:dyDescent="0.35"/>
    <row r="2661" ht="14.25" customHeight="1" x14ac:dyDescent="0.35"/>
    <row r="2662" ht="14.25" customHeight="1" x14ac:dyDescent="0.35"/>
    <row r="2663" ht="14.25" customHeight="1" x14ac:dyDescent="0.35"/>
    <row r="2664" ht="14.25" customHeight="1" x14ac:dyDescent="0.35"/>
    <row r="2665" ht="14.25" customHeight="1" x14ac:dyDescent="0.35"/>
    <row r="2666" ht="14.25" customHeight="1" x14ac:dyDescent="0.35"/>
    <row r="2667" ht="14.25" customHeight="1" x14ac:dyDescent="0.35"/>
    <row r="2668" ht="14.25" customHeight="1" x14ac:dyDescent="0.35"/>
    <row r="2669" ht="14.25" customHeight="1" x14ac:dyDescent="0.35"/>
    <row r="2670" ht="14.25" customHeight="1" x14ac:dyDescent="0.35"/>
    <row r="2671" ht="14.25" customHeight="1" x14ac:dyDescent="0.35"/>
    <row r="2672" ht="14.25" customHeight="1" x14ac:dyDescent="0.35"/>
    <row r="2673" ht="14.25" customHeight="1" x14ac:dyDescent="0.35"/>
    <row r="2674" ht="14.25" customHeight="1" x14ac:dyDescent="0.35"/>
    <row r="2675" ht="14.25" customHeight="1" x14ac:dyDescent="0.35"/>
    <row r="2676" ht="14.25" customHeight="1" x14ac:dyDescent="0.35"/>
    <row r="2677" ht="14.25" customHeight="1" x14ac:dyDescent="0.35"/>
    <row r="2678" ht="14.25" customHeight="1" x14ac:dyDescent="0.35"/>
    <row r="2679" ht="14.25" customHeight="1" x14ac:dyDescent="0.35"/>
    <row r="2680" ht="14.25" customHeight="1" x14ac:dyDescent="0.35"/>
    <row r="2681" ht="14.25" customHeight="1" x14ac:dyDescent="0.35"/>
    <row r="2682" ht="14.25" customHeight="1" x14ac:dyDescent="0.35"/>
    <row r="2683" ht="14.25" customHeight="1" x14ac:dyDescent="0.35"/>
    <row r="2684" ht="14.25" customHeight="1" x14ac:dyDescent="0.35"/>
    <row r="2685" ht="14.25" customHeight="1" x14ac:dyDescent="0.35"/>
    <row r="2686" ht="14.25" customHeight="1" x14ac:dyDescent="0.35"/>
    <row r="2687" ht="14.25" customHeight="1" x14ac:dyDescent="0.35"/>
    <row r="2688" ht="14.25" customHeight="1" x14ac:dyDescent="0.35"/>
    <row r="2689" ht="14.25" customHeight="1" x14ac:dyDescent="0.35"/>
    <row r="2690" ht="14.25" customHeight="1" x14ac:dyDescent="0.35"/>
    <row r="2691" ht="14.25" customHeight="1" x14ac:dyDescent="0.35"/>
    <row r="2692" ht="14.25" customHeight="1" x14ac:dyDescent="0.35"/>
    <row r="2693" ht="14.25" customHeight="1" x14ac:dyDescent="0.35"/>
    <row r="2694" ht="14.25" customHeight="1" x14ac:dyDescent="0.35"/>
    <row r="2695" ht="14.25" customHeight="1" x14ac:dyDescent="0.35"/>
    <row r="2696" ht="14.25" customHeight="1" x14ac:dyDescent="0.35"/>
    <row r="2697" ht="14.25" customHeight="1" x14ac:dyDescent="0.35"/>
    <row r="2698" ht="14.25" customHeight="1" x14ac:dyDescent="0.35"/>
    <row r="2699" ht="14.25" customHeight="1" x14ac:dyDescent="0.35"/>
    <row r="2700" ht="14.25" customHeight="1" x14ac:dyDescent="0.35"/>
    <row r="2701" ht="14.25" customHeight="1" x14ac:dyDescent="0.35"/>
    <row r="2702" ht="14.25" customHeight="1" x14ac:dyDescent="0.35"/>
    <row r="2703" ht="14.25" customHeight="1" x14ac:dyDescent="0.35"/>
    <row r="2704" ht="14.25" customHeight="1" x14ac:dyDescent="0.35"/>
    <row r="2705" ht="14.25" customHeight="1" x14ac:dyDescent="0.35"/>
    <row r="2706" ht="14.25" customHeight="1" x14ac:dyDescent="0.35"/>
    <row r="2707" ht="14.25" customHeight="1" x14ac:dyDescent="0.35"/>
    <row r="2708" ht="14.25" customHeight="1" x14ac:dyDescent="0.35"/>
    <row r="2709" ht="14.25" customHeight="1" x14ac:dyDescent="0.35"/>
    <row r="2710" ht="14.25" customHeight="1" x14ac:dyDescent="0.35"/>
    <row r="2711" ht="14.25" customHeight="1" x14ac:dyDescent="0.35"/>
    <row r="2712" ht="14.25" customHeight="1" x14ac:dyDescent="0.35"/>
    <row r="2713" ht="14.25" customHeight="1" x14ac:dyDescent="0.35"/>
    <row r="2714" ht="14.25" customHeight="1" x14ac:dyDescent="0.35"/>
    <row r="2715" ht="14.25" customHeight="1" x14ac:dyDescent="0.35"/>
    <row r="2716" ht="14.25" customHeight="1" x14ac:dyDescent="0.35"/>
    <row r="2717" ht="14.25" customHeight="1" x14ac:dyDescent="0.35"/>
    <row r="2718" ht="14.25" customHeight="1" x14ac:dyDescent="0.35"/>
    <row r="2719" ht="14.25" customHeight="1" x14ac:dyDescent="0.35"/>
    <row r="2720" ht="14.25" customHeight="1" x14ac:dyDescent="0.35"/>
    <row r="2721" ht="14.25" customHeight="1" x14ac:dyDescent="0.35"/>
    <row r="2722" ht="14.25" customHeight="1" x14ac:dyDescent="0.35"/>
    <row r="2723" ht="14.25" customHeight="1" x14ac:dyDescent="0.35"/>
    <row r="2724" ht="14.25" customHeight="1" x14ac:dyDescent="0.35"/>
    <row r="2725" ht="14.25" customHeight="1" x14ac:dyDescent="0.35"/>
    <row r="2726" ht="14.25" customHeight="1" x14ac:dyDescent="0.35"/>
    <row r="2727" ht="14.25" customHeight="1" x14ac:dyDescent="0.35"/>
    <row r="2728" ht="14.25" customHeight="1" x14ac:dyDescent="0.35"/>
    <row r="2729" ht="14.25" customHeight="1" x14ac:dyDescent="0.35"/>
    <row r="2730" ht="14.25" customHeight="1" x14ac:dyDescent="0.35"/>
    <row r="2731" ht="14.25" customHeight="1" x14ac:dyDescent="0.35"/>
    <row r="2732" ht="14.25" customHeight="1" x14ac:dyDescent="0.35"/>
    <row r="2733" ht="14.25" customHeight="1" x14ac:dyDescent="0.35"/>
    <row r="2734" ht="14.25" customHeight="1" x14ac:dyDescent="0.35"/>
    <row r="2735" ht="14.25" customHeight="1" x14ac:dyDescent="0.35"/>
    <row r="2736" ht="14.25" customHeight="1" x14ac:dyDescent="0.35"/>
    <row r="2737" ht="14.25" customHeight="1" x14ac:dyDescent="0.35"/>
    <row r="2738" ht="14.25" customHeight="1" x14ac:dyDescent="0.35"/>
    <row r="2739" ht="14.25" customHeight="1" x14ac:dyDescent="0.35"/>
    <row r="2740" ht="14.25" customHeight="1" x14ac:dyDescent="0.35"/>
    <row r="2741" ht="14.25" customHeight="1" x14ac:dyDescent="0.35"/>
    <row r="2742" ht="14.25" customHeight="1" x14ac:dyDescent="0.35"/>
    <row r="2743" ht="14.25" customHeight="1" x14ac:dyDescent="0.35"/>
    <row r="2744" ht="14.25" customHeight="1" x14ac:dyDescent="0.35"/>
    <row r="2745" ht="14.25" customHeight="1" x14ac:dyDescent="0.35"/>
    <row r="2746" ht="14.25" customHeight="1" x14ac:dyDescent="0.35"/>
    <row r="2747" ht="14.25" customHeight="1" x14ac:dyDescent="0.35"/>
    <row r="2748" ht="14.25" customHeight="1" x14ac:dyDescent="0.35"/>
    <row r="2749" ht="14.25" customHeight="1" x14ac:dyDescent="0.35"/>
    <row r="2750" ht="14.25" customHeight="1" x14ac:dyDescent="0.35"/>
    <row r="2751" ht="14.25" customHeight="1" x14ac:dyDescent="0.35"/>
    <row r="2752" ht="14.25" customHeight="1" x14ac:dyDescent="0.35"/>
    <row r="2753" ht="14.25" customHeight="1" x14ac:dyDescent="0.35"/>
    <row r="2754" ht="14.25" customHeight="1" x14ac:dyDescent="0.35"/>
    <row r="2755" ht="14.25" customHeight="1" x14ac:dyDescent="0.35"/>
    <row r="2756" ht="14.25" customHeight="1" x14ac:dyDescent="0.35"/>
    <row r="2757" ht="14.25" customHeight="1" x14ac:dyDescent="0.35"/>
    <row r="2758" ht="14.25" customHeight="1" x14ac:dyDescent="0.35"/>
    <row r="2759" ht="14.25" customHeight="1" x14ac:dyDescent="0.35"/>
    <row r="2760" ht="14.25" customHeight="1" x14ac:dyDescent="0.35"/>
    <row r="2761" ht="14.25" customHeight="1" x14ac:dyDescent="0.35"/>
    <row r="2762" ht="14.25" customHeight="1" x14ac:dyDescent="0.35"/>
    <row r="2763" ht="14.25" customHeight="1" x14ac:dyDescent="0.35"/>
    <row r="2764" ht="14.25" customHeight="1" x14ac:dyDescent="0.35"/>
    <row r="2765" ht="14.25" customHeight="1" x14ac:dyDescent="0.35"/>
    <row r="2766" ht="14.25" customHeight="1" x14ac:dyDescent="0.35"/>
    <row r="2767" ht="14.25" customHeight="1" x14ac:dyDescent="0.35"/>
    <row r="2768" ht="14.25" customHeight="1" x14ac:dyDescent="0.35"/>
    <row r="2769" ht="14.25" customHeight="1" x14ac:dyDescent="0.35"/>
    <row r="2770" ht="14.25" customHeight="1" x14ac:dyDescent="0.35"/>
    <row r="2771" ht="14.25" customHeight="1" x14ac:dyDescent="0.35"/>
    <row r="2772" ht="14.25" customHeight="1" x14ac:dyDescent="0.35"/>
    <row r="2773" ht="14.25" customHeight="1" x14ac:dyDescent="0.35"/>
    <row r="2774" ht="14.25" customHeight="1" x14ac:dyDescent="0.35"/>
    <row r="2775" ht="14.25" customHeight="1" x14ac:dyDescent="0.35"/>
    <row r="2776" ht="14.25" customHeight="1" x14ac:dyDescent="0.35"/>
    <row r="2777" ht="14.25" customHeight="1" x14ac:dyDescent="0.35"/>
    <row r="2778" ht="14.25" customHeight="1" x14ac:dyDescent="0.35"/>
    <row r="2779" ht="14.25" customHeight="1" x14ac:dyDescent="0.35"/>
    <row r="2780" ht="14.25" customHeight="1" x14ac:dyDescent="0.35"/>
    <row r="2781" ht="14.25" customHeight="1" x14ac:dyDescent="0.35"/>
    <row r="2782" ht="14.25" customHeight="1" x14ac:dyDescent="0.35"/>
    <row r="2783" ht="14.25" customHeight="1" x14ac:dyDescent="0.35"/>
    <row r="2784" ht="14.25" customHeight="1" x14ac:dyDescent="0.35"/>
    <row r="2785" ht="14.25" customHeight="1" x14ac:dyDescent="0.35"/>
    <row r="2786" ht="14.25" customHeight="1" x14ac:dyDescent="0.35"/>
    <row r="2787" ht="14.25" customHeight="1" x14ac:dyDescent="0.35"/>
    <row r="2788" ht="14.25" customHeight="1" x14ac:dyDescent="0.35"/>
    <row r="2789" ht="14.25" customHeight="1" x14ac:dyDescent="0.35"/>
    <row r="2790" ht="14.25" customHeight="1" x14ac:dyDescent="0.35"/>
    <row r="2791" ht="14.25" customHeight="1" x14ac:dyDescent="0.35"/>
    <row r="2792" ht="14.25" customHeight="1" x14ac:dyDescent="0.35"/>
    <row r="2793" ht="14.25" customHeight="1" x14ac:dyDescent="0.35"/>
    <row r="2794" ht="14.25" customHeight="1" x14ac:dyDescent="0.35"/>
    <row r="2795" ht="14.25" customHeight="1" x14ac:dyDescent="0.35"/>
    <row r="2796" ht="14.25" customHeight="1" x14ac:dyDescent="0.35"/>
    <row r="2797" ht="14.25" customHeight="1" x14ac:dyDescent="0.35"/>
    <row r="2798" ht="14.25" customHeight="1" x14ac:dyDescent="0.35"/>
    <row r="2799" ht="14.25" customHeight="1" x14ac:dyDescent="0.35"/>
    <row r="2800" ht="14.25" customHeight="1" x14ac:dyDescent="0.35"/>
    <row r="2801" ht="14.25" customHeight="1" x14ac:dyDescent="0.35"/>
    <row r="2802" ht="14.25" customHeight="1" x14ac:dyDescent="0.35"/>
    <row r="2803" ht="14.25" customHeight="1" x14ac:dyDescent="0.35"/>
    <row r="2804" ht="14.25" customHeight="1" x14ac:dyDescent="0.35"/>
    <row r="2805" ht="14.25" customHeight="1" x14ac:dyDescent="0.35"/>
    <row r="2806" ht="14.25" customHeight="1" x14ac:dyDescent="0.35"/>
    <row r="2807" ht="14.25" customHeight="1" x14ac:dyDescent="0.35"/>
    <row r="2808" ht="14.25" customHeight="1" x14ac:dyDescent="0.35"/>
    <row r="2809" ht="14.25" customHeight="1" x14ac:dyDescent="0.35"/>
    <row r="2810" ht="14.25" customHeight="1" x14ac:dyDescent="0.35"/>
    <row r="2811" ht="14.25" customHeight="1" x14ac:dyDescent="0.35"/>
    <row r="2812" ht="14.25" customHeight="1" x14ac:dyDescent="0.35"/>
    <row r="2813" ht="14.25" customHeight="1" x14ac:dyDescent="0.35"/>
    <row r="2814" ht="14.25" customHeight="1" x14ac:dyDescent="0.35"/>
    <row r="2815" ht="14.25" customHeight="1" x14ac:dyDescent="0.35"/>
    <row r="2816" ht="14.25" customHeight="1" x14ac:dyDescent="0.35"/>
    <row r="2817" ht="14.25" customHeight="1" x14ac:dyDescent="0.35"/>
    <row r="2818" ht="14.25" customHeight="1" x14ac:dyDescent="0.35"/>
    <row r="2819" ht="14.25" customHeight="1" x14ac:dyDescent="0.35"/>
    <row r="2820" ht="14.25" customHeight="1" x14ac:dyDescent="0.35"/>
    <row r="2821" ht="14.25" customHeight="1" x14ac:dyDescent="0.35"/>
    <row r="2822" ht="14.25" customHeight="1" x14ac:dyDescent="0.35"/>
    <row r="2823" ht="14.25" customHeight="1" x14ac:dyDescent="0.35"/>
    <row r="2824" ht="14.25" customHeight="1" x14ac:dyDescent="0.35"/>
    <row r="2825" ht="14.25" customHeight="1" x14ac:dyDescent="0.35"/>
    <row r="2826" ht="14.25" customHeight="1" x14ac:dyDescent="0.35"/>
    <row r="2827" ht="14.25" customHeight="1" x14ac:dyDescent="0.35"/>
    <row r="2828" ht="14.25" customHeight="1" x14ac:dyDescent="0.35"/>
    <row r="2829" ht="14.25" customHeight="1" x14ac:dyDescent="0.35"/>
    <row r="2830" ht="14.25" customHeight="1" x14ac:dyDescent="0.35"/>
    <row r="2831" ht="14.25" customHeight="1" x14ac:dyDescent="0.35"/>
    <row r="2832" ht="14.25" customHeight="1" x14ac:dyDescent="0.35"/>
    <row r="2833" ht="14.25" customHeight="1" x14ac:dyDescent="0.35"/>
    <row r="2834" ht="14.25" customHeight="1" x14ac:dyDescent="0.35"/>
    <row r="2835" ht="14.25" customHeight="1" x14ac:dyDescent="0.35"/>
    <row r="2836" ht="14.25" customHeight="1" x14ac:dyDescent="0.35"/>
    <row r="2837" ht="14.25" customHeight="1" x14ac:dyDescent="0.35"/>
    <row r="2838" ht="14.25" customHeight="1" x14ac:dyDescent="0.35"/>
    <row r="2839" ht="14.25" customHeight="1" x14ac:dyDescent="0.35"/>
    <row r="2840" ht="14.25" customHeight="1" x14ac:dyDescent="0.35"/>
    <row r="2841" ht="14.25" customHeight="1" x14ac:dyDescent="0.35"/>
    <row r="2842" ht="14.25" customHeight="1" x14ac:dyDescent="0.35"/>
    <row r="2843" ht="14.25" customHeight="1" x14ac:dyDescent="0.35"/>
    <row r="2844" ht="14.25" customHeight="1" x14ac:dyDescent="0.35"/>
    <row r="2845" ht="14.25" customHeight="1" x14ac:dyDescent="0.35"/>
    <row r="2846" ht="14.25" customHeight="1" x14ac:dyDescent="0.35"/>
    <row r="2847" ht="14.25" customHeight="1" x14ac:dyDescent="0.35"/>
    <row r="2848" ht="14.25" customHeight="1" x14ac:dyDescent="0.35"/>
    <row r="2849" ht="14.25" customHeight="1" x14ac:dyDescent="0.35"/>
    <row r="2850" ht="14.25" customHeight="1" x14ac:dyDescent="0.35"/>
    <row r="2851" ht="14.25" customHeight="1" x14ac:dyDescent="0.35"/>
    <row r="2852" ht="14.25" customHeight="1" x14ac:dyDescent="0.35"/>
    <row r="2853" ht="14.25" customHeight="1" x14ac:dyDescent="0.35"/>
    <row r="2854" ht="14.25" customHeight="1" x14ac:dyDescent="0.35"/>
    <row r="2855" ht="14.25" customHeight="1" x14ac:dyDescent="0.35"/>
    <row r="2856" ht="14.25" customHeight="1" x14ac:dyDescent="0.35"/>
    <row r="2857" ht="14.25" customHeight="1" x14ac:dyDescent="0.35"/>
    <row r="2858" ht="14.25" customHeight="1" x14ac:dyDescent="0.35"/>
    <row r="2859" ht="14.25" customHeight="1" x14ac:dyDescent="0.35"/>
    <row r="2860" ht="14.25" customHeight="1" x14ac:dyDescent="0.35"/>
    <row r="2861" ht="14.25" customHeight="1" x14ac:dyDescent="0.35"/>
    <row r="2862" ht="14.25" customHeight="1" x14ac:dyDescent="0.35"/>
    <row r="2863" ht="14.25" customHeight="1" x14ac:dyDescent="0.35"/>
    <row r="2864" ht="14.25" customHeight="1" x14ac:dyDescent="0.35"/>
    <row r="2865" ht="14.25" customHeight="1" x14ac:dyDescent="0.35"/>
    <row r="2866" ht="14.25" customHeight="1" x14ac:dyDescent="0.35"/>
    <row r="2867" ht="14.25" customHeight="1" x14ac:dyDescent="0.35"/>
    <row r="2868" ht="14.25" customHeight="1" x14ac:dyDescent="0.35"/>
    <row r="2869" ht="14.25" customHeight="1" x14ac:dyDescent="0.35"/>
    <row r="2870" ht="14.25" customHeight="1" x14ac:dyDescent="0.35"/>
    <row r="2871" ht="14.25" customHeight="1" x14ac:dyDescent="0.35"/>
    <row r="2872" ht="14.25" customHeight="1" x14ac:dyDescent="0.35"/>
    <row r="2873" ht="14.25" customHeight="1" x14ac:dyDescent="0.35"/>
    <row r="2874" ht="14.25" customHeight="1" x14ac:dyDescent="0.35"/>
    <row r="2875" ht="14.25" customHeight="1" x14ac:dyDescent="0.35"/>
    <row r="2876" ht="14.25" customHeight="1" x14ac:dyDescent="0.35"/>
    <row r="2877" ht="14.25" customHeight="1" x14ac:dyDescent="0.35"/>
    <row r="2878" ht="14.25" customHeight="1" x14ac:dyDescent="0.35"/>
    <row r="2879" ht="14.25" customHeight="1" x14ac:dyDescent="0.35"/>
    <row r="2880" ht="14.25" customHeight="1" x14ac:dyDescent="0.35"/>
    <row r="2881" ht="14.25" customHeight="1" x14ac:dyDescent="0.35"/>
    <row r="2882" ht="14.25" customHeight="1" x14ac:dyDescent="0.35"/>
    <row r="2883" ht="14.25" customHeight="1" x14ac:dyDescent="0.35"/>
    <row r="2884" ht="14.25" customHeight="1" x14ac:dyDescent="0.35"/>
    <row r="2885" ht="14.25" customHeight="1" x14ac:dyDescent="0.35"/>
    <row r="2886" ht="14.25" customHeight="1" x14ac:dyDescent="0.35"/>
    <row r="2887" ht="14.25" customHeight="1" x14ac:dyDescent="0.35"/>
    <row r="2888" ht="14.25" customHeight="1" x14ac:dyDescent="0.35"/>
    <row r="2889" ht="14.25" customHeight="1" x14ac:dyDescent="0.35"/>
    <row r="2890" ht="14.25" customHeight="1" x14ac:dyDescent="0.35"/>
    <row r="2891" ht="14.25" customHeight="1" x14ac:dyDescent="0.35"/>
    <row r="2892" ht="14.25" customHeight="1" x14ac:dyDescent="0.35"/>
    <row r="2893" ht="14.25" customHeight="1" x14ac:dyDescent="0.35"/>
    <row r="2894" ht="14.25" customHeight="1" x14ac:dyDescent="0.35"/>
    <row r="2895" ht="14.25" customHeight="1" x14ac:dyDescent="0.35"/>
    <row r="2896" ht="14.25" customHeight="1" x14ac:dyDescent="0.35"/>
    <row r="2897" ht="14.25" customHeight="1" x14ac:dyDescent="0.35"/>
    <row r="2898" ht="14.25" customHeight="1" x14ac:dyDescent="0.35"/>
    <row r="2899" ht="14.25" customHeight="1" x14ac:dyDescent="0.35"/>
    <row r="2900" ht="14.25" customHeight="1" x14ac:dyDescent="0.35"/>
    <row r="2901" ht="14.25" customHeight="1" x14ac:dyDescent="0.35"/>
    <row r="2902" ht="14.25" customHeight="1" x14ac:dyDescent="0.35"/>
    <row r="2903" ht="14.25" customHeight="1" x14ac:dyDescent="0.35"/>
    <row r="2904" ht="14.25" customHeight="1" x14ac:dyDescent="0.35"/>
    <row r="2905" ht="14.25" customHeight="1" x14ac:dyDescent="0.35"/>
    <row r="2906" ht="14.25" customHeight="1" x14ac:dyDescent="0.35"/>
    <row r="2907" ht="14.25" customHeight="1" x14ac:dyDescent="0.35"/>
    <row r="2908" ht="14.25" customHeight="1" x14ac:dyDescent="0.35"/>
    <row r="2909" ht="14.25" customHeight="1" x14ac:dyDescent="0.35"/>
    <row r="2910" ht="14.25" customHeight="1" x14ac:dyDescent="0.35"/>
    <row r="2911" ht="14.25" customHeight="1" x14ac:dyDescent="0.35"/>
    <row r="2912" ht="14.25" customHeight="1" x14ac:dyDescent="0.35"/>
    <row r="2913" ht="14.25" customHeight="1" x14ac:dyDescent="0.35"/>
    <row r="2914" ht="14.25" customHeight="1" x14ac:dyDescent="0.35"/>
    <row r="2915" ht="14.25" customHeight="1" x14ac:dyDescent="0.35"/>
    <row r="2916" ht="14.25" customHeight="1" x14ac:dyDescent="0.35"/>
    <row r="2917" ht="14.25" customHeight="1" x14ac:dyDescent="0.35"/>
    <row r="2918" ht="14.25" customHeight="1" x14ac:dyDescent="0.35"/>
    <row r="2919" ht="14.25" customHeight="1" x14ac:dyDescent="0.35"/>
    <row r="2920" ht="14.25" customHeight="1" x14ac:dyDescent="0.35"/>
    <row r="2921" ht="14.25" customHeight="1" x14ac:dyDescent="0.35"/>
    <row r="2922" ht="14.25" customHeight="1" x14ac:dyDescent="0.35"/>
    <row r="2923" ht="14.25" customHeight="1" x14ac:dyDescent="0.35"/>
    <row r="2924" ht="14.25" customHeight="1" x14ac:dyDescent="0.35"/>
    <row r="2925" ht="14.25" customHeight="1" x14ac:dyDescent="0.35"/>
    <row r="2926" ht="14.25" customHeight="1" x14ac:dyDescent="0.35"/>
    <row r="2927" ht="14.25" customHeight="1" x14ac:dyDescent="0.35"/>
    <row r="2928" ht="14.25" customHeight="1" x14ac:dyDescent="0.35"/>
    <row r="2929" ht="14.25" customHeight="1" x14ac:dyDescent="0.35"/>
    <row r="2930" ht="14.25" customHeight="1" x14ac:dyDescent="0.35"/>
    <row r="2931" ht="14.25" customHeight="1" x14ac:dyDescent="0.35"/>
    <row r="2932" ht="14.25" customHeight="1" x14ac:dyDescent="0.35"/>
    <row r="2933" ht="14.25" customHeight="1" x14ac:dyDescent="0.35"/>
    <row r="2934" ht="14.25" customHeight="1" x14ac:dyDescent="0.35"/>
    <row r="2935" ht="14.25" customHeight="1" x14ac:dyDescent="0.35"/>
    <row r="2936" ht="14.25" customHeight="1" x14ac:dyDescent="0.35"/>
    <row r="2937" ht="14.25" customHeight="1" x14ac:dyDescent="0.35"/>
    <row r="2938" ht="14.25" customHeight="1" x14ac:dyDescent="0.35"/>
    <row r="2939" ht="14.25" customHeight="1" x14ac:dyDescent="0.35"/>
    <row r="2940" ht="14.25" customHeight="1" x14ac:dyDescent="0.35"/>
    <row r="2941" ht="14.25" customHeight="1" x14ac:dyDescent="0.35"/>
    <row r="2942" ht="14.25" customHeight="1" x14ac:dyDescent="0.35"/>
    <row r="2943" ht="14.25" customHeight="1" x14ac:dyDescent="0.35"/>
    <row r="2944" ht="14.25" customHeight="1" x14ac:dyDescent="0.35"/>
    <row r="2945" ht="14.25" customHeight="1" x14ac:dyDescent="0.35"/>
    <row r="2946" ht="14.25" customHeight="1" x14ac:dyDescent="0.35"/>
    <row r="2947" ht="14.25" customHeight="1" x14ac:dyDescent="0.35"/>
    <row r="2948" ht="14.25" customHeight="1" x14ac:dyDescent="0.35"/>
    <row r="2949" ht="14.25" customHeight="1" x14ac:dyDescent="0.35"/>
    <row r="2950" ht="14.25" customHeight="1" x14ac:dyDescent="0.35"/>
    <row r="2951" ht="14.25" customHeight="1" x14ac:dyDescent="0.35"/>
    <row r="2952" ht="14.25" customHeight="1" x14ac:dyDescent="0.35"/>
    <row r="2953" ht="14.25" customHeight="1" x14ac:dyDescent="0.35"/>
    <row r="2954" ht="14.25" customHeight="1" x14ac:dyDescent="0.35"/>
    <row r="2955" ht="14.25" customHeight="1" x14ac:dyDescent="0.35"/>
    <row r="2956" ht="14.25" customHeight="1" x14ac:dyDescent="0.35"/>
    <row r="2957" ht="14.25" customHeight="1" x14ac:dyDescent="0.35"/>
    <row r="2958" ht="14.25" customHeight="1" x14ac:dyDescent="0.35"/>
    <row r="2959" ht="14.25" customHeight="1" x14ac:dyDescent="0.35"/>
    <row r="2960" ht="14.25" customHeight="1" x14ac:dyDescent="0.35"/>
    <row r="2961" ht="14.25" customHeight="1" x14ac:dyDescent="0.35"/>
    <row r="2962" ht="14.25" customHeight="1" x14ac:dyDescent="0.35"/>
    <row r="2963" ht="14.25" customHeight="1" x14ac:dyDescent="0.35"/>
    <row r="2964" ht="14.25" customHeight="1" x14ac:dyDescent="0.35"/>
    <row r="2965" ht="14.25" customHeight="1" x14ac:dyDescent="0.35"/>
    <row r="2966" ht="14.25" customHeight="1" x14ac:dyDescent="0.35"/>
    <row r="2967" ht="14.25" customHeight="1" x14ac:dyDescent="0.35"/>
    <row r="2968" ht="14.25" customHeight="1" x14ac:dyDescent="0.35"/>
    <row r="2969" ht="14.25" customHeight="1" x14ac:dyDescent="0.35"/>
    <row r="2970" ht="14.25" customHeight="1" x14ac:dyDescent="0.35"/>
    <row r="2971" ht="14.25" customHeight="1" x14ac:dyDescent="0.35"/>
    <row r="2972" ht="14.25" customHeight="1" x14ac:dyDescent="0.35"/>
    <row r="2973" ht="14.25" customHeight="1" x14ac:dyDescent="0.35"/>
    <row r="2974" ht="14.25" customHeight="1" x14ac:dyDescent="0.35"/>
    <row r="2975" ht="14.25" customHeight="1" x14ac:dyDescent="0.35"/>
    <row r="2976" ht="14.25" customHeight="1" x14ac:dyDescent="0.35"/>
    <row r="2977" ht="14.25" customHeight="1" x14ac:dyDescent="0.35"/>
    <row r="2978" ht="14.25" customHeight="1" x14ac:dyDescent="0.35"/>
    <row r="2979" ht="14.25" customHeight="1" x14ac:dyDescent="0.35"/>
    <row r="2980" ht="14.25" customHeight="1" x14ac:dyDescent="0.35"/>
    <row r="2981" ht="14.25" customHeight="1" x14ac:dyDescent="0.35"/>
    <row r="2982" ht="14.25" customHeight="1" x14ac:dyDescent="0.35"/>
    <row r="2983" ht="14.25" customHeight="1" x14ac:dyDescent="0.35"/>
    <row r="2984" ht="14.25" customHeight="1" x14ac:dyDescent="0.35"/>
    <row r="2985" ht="14.25" customHeight="1" x14ac:dyDescent="0.35"/>
    <row r="2986" ht="14.25" customHeight="1" x14ac:dyDescent="0.35"/>
    <row r="2987" ht="14.25" customHeight="1" x14ac:dyDescent="0.35"/>
    <row r="2988" ht="14.25" customHeight="1" x14ac:dyDescent="0.35"/>
    <row r="2989" ht="14.25" customHeight="1" x14ac:dyDescent="0.35"/>
    <row r="2990" ht="14.25" customHeight="1" x14ac:dyDescent="0.35"/>
    <row r="2991" ht="14.25" customHeight="1" x14ac:dyDescent="0.35"/>
    <row r="2992" ht="14.25" customHeight="1" x14ac:dyDescent="0.35"/>
    <row r="2993" ht="14.25" customHeight="1" x14ac:dyDescent="0.35"/>
    <row r="2994" ht="14.25" customHeight="1" x14ac:dyDescent="0.35"/>
    <row r="2995" ht="14.25" customHeight="1" x14ac:dyDescent="0.35"/>
    <row r="2996" ht="14.25" customHeight="1" x14ac:dyDescent="0.35"/>
    <row r="2997" ht="14.25" customHeight="1" x14ac:dyDescent="0.35"/>
    <row r="2998" ht="14.25" customHeight="1" x14ac:dyDescent="0.35"/>
    <row r="2999" ht="14.25" customHeight="1" x14ac:dyDescent="0.35"/>
    <row r="3000" ht="14.25" customHeight="1" x14ac:dyDescent="0.35"/>
    <row r="3001" ht="14.25" customHeight="1" x14ac:dyDescent="0.35"/>
    <row r="3002" ht="14.25" customHeight="1" x14ac:dyDescent="0.35"/>
    <row r="3003" ht="14.25" customHeight="1" x14ac:dyDescent="0.35"/>
    <row r="3004" ht="14.25" customHeight="1" x14ac:dyDescent="0.35"/>
    <row r="3005" ht="14.25" customHeight="1" x14ac:dyDescent="0.35"/>
    <row r="3006" ht="14.25" customHeight="1" x14ac:dyDescent="0.35"/>
    <row r="3007" ht="14.25" customHeight="1" x14ac:dyDescent="0.35"/>
    <row r="3008" ht="14.25" customHeight="1" x14ac:dyDescent="0.35"/>
    <row r="3009" ht="14.25" customHeight="1" x14ac:dyDescent="0.35"/>
    <row r="3010" ht="14.25" customHeight="1" x14ac:dyDescent="0.35"/>
    <row r="3011" ht="14.25" customHeight="1" x14ac:dyDescent="0.35"/>
    <row r="3012" ht="14.25" customHeight="1" x14ac:dyDescent="0.35"/>
    <row r="3013" ht="14.25" customHeight="1" x14ac:dyDescent="0.35"/>
    <row r="3014" ht="14.25" customHeight="1" x14ac:dyDescent="0.35"/>
    <row r="3015" ht="14.25" customHeight="1" x14ac:dyDescent="0.35"/>
    <row r="3016" ht="14.25" customHeight="1" x14ac:dyDescent="0.35"/>
    <row r="3017" ht="14.25" customHeight="1" x14ac:dyDescent="0.35"/>
    <row r="3018" ht="14.25" customHeight="1" x14ac:dyDescent="0.35"/>
    <row r="3019" ht="14.25" customHeight="1" x14ac:dyDescent="0.35"/>
    <row r="3020" ht="14.25" customHeight="1" x14ac:dyDescent="0.35"/>
    <row r="3021" ht="14.25" customHeight="1" x14ac:dyDescent="0.35"/>
    <row r="3022" ht="14.25" customHeight="1" x14ac:dyDescent="0.35"/>
    <row r="3023" ht="14.25" customHeight="1" x14ac:dyDescent="0.35"/>
    <row r="3024" ht="14.25" customHeight="1" x14ac:dyDescent="0.35"/>
    <row r="3025" ht="14.25" customHeight="1" x14ac:dyDescent="0.35"/>
    <row r="3026" ht="14.25" customHeight="1" x14ac:dyDescent="0.35"/>
    <row r="3027" ht="14.25" customHeight="1" x14ac:dyDescent="0.35"/>
    <row r="3028" ht="14.25" customHeight="1" x14ac:dyDescent="0.35"/>
    <row r="3029" ht="14.25" customHeight="1" x14ac:dyDescent="0.35"/>
    <row r="3030" ht="14.25" customHeight="1" x14ac:dyDescent="0.35"/>
    <row r="3031" ht="14.25" customHeight="1" x14ac:dyDescent="0.35"/>
    <row r="3032" ht="14.25" customHeight="1" x14ac:dyDescent="0.35"/>
    <row r="3033" ht="14.25" customHeight="1" x14ac:dyDescent="0.35"/>
    <row r="3034" ht="14.25" customHeight="1" x14ac:dyDescent="0.35"/>
    <row r="3035" ht="14.25" customHeight="1" x14ac:dyDescent="0.35"/>
    <row r="3036" ht="14.25" customHeight="1" x14ac:dyDescent="0.35"/>
    <row r="3037" ht="14.25" customHeight="1" x14ac:dyDescent="0.35"/>
    <row r="3038" ht="14.25" customHeight="1" x14ac:dyDescent="0.35"/>
    <row r="3039" ht="14.25" customHeight="1" x14ac:dyDescent="0.35"/>
    <row r="3040" ht="14.25" customHeight="1" x14ac:dyDescent="0.35"/>
    <row r="3041" ht="14.25" customHeight="1" x14ac:dyDescent="0.35"/>
    <row r="3042" ht="14.25" customHeight="1" x14ac:dyDescent="0.35"/>
    <row r="3043" ht="14.25" customHeight="1" x14ac:dyDescent="0.35"/>
    <row r="3044" ht="14.25" customHeight="1" x14ac:dyDescent="0.35"/>
    <row r="3045" ht="14.25" customHeight="1" x14ac:dyDescent="0.35"/>
    <row r="3046" ht="14.25" customHeight="1" x14ac:dyDescent="0.35"/>
    <row r="3047" ht="14.25" customHeight="1" x14ac:dyDescent="0.35"/>
    <row r="3048" ht="14.25" customHeight="1" x14ac:dyDescent="0.35"/>
    <row r="3049" ht="14.25" customHeight="1" x14ac:dyDescent="0.35"/>
    <row r="3050" ht="14.25" customHeight="1" x14ac:dyDescent="0.35"/>
    <row r="3051" ht="14.25" customHeight="1" x14ac:dyDescent="0.35"/>
    <row r="3052" ht="14.25" customHeight="1" x14ac:dyDescent="0.35"/>
    <row r="3053" ht="14.25" customHeight="1" x14ac:dyDescent="0.35"/>
    <row r="3054" ht="14.25" customHeight="1" x14ac:dyDescent="0.35"/>
    <row r="3055" ht="14.25" customHeight="1" x14ac:dyDescent="0.35"/>
    <row r="3056" ht="14.25" customHeight="1" x14ac:dyDescent="0.35"/>
    <row r="3057" ht="14.25" customHeight="1" x14ac:dyDescent="0.35"/>
    <row r="3058" ht="14.25" customHeight="1" x14ac:dyDescent="0.35"/>
    <row r="3059" ht="14.25" customHeight="1" x14ac:dyDescent="0.35"/>
    <row r="3060" ht="14.25" customHeight="1" x14ac:dyDescent="0.35"/>
    <row r="3061" ht="14.25" customHeight="1" x14ac:dyDescent="0.35"/>
    <row r="3062" ht="14.25" customHeight="1" x14ac:dyDescent="0.35"/>
    <row r="3063" ht="14.25" customHeight="1" x14ac:dyDescent="0.35"/>
    <row r="3064" ht="14.25" customHeight="1" x14ac:dyDescent="0.35"/>
    <row r="3065" ht="14.25" customHeight="1" x14ac:dyDescent="0.35"/>
    <row r="3066" ht="14.25" customHeight="1" x14ac:dyDescent="0.35"/>
    <row r="3067" ht="14.25" customHeight="1" x14ac:dyDescent="0.35"/>
    <row r="3068" ht="14.25" customHeight="1" x14ac:dyDescent="0.35"/>
    <row r="3069" ht="14.25" customHeight="1" x14ac:dyDescent="0.35"/>
    <row r="3070" ht="14.25" customHeight="1" x14ac:dyDescent="0.35"/>
    <row r="3071" ht="14.25" customHeight="1" x14ac:dyDescent="0.35"/>
    <row r="3072" ht="14.25" customHeight="1" x14ac:dyDescent="0.35"/>
    <row r="3073" ht="14.25" customHeight="1" x14ac:dyDescent="0.35"/>
    <row r="3074" ht="14.25" customHeight="1" x14ac:dyDescent="0.35"/>
    <row r="3075" ht="14.25" customHeight="1" x14ac:dyDescent="0.35"/>
    <row r="3076" ht="14.25" customHeight="1" x14ac:dyDescent="0.35"/>
    <row r="3077" ht="14.25" customHeight="1" x14ac:dyDescent="0.35"/>
    <row r="3078" ht="14.25" customHeight="1" x14ac:dyDescent="0.35"/>
    <row r="3079" ht="14.25" customHeight="1" x14ac:dyDescent="0.35"/>
    <row r="3080" ht="14.25" customHeight="1" x14ac:dyDescent="0.35"/>
    <row r="3081" ht="14.25" customHeight="1" x14ac:dyDescent="0.35"/>
    <row r="3082" ht="14.25" customHeight="1" x14ac:dyDescent="0.35"/>
    <row r="3083" ht="14.25" customHeight="1" x14ac:dyDescent="0.35"/>
    <row r="3084" ht="14.25" customHeight="1" x14ac:dyDescent="0.35"/>
    <row r="3085" ht="14.25" customHeight="1" x14ac:dyDescent="0.35"/>
    <row r="3086" ht="14.25" customHeight="1" x14ac:dyDescent="0.35"/>
    <row r="3087" ht="14.25" customHeight="1" x14ac:dyDescent="0.35"/>
    <row r="3088" ht="14.25" customHeight="1" x14ac:dyDescent="0.35"/>
    <row r="3089" ht="14.25" customHeight="1" x14ac:dyDescent="0.35"/>
    <row r="3090" ht="14.25" customHeight="1" x14ac:dyDescent="0.35"/>
    <row r="3091" ht="14.25" customHeight="1" x14ac:dyDescent="0.35"/>
    <row r="3092" ht="14.25" customHeight="1" x14ac:dyDescent="0.35"/>
    <row r="3093" ht="14.25" customHeight="1" x14ac:dyDescent="0.35"/>
    <row r="3094" ht="14.25" customHeight="1" x14ac:dyDescent="0.35"/>
    <row r="3095" ht="14.25" customHeight="1" x14ac:dyDescent="0.35"/>
    <row r="3096" ht="14.25" customHeight="1" x14ac:dyDescent="0.35"/>
    <row r="3097" ht="14.25" customHeight="1" x14ac:dyDescent="0.35"/>
    <row r="3098" ht="14.25" customHeight="1" x14ac:dyDescent="0.35"/>
    <row r="3099" ht="14.25" customHeight="1" x14ac:dyDescent="0.35"/>
    <row r="3100" ht="14.25" customHeight="1" x14ac:dyDescent="0.35"/>
    <row r="3101" ht="14.25" customHeight="1" x14ac:dyDescent="0.35"/>
    <row r="3102" ht="14.25" customHeight="1" x14ac:dyDescent="0.35"/>
    <row r="3103" ht="14.25" customHeight="1" x14ac:dyDescent="0.35"/>
    <row r="3104" ht="14.25" customHeight="1" x14ac:dyDescent="0.35"/>
    <row r="3105" ht="14.25" customHeight="1" x14ac:dyDescent="0.35"/>
    <row r="3106" ht="14.25" customHeight="1" x14ac:dyDescent="0.35"/>
    <row r="3107" ht="14.25" customHeight="1" x14ac:dyDescent="0.35"/>
    <row r="3108" ht="14.25" customHeight="1" x14ac:dyDescent="0.35"/>
    <row r="3109" ht="14.25" customHeight="1" x14ac:dyDescent="0.35"/>
    <row r="3110" ht="14.25" customHeight="1" x14ac:dyDescent="0.35"/>
    <row r="3111" ht="14.25" customHeight="1" x14ac:dyDescent="0.35"/>
    <row r="3112" ht="14.25" customHeight="1" x14ac:dyDescent="0.35"/>
    <row r="3113" ht="14.25" customHeight="1" x14ac:dyDescent="0.35"/>
    <row r="3114" ht="14.25" customHeight="1" x14ac:dyDescent="0.35"/>
    <row r="3115" ht="14.25" customHeight="1" x14ac:dyDescent="0.35"/>
    <row r="3116" ht="14.25" customHeight="1" x14ac:dyDescent="0.35"/>
    <row r="3117" ht="14.25" customHeight="1" x14ac:dyDescent="0.35"/>
    <row r="3118" ht="14.25" customHeight="1" x14ac:dyDescent="0.35"/>
    <row r="3119" ht="14.25" customHeight="1" x14ac:dyDescent="0.35"/>
    <row r="3120" ht="14.25" customHeight="1" x14ac:dyDescent="0.35"/>
    <row r="3121" ht="14.25" customHeight="1" x14ac:dyDescent="0.35"/>
    <row r="3122" ht="14.25" customHeight="1" x14ac:dyDescent="0.35"/>
    <row r="3123" ht="14.25" customHeight="1" x14ac:dyDescent="0.35"/>
    <row r="3124" ht="14.25" customHeight="1" x14ac:dyDescent="0.35"/>
    <row r="3125" ht="14.25" customHeight="1" x14ac:dyDescent="0.35"/>
    <row r="3126" ht="14.25" customHeight="1" x14ac:dyDescent="0.35"/>
    <row r="3127" ht="14.25" customHeight="1" x14ac:dyDescent="0.35"/>
    <row r="3128" ht="14.25" customHeight="1" x14ac:dyDescent="0.35"/>
    <row r="3129" ht="14.25" customHeight="1" x14ac:dyDescent="0.35"/>
    <row r="3130" ht="14.25" customHeight="1" x14ac:dyDescent="0.35"/>
    <row r="3131" ht="14.25" customHeight="1" x14ac:dyDescent="0.35"/>
    <row r="3132" ht="14.25" customHeight="1" x14ac:dyDescent="0.35"/>
    <row r="3133" ht="14.25" customHeight="1" x14ac:dyDescent="0.35"/>
    <row r="3134" ht="14.25" customHeight="1" x14ac:dyDescent="0.35"/>
    <row r="3135" ht="14.25" customHeight="1" x14ac:dyDescent="0.35"/>
    <row r="3136" ht="14.25" customHeight="1" x14ac:dyDescent="0.35"/>
    <row r="3137" ht="14.25" customHeight="1" x14ac:dyDescent="0.35"/>
    <row r="3138" ht="14.25" customHeight="1" x14ac:dyDescent="0.35"/>
    <row r="3139" ht="14.25" customHeight="1" x14ac:dyDescent="0.35"/>
    <row r="3140" ht="14.25" customHeight="1" x14ac:dyDescent="0.35"/>
    <row r="3141" ht="14.25" customHeight="1" x14ac:dyDescent="0.35"/>
    <row r="3142" ht="14.25" customHeight="1" x14ac:dyDescent="0.35"/>
    <row r="3143" ht="14.25" customHeight="1" x14ac:dyDescent="0.35"/>
    <row r="3144" ht="14.25" customHeight="1" x14ac:dyDescent="0.35"/>
    <row r="3145" ht="14.25" customHeight="1" x14ac:dyDescent="0.35"/>
    <row r="3146" ht="14.25" customHeight="1" x14ac:dyDescent="0.35"/>
    <row r="3147" ht="14.25" customHeight="1" x14ac:dyDescent="0.35"/>
    <row r="3148" ht="14.25" customHeight="1" x14ac:dyDescent="0.35"/>
    <row r="3149" ht="14.25" customHeight="1" x14ac:dyDescent="0.35"/>
    <row r="3150" ht="14.25" customHeight="1" x14ac:dyDescent="0.35"/>
    <row r="3151" ht="14.25" customHeight="1" x14ac:dyDescent="0.35"/>
    <row r="3152" ht="14.25" customHeight="1" x14ac:dyDescent="0.35"/>
    <row r="3153" ht="14.25" customHeight="1" x14ac:dyDescent="0.35"/>
    <row r="3154" ht="14.25" customHeight="1" x14ac:dyDescent="0.35"/>
    <row r="3155" ht="14.25" customHeight="1" x14ac:dyDescent="0.35"/>
    <row r="3156" ht="14.25" customHeight="1" x14ac:dyDescent="0.35"/>
    <row r="3157" ht="14.25" customHeight="1" x14ac:dyDescent="0.35"/>
    <row r="3158" ht="14.25" customHeight="1" x14ac:dyDescent="0.35"/>
    <row r="3159" ht="14.25" customHeight="1" x14ac:dyDescent="0.35"/>
    <row r="3160" ht="14.25" customHeight="1" x14ac:dyDescent="0.35"/>
    <row r="3161" ht="14.25" customHeight="1" x14ac:dyDescent="0.35"/>
    <row r="3162" ht="14.25" customHeight="1" x14ac:dyDescent="0.35"/>
    <row r="3163" ht="14.25" customHeight="1" x14ac:dyDescent="0.35"/>
    <row r="3164" ht="14.25" customHeight="1" x14ac:dyDescent="0.35"/>
    <row r="3165" ht="14.25" customHeight="1" x14ac:dyDescent="0.35"/>
    <row r="3166" ht="14.25" customHeight="1" x14ac:dyDescent="0.35"/>
    <row r="3167" ht="14.25" customHeight="1" x14ac:dyDescent="0.35"/>
    <row r="3168" ht="14.25" customHeight="1" x14ac:dyDescent="0.35"/>
    <row r="3169" ht="14.25" customHeight="1" x14ac:dyDescent="0.35"/>
    <row r="3170" ht="14.25" customHeight="1" x14ac:dyDescent="0.35"/>
    <row r="3171" ht="14.25" customHeight="1" x14ac:dyDescent="0.35"/>
    <row r="3172" ht="14.25" customHeight="1" x14ac:dyDescent="0.35"/>
    <row r="3173" ht="14.25" customHeight="1" x14ac:dyDescent="0.35"/>
    <row r="3174" ht="14.25" customHeight="1" x14ac:dyDescent="0.35"/>
    <row r="3175" ht="14.25" customHeight="1" x14ac:dyDescent="0.35"/>
    <row r="3176" ht="14.25" customHeight="1" x14ac:dyDescent="0.35"/>
    <row r="3177" ht="14.25" customHeight="1" x14ac:dyDescent="0.35"/>
    <row r="3178" ht="14.25" customHeight="1" x14ac:dyDescent="0.35"/>
    <row r="3179" ht="14.25" customHeight="1" x14ac:dyDescent="0.35"/>
    <row r="3180" ht="14.25" customHeight="1" x14ac:dyDescent="0.35"/>
    <row r="3181" ht="14.25" customHeight="1" x14ac:dyDescent="0.35"/>
    <row r="3182" ht="14.25" customHeight="1" x14ac:dyDescent="0.35"/>
    <row r="3183" ht="14.25" customHeight="1" x14ac:dyDescent="0.35"/>
    <row r="3184" ht="14.25" customHeight="1" x14ac:dyDescent="0.35"/>
    <row r="3185" ht="14.25" customHeight="1" x14ac:dyDescent="0.35"/>
    <row r="3186" ht="14.25" customHeight="1" x14ac:dyDescent="0.35"/>
    <row r="3187" ht="14.25" customHeight="1" x14ac:dyDescent="0.35"/>
    <row r="3188" ht="14.25" customHeight="1" x14ac:dyDescent="0.35"/>
    <row r="3189" ht="14.25" customHeight="1" x14ac:dyDescent="0.35"/>
    <row r="3190" ht="14.25" customHeight="1" x14ac:dyDescent="0.35"/>
    <row r="3191" ht="14.25" customHeight="1" x14ac:dyDescent="0.35"/>
    <row r="3192" ht="14.25" customHeight="1" x14ac:dyDescent="0.35"/>
    <row r="3193" ht="14.25" customHeight="1" x14ac:dyDescent="0.35"/>
    <row r="3194" ht="14.25" customHeight="1" x14ac:dyDescent="0.35"/>
    <row r="3195" ht="14.25" customHeight="1" x14ac:dyDescent="0.35"/>
    <row r="3196" ht="14.25" customHeight="1" x14ac:dyDescent="0.35"/>
    <row r="3197" ht="14.25" customHeight="1" x14ac:dyDescent="0.35"/>
    <row r="3198" ht="14.25" customHeight="1" x14ac:dyDescent="0.35"/>
    <row r="3199" ht="14.25" customHeight="1" x14ac:dyDescent="0.35"/>
    <row r="3200" ht="14.25" customHeight="1" x14ac:dyDescent="0.35"/>
    <row r="3201" ht="14.25" customHeight="1" x14ac:dyDescent="0.35"/>
    <row r="3202" ht="14.25" customHeight="1" x14ac:dyDescent="0.35"/>
    <row r="3203" ht="14.25" customHeight="1" x14ac:dyDescent="0.35"/>
    <row r="3204" ht="14.25" customHeight="1" x14ac:dyDescent="0.35"/>
    <row r="3205" ht="14.25" customHeight="1" x14ac:dyDescent="0.35"/>
    <row r="3206" ht="14.25" customHeight="1" x14ac:dyDescent="0.35"/>
    <row r="3207" ht="14.25" customHeight="1" x14ac:dyDescent="0.35"/>
    <row r="3208" ht="14.25" customHeight="1" x14ac:dyDescent="0.35"/>
    <row r="3209" ht="14.25" customHeight="1" x14ac:dyDescent="0.35"/>
    <row r="3210" ht="14.25" customHeight="1" x14ac:dyDescent="0.35"/>
    <row r="3211" ht="14.25" customHeight="1" x14ac:dyDescent="0.35"/>
    <row r="3212" ht="14.25" customHeight="1" x14ac:dyDescent="0.35"/>
    <row r="3213" ht="14.25" customHeight="1" x14ac:dyDescent="0.35"/>
    <row r="3214" ht="14.25" customHeight="1" x14ac:dyDescent="0.35"/>
    <row r="3215" ht="14.25" customHeight="1" x14ac:dyDescent="0.35"/>
    <row r="3216" ht="14.25" customHeight="1" x14ac:dyDescent="0.35"/>
    <row r="3217" ht="14.25" customHeight="1" x14ac:dyDescent="0.35"/>
    <row r="3218" ht="14.25" customHeight="1" x14ac:dyDescent="0.35"/>
    <row r="3219" ht="14.25" customHeight="1" x14ac:dyDescent="0.35"/>
    <row r="3220" ht="14.25" customHeight="1" x14ac:dyDescent="0.35"/>
    <row r="3221" ht="14.25" customHeight="1" x14ac:dyDescent="0.35"/>
    <row r="3222" ht="14.25" customHeight="1" x14ac:dyDescent="0.35"/>
    <row r="3223" ht="14.25" customHeight="1" x14ac:dyDescent="0.35"/>
    <row r="3224" ht="14.25" customHeight="1" x14ac:dyDescent="0.35"/>
    <row r="3225" ht="14.25" customHeight="1" x14ac:dyDescent="0.35"/>
    <row r="3226" ht="14.25" customHeight="1" x14ac:dyDescent="0.35"/>
    <row r="3227" ht="14.25" customHeight="1" x14ac:dyDescent="0.35"/>
    <row r="3228" ht="14.25" customHeight="1" x14ac:dyDescent="0.35"/>
    <row r="3229" ht="14.25" customHeight="1" x14ac:dyDescent="0.35"/>
    <row r="3230" ht="14.25" customHeight="1" x14ac:dyDescent="0.35"/>
    <row r="3231" ht="14.25" customHeight="1" x14ac:dyDescent="0.35"/>
    <row r="3232" ht="14.25" customHeight="1" x14ac:dyDescent="0.35"/>
    <row r="3233" ht="14.25" customHeight="1" x14ac:dyDescent="0.35"/>
    <row r="3234" ht="14.25" customHeight="1" x14ac:dyDescent="0.35"/>
    <row r="3235" ht="14.25" customHeight="1" x14ac:dyDescent="0.35"/>
    <row r="3236" ht="14.25" customHeight="1" x14ac:dyDescent="0.35"/>
    <row r="3237" ht="14.25" customHeight="1" x14ac:dyDescent="0.35"/>
    <row r="3238" ht="14.25" customHeight="1" x14ac:dyDescent="0.35"/>
    <row r="3239" ht="14.25" customHeight="1" x14ac:dyDescent="0.35"/>
    <row r="3240" ht="14.25" customHeight="1" x14ac:dyDescent="0.35"/>
    <row r="3241" ht="14.25" customHeight="1" x14ac:dyDescent="0.35"/>
    <row r="3242" ht="14.25" customHeight="1" x14ac:dyDescent="0.35"/>
    <row r="3243" ht="14.25" customHeight="1" x14ac:dyDescent="0.35"/>
    <row r="3244" ht="14.25" customHeight="1" x14ac:dyDescent="0.35"/>
    <row r="3245" ht="14.25" customHeight="1" x14ac:dyDescent="0.35"/>
    <row r="3246" ht="14.25" customHeight="1" x14ac:dyDescent="0.35"/>
    <row r="3247" ht="14.25" customHeight="1" x14ac:dyDescent="0.35"/>
    <row r="3248" ht="14.25" customHeight="1" x14ac:dyDescent="0.35"/>
    <row r="3249" ht="14.25" customHeight="1" x14ac:dyDescent="0.35"/>
    <row r="3250" ht="14.25" customHeight="1" x14ac:dyDescent="0.35"/>
    <row r="3251" ht="14.25" customHeight="1" x14ac:dyDescent="0.35"/>
    <row r="3252" ht="14.25" customHeight="1" x14ac:dyDescent="0.35"/>
    <row r="3253" ht="14.25" customHeight="1" x14ac:dyDescent="0.35"/>
    <row r="3254" ht="14.25" customHeight="1" x14ac:dyDescent="0.35"/>
    <row r="3255" ht="14.25" customHeight="1" x14ac:dyDescent="0.35"/>
    <row r="3256" ht="14.25" customHeight="1" x14ac:dyDescent="0.35"/>
    <row r="3257" ht="14.25" customHeight="1" x14ac:dyDescent="0.35"/>
    <row r="3258" ht="14.25" customHeight="1" x14ac:dyDescent="0.35"/>
    <row r="3259" ht="14.25" customHeight="1" x14ac:dyDescent="0.35"/>
    <row r="3260" ht="14.25" customHeight="1" x14ac:dyDescent="0.35"/>
    <row r="3261" ht="14.25" customHeight="1" x14ac:dyDescent="0.35"/>
    <row r="3262" ht="14.25" customHeight="1" x14ac:dyDescent="0.35"/>
    <row r="3263" ht="14.25" customHeight="1" x14ac:dyDescent="0.35"/>
    <row r="3264" ht="14.25" customHeight="1" x14ac:dyDescent="0.35"/>
    <row r="3265" ht="14.25" customHeight="1" x14ac:dyDescent="0.35"/>
    <row r="3266" ht="14.25" customHeight="1" x14ac:dyDescent="0.35"/>
    <row r="3267" ht="14.25" customHeight="1" x14ac:dyDescent="0.35"/>
    <row r="3268" ht="14.25" customHeight="1" x14ac:dyDescent="0.35"/>
    <row r="3269" ht="14.25" customHeight="1" x14ac:dyDescent="0.35"/>
    <row r="3270" ht="14.25" customHeight="1" x14ac:dyDescent="0.35"/>
    <row r="3271" ht="14.25" customHeight="1" x14ac:dyDescent="0.35"/>
    <row r="3272" ht="14.25" customHeight="1" x14ac:dyDescent="0.35"/>
    <row r="3273" ht="14.25" customHeight="1" x14ac:dyDescent="0.35"/>
    <row r="3274" ht="14.25" customHeight="1" x14ac:dyDescent="0.35"/>
    <row r="3275" ht="14.25" customHeight="1" x14ac:dyDescent="0.35"/>
    <row r="3276" ht="14.25" customHeight="1" x14ac:dyDescent="0.35"/>
    <row r="3277" ht="14.25" customHeight="1" x14ac:dyDescent="0.35"/>
    <row r="3278" ht="14.25" customHeight="1" x14ac:dyDescent="0.35"/>
    <row r="3279" ht="14.25" customHeight="1" x14ac:dyDescent="0.35"/>
    <row r="3280" ht="14.25" customHeight="1" x14ac:dyDescent="0.35"/>
    <row r="3281" ht="14.25" customHeight="1" x14ac:dyDescent="0.35"/>
    <row r="3282" ht="14.25" customHeight="1" x14ac:dyDescent="0.35"/>
    <row r="3283" ht="14.25" customHeight="1" x14ac:dyDescent="0.35"/>
    <row r="3284" ht="14.25" customHeight="1" x14ac:dyDescent="0.35"/>
    <row r="3285" ht="14.25" customHeight="1" x14ac:dyDescent="0.35"/>
    <row r="3286" ht="14.25" customHeight="1" x14ac:dyDescent="0.35"/>
    <row r="3287" ht="14.25" customHeight="1" x14ac:dyDescent="0.35"/>
    <row r="3288" ht="14.25" customHeight="1" x14ac:dyDescent="0.35"/>
    <row r="3289" ht="14.25" customHeight="1" x14ac:dyDescent="0.35"/>
    <row r="3290" ht="14.25" customHeight="1" x14ac:dyDescent="0.35"/>
    <row r="3291" ht="14.25" customHeight="1" x14ac:dyDescent="0.35"/>
    <row r="3292" ht="14.25" customHeight="1" x14ac:dyDescent="0.35"/>
    <row r="3293" ht="14.25" customHeight="1" x14ac:dyDescent="0.35"/>
    <row r="3294" ht="14.25" customHeight="1" x14ac:dyDescent="0.35"/>
    <row r="3295" ht="14.25" customHeight="1" x14ac:dyDescent="0.35"/>
    <row r="3296" ht="14.25" customHeight="1" x14ac:dyDescent="0.35"/>
    <row r="3297" ht="14.25" customHeight="1" x14ac:dyDescent="0.35"/>
    <row r="3298" ht="14.25" customHeight="1" x14ac:dyDescent="0.35"/>
    <row r="3299" ht="14.25" customHeight="1" x14ac:dyDescent="0.35"/>
    <row r="3300" ht="14.25" customHeight="1" x14ac:dyDescent="0.35"/>
    <row r="3301" ht="14.25" customHeight="1" x14ac:dyDescent="0.35"/>
    <row r="3302" ht="14.25" customHeight="1" x14ac:dyDescent="0.35"/>
    <row r="3303" ht="14.25" customHeight="1" x14ac:dyDescent="0.35"/>
    <row r="3304" ht="14.25" customHeight="1" x14ac:dyDescent="0.35"/>
    <row r="3305" ht="14.25" customHeight="1" x14ac:dyDescent="0.35"/>
    <row r="3306" ht="14.25" customHeight="1" x14ac:dyDescent="0.35"/>
    <row r="3307" ht="14.25" customHeight="1" x14ac:dyDescent="0.35"/>
    <row r="3308" ht="14.25" customHeight="1" x14ac:dyDescent="0.35"/>
    <row r="3309" ht="14.25" customHeight="1" x14ac:dyDescent="0.35"/>
    <row r="3310" ht="14.25" customHeight="1" x14ac:dyDescent="0.35"/>
    <row r="3311" ht="14.25" customHeight="1" x14ac:dyDescent="0.35"/>
    <row r="3312" ht="14.25" customHeight="1" x14ac:dyDescent="0.35"/>
    <row r="3313" ht="14.25" customHeight="1" x14ac:dyDescent="0.35"/>
    <row r="3314" ht="14.25" customHeight="1" x14ac:dyDescent="0.35"/>
    <row r="3315" ht="14.25" customHeight="1" x14ac:dyDescent="0.35"/>
    <row r="3316" ht="14.25" customHeight="1" x14ac:dyDescent="0.35"/>
    <row r="3317" ht="14.25" customHeight="1" x14ac:dyDescent="0.35"/>
    <row r="3318" ht="14.25" customHeight="1" x14ac:dyDescent="0.35"/>
    <row r="3319" ht="14.25" customHeight="1" x14ac:dyDescent="0.35"/>
    <row r="3320" ht="14.25" customHeight="1" x14ac:dyDescent="0.35"/>
    <row r="3321" ht="14.25" customHeight="1" x14ac:dyDescent="0.35"/>
    <row r="3322" ht="14.25" customHeight="1" x14ac:dyDescent="0.35"/>
    <row r="3323" ht="14.25" customHeight="1" x14ac:dyDescent="0.35"/>
    <row r="3324" ht="14.25" customHeight="1" x14ac:dyDescent="0.35"/>
    <row r="3325" ht="14.25" customHeight="1" x14ac:dyDescent="0.35"/>
    <row r="3326" ht="14.25" customHeight="1" x14ac:dyDescent="0.35"/>
    <row r="3327" ht="14.25" customHeight="1" x14ac:dyDescent="0.35"/>
    <row r="3328" ht="14.25" customHeight="1" x14ac:dyDescent="0.35"/>
    <row r="3329" ht="14.25" customHeight="1" x14ac:dyDescent="0.35"/>
    <row r="3330" ht="14.25" customHeight="1" x14ac:dyDescent="0.35"/>
    <row r="3331" ht="14.25" customHeight="1" x14ac:dyDescent="0.35"/>
    <row r="3332" ht="14.25" customHeight="1" x14ac:dyDescent="0.35"/>
    <row r="3333" ht="14.25" customHeight="1" x14ac:dyDescent="0.35"/>
    <row r="3334" ht="14.25" customHeight="1" x14ac:dyDescent="0.35"/>
    <row r="3335" ht="14.25" customHeight="1" x14ac:dyDescent="0.35"/>
    <row r="3336" ht="14.25" customHeight="1" x14ac:dyDescent="0.35"/>
    <row r="3337" ht="14.25" customHeight="1" x14ac:dyDescent="0.35"/>
    <row r="3338" ht="14.25" customHeight="1" x14ac:dyDescent="0.35"/>
    <row r="3339" ht="14.25" customHeight="1" x14ac:dyDescent="0.35"/>
    <row r="3340" ht="14.25" customHeight="1" x14ac:dyDescent="0.35"/>
    <row r="3341" ht="14.25" customHeight="1" x14ac:dyDescent="0.35"/>
    <row r="3342" ht="14.25" customHeight="1" x14ac:dyDescent="0.35"/>
    <row r="3343" ht="14.25" customHeight="1" x14ac:dyDescent="0.35"/>
    <row r="3344" ht="14.25" customHeight="1" x14ac:dyDescent="0.35"/>
    <row r="3345" ht="14.25" customHeight="1" x14ac:dyDescent="0.35"/>
    <row r="3346" ht="14.25" customHeight="1" x14ac:dyDescent="0.35"/>
    <row r="3347" ht="14.25" customHeight="1" x14ac:dyDescent="0.35"/>
    <row r="3348" ht="14.25" customHeight="1" x14ac:dyDescent="0.35"/>
    <row r="3349" ht="14.25" customHeight="1" x14ac:dyDescent="0.35"/>
    <row r="3350" ht="14.25" customHeight="1" x14ac:dyDescent="0.35"/>
    <row r="3351" ht="14.25" customHeight="1" x14ac:dyDescent="0.35"/>
    <row r="3352" ht="14.25" customHeight="1" x14ac:dyDescent="0.35"/>
    <row r="3353" ht="14.25" customHeight="1" x14ac:dyDescent="0.35"/>
    <row r="3354" ht="14.25" customHeight="1" x14ac:dyDescent="0.35"/>
    <row r="3355" ht="14.25" customHeight="1" x14ac:dyDescent="0.35"/>
    <row r="3356" ht="14.25" customHeight="1" x14ac:dyDescent="0.35"/>
    <row r="3357" ht="14.25" customHeight="1" x14ac:dyDescent="0.35"/>
    <row r="3358" ht="14.25" customHeight="1" x14ac:dyDescent="0.35"/>
    <row r="3359" ht="14.25" customHeight="1" x14ac:dyDescent="0.35"/>
    <row r="3360" ht="14.25" customHeight="1" x14ac:dyDescent="0.35"/>
    <row r="3361" ht="14.25" customHeight="1" x14ac:dyDescent="0.35"/>
    <row r="3362" ht="14.25" customHeight="1" x14ac:dyDescent="0.35"/>
    <row r="3363" ht="14.25" customHeight="1" x14ac:dyDescent="0.35"/>
    <row r="3364" ht="14.25" customHeight="1" x14ac:dyDescent="0.35"/>
    <row r="3365" ht="14.25" customHeight="1" x14ac:dyDescent="0.35"/>
    <row r="3366" ht="14.25" customHeight="1" x14ac:dyDescent="0.35"/>
    <row r="3367" ht="14.25" customHeight="1" x14ac:dyDescent="0.35"/>
    <row r="3368" ht="14.25" customHeight="1" x14ac:dyDescent="0.35"/>
    <row r="3369" ht="14.25" customHeight="1" x14ac:dyDescent="0.35"/>
    <row r="3370" ht="14.25" customHeight="1" x14ac:dyDescent="0.35"/>
    <row r="3371" ht="14.25" customHeight="1" x14ac:dyDescent="0.35"/>
    <row r="3372" ht="14.25" customHeight="1" x14ac:dyDescent="0.35"/>
    <row r="3373" ht="14.25" customHeight="1" x14ac:dyDescent="0.35"/>
    <row r="3374" ht="14.25" customHeight="1" x14ac:dyDescent="0.35"/>
    <row r="3375" ht="14.25" customHeight="1" x14ac:dyDescent="0.35"/>
    <row r="3376" ht="14.25" customHeight="1" x14ac:dyDescent="0.35"/>
    <row r="3377" ht="14.25" customHeight="1" x14ac:dyDescent="0.35"/>
    <row r="3378" ht="14.25" customHeight="1" x14ac:dyDescent="0.35"/>
    <row r="3379" ht="14.25" customHeight="1" x14ac:dyDescent="0.35"/>
    <row r="3380" ht="14.25" customHeight="1" x14ac:dyDescent="0.35"/>
    <row r="3381" ht="14.25" customHeight="1" x14ac:dyDescent="0.35"/>
    <row r="3382" ht="14.25" customHeight="1" x14ac:dyDescent="0.35"/>
    <row r="3383" ht="14.25" customHeight="1" x14ac:dyDescent="0.35"/>
    <row r="3384" ht="14.25" customHeight="1" x14ac:dyDescent="0.35"/>
    <row r="3385" ht="14.25" customHeight="1" x14ac:dyDescent="0.35"/>
    <row r="3386" ht="14.25" customHeight="1" x14ac:dyDescent="0.35"/>
    <row r="3387" ht="14.25" customHeight="1" x14ac:dyDescent="0.35"/>
    <row r="3388" ht="14.25" customHeight="1" x14ac:dyDescent="0.35"/>
    <row r="3389" ht="14.25" customHeight="1" x14ac:dyDescent="0.35"/>
    <row r="3390" ht="14.25" customHeight="1" x14ac:dyDescent="0.35"/>
    <row r="3391" ht="14.25" customHeight="1" x14ac:dyDescent="0.35"/>
    <row r="3392" ht="14.25" customHeight="1" x14ac:dyDescent="0.35"/>
    <row r="3393" ht="14.25" customHeight="1" x14ac:dyDescent="0.35"/>
    <row r="3394" ht="14.25" customHeight="1" x14ac:dyDescent="0.35"/>
    <row r="3395" ht="14.25" customHeight="1" x14ac:dyDescent="0.35"/>
    <row r="3396" ht="14.25" customHeight="1" x14ac:dyDescent="0.35"/>
    <row r="3397" ht="14.25" customHeight="1" x14ac:dyDescent="0.35"/>
    <row r="3398" ht="14.25" customHeight="1" x14ac:dyDescent="0.35"/>
    <row r="3399" ht="14.25" customHeight="1" x14ac:dyDescent="0.35"/>
    <row r="3400" ht="14.25" customHeight="1" x14ac:dyDescent="0.35"/>
    <row r="3401" ht="14.25" customHeight="1" x14ac:dyDescent="0.35"/>
    <row r="3402" ht="14.25" customHeight="1" x14ac:dyDescent="0.35"/>
    <row r="3403" ht="14.25" customHeight="1" x14ac:dyDescent="0.35"/>
    <row r="3404" ht="14.25" customHeight="1" x14ac:dyDescent="0.35"/>
    <row r="3405" ht="14.25" customHeight="1" x14ac:dyDescent="0.35"/>
    <row r="3406" ht="14.25" customHeight="1" x14ac:dyDescent="0.35"/>
    <row r="3407" ht="14.25" customHeight="1" x14ac:dyDescent="0.35"/>
    <row r="3408" ht="14.25" customHeight="1" x14ac:dyDescent="0.35"/>
    <row r="3409" ht="14.25" customHeight="1" x14ac:dyDescent="0.35"/>
    <row r="3410" ht="14.25" customHeight="1" x14ac:dyDescent="0.35"/>
    <row r="3411" ht="14.25" customHeight="1" x14ac:dyDescent="0.35"/>
    <row r="3412" ht="14.25" customHeight="1" x14ac:dyDescent="0.35"/>
    <row r="3413" ht="14.25" customHeight="1" x14ac:dyDescent="0.35"/>
    <row r="3414" ht="14.25" customHeight="1" x14ac:dyDescent="0.35"/>
    <row r="3415" ht="14.25" customHeight="1" x14ac:dyDescent="0.35"/>
    <row r="3416" ht="14.25" customHeight="1" x14ac:dyDescent="0.35"/>
    <row r="3417" ht="14.25" customHeight="1" x14ac:dyDescent="0.35"/>
    <row r="3418" ht="14.25" customHeight="1" x14ac:dyDescent="0.35"/>
    <row r="3419" ht="14.25" customHeight="1" x14ac:dyDescent="0.35"/>
    <row r="3420" ht="14.25" customHeight="1" x14ac:dyDescent="0.35"/>
    <row r="3421" ht="14.25" customHeight="1" x14ac:dyDescent="0.35"/>
    <row r="3422" ht="14.25" customHeight="1" x14ac:dyDescent="0.35"/>
    <row r="3423" ht="14.25" customHeight="1" x14ac:dyDescent="0.35"/>
    <row r="3424" ht="14.25" customHeight="1" x14ac:dyDescent="0.35"/>
    <row r="3425" ht="14.25" customHeight="1" x14ac:dyDescent="0.35"/>
    <row r="3426" ht="14.25" customHeight="1" x14ac:dyDescent="0.35"/>
    <row r="3427" ht="14.25" customHeight="1" x14ac:dyDescent="0.35"/>
    <row r="3428" ht="14.25" customHeight="1" x14ac:dyDescent="0.35"/>
    <row r="3429" ht="14.25" customHeight="1" x14ac:dyDescent="0.35"/>
    <row r="3430" ht="14.25" customHeight="1" x14ac:dyDescent="0.35"/>
    <row r="3431" ht="14.25" customHeight="1" x14ac:dyDescent="0.35"/>
    <row r="3432" ht="14.25" customHeight="1" x14ac:dyDescent="0.35"/>
    <row r="3433" ht="14.25" customHeight="1" x14ac:dyDescent="0.35"/>
    <row r="3434" ht="14.25" customHeight="1" x14ac:dyDescent="0.35"/>
    <row r="3435" ht="14.25" customHeight="1" x14ac:dyDescent="0.35"/>
    <row r="3436" ht="14.25" customHeight="1" x14ac:dyDescent="0.35"/>
    <row r="3437" ht="14.25" customHeight="1" x14ac:dyDescent="0.35"/>
    <row r="3438" ht="14.25" customHeight="1" x14ac:dyDescent="0.35"/>
    <row r="3439" ht="14.25" customHeight="1" x14ac:dyDescent="0.35"/>
    <row r="3440" ht="14.25" customHeight="1" x14ac:dyDescent="0.35"/>
    <row r="3441" ht="14.25" customHeight="1" x14ac:dyDescent="0.35"/>
    <row r="3442" ht="14.25" customHeight="1" x14ac:dyDescent="0.35"/>
    <row r="3443" ht="14.25" customHeight="1" x14ac:dyDescent="0.35"/>
    <row r="3444" ht="14.25" customHeight="1" x14ac:dyDescent="0.35"/>
    <row r="3445" ht="14.25" customHeight="1" x14ac:dyDescent="0.35"/>
    <row r="3446" ht="14.25" customHeight="1" x14ac:dyDescent="0.35"/>
    <row r="3447" ht="14.25" customHeight="1" x14ac:dyDescent="0.35"/>
    <row r="3448" ht="14.25" customHeight="1" x14ac:dyDescent="0.35"/>
    <row r="3449" ht="14.25" customHeight="1" x14ac:dyDescent="0.35"/>
    <row r="3450" ht="14.25" customHeight="1" x14ac:dyDescent="0.35"/>
    <row r="3451" ht="14.25" customHeight="1" x14ac:dyDescent="0.35"/>
    <row r="3452" ht="14.25" customHeight="1" x14ac:dyDescent="0.35"/>
    <row r="3453" ht="14.25" customHeight="1" x14ac:dyDescent="0.35"/>
    <row r="3454" ht="14.25" customHeight="1" x14ac:dyDescent="0.35"/>
    <row r="3455" ht="14.25" customHeight="1" x14ac:dyDescent="0.35"/>
    <row r="3456" ht="14.25" customHeight="1" x14ac:dyDescent="0.35"/>
    <row r="3457" ht="14.25" customHeight="1" x14ac:dyDescent="0.35"/>
    <row r="3458" ht="14.25" customHeight="1" x14ac:dyDescent="0.35"/>
    <row r="3459" ht="14.25" customHeight="1" x14ac:dyDescent="0.35"/>
    <row r="3460" ht="14.25" customHeight="1" x14ac:dyDescent="0.35"/>
    <row r="3461" ht="14.25" customHeight="1" x14ac:dyDescent="0.35"/>
    <row r="3462" ht="14.25" customHeight="1" x14ac:dyDescent="0.35"/>
    <row r="3463" ht="14.25" customHeight="1" x14ac:dyDescent="0.35"/>
    <row r="3464" ht="14.25" customHeight="1" x14ac:dyDescent="0.35"/>
    <row r="3465" ht="14.25" customHeight="1" x14ac:dyDescent="0.35"/>
    <row r="3466" ht="14.25" customHeight="1" x14ac:dyDescent="0.35"/>
    <row r="3467" ht="14.25" customHeight="1" x14ac:dyDescent="0.35"/>
    <row r="3468" ht="14.25" customHeight="1" x14ac:dyDescent="0.35"/>
    <row r="3469" ht="14.25" customHeight="1" x14ac:dyDescent="0.35"/>
    <row r="3470" ht="14.25" customHeight="1" x14ac:dyDescent="0.35"/>
    <row r="3471" ht="14.25" customHeight="1" x14ac:dyDescent="0.35"/>
    <row r="3472" ht="14.25" customHeight="1" x14ac:dyDescent="0.35"/>
    <row r="3473" ht="14.25" customHeight="1" x14ac:dyDescent="0.35"/>
    <row r="3474" ht="14.25" customHeight="1" x14ac:dyDescent="0.35"/>
    <row r="3475" ht="14.25" customHeight="1" x14ac:dyDescent="0.35"/>
    <row r="3476" ht="14.25" customHeight="1" x14ac:dyDescent="0.35"/>
    <row r="3477" ht="14.25" customHeight="1" x14ac:dyDescent="0.35"/>
    <row r="3478" ht="14.25" customHeight="1" x14ac:dyDescent="0.35"/>
    <row r="3479" ht="14.25" customHeight="1" x14ac:dyDescent="0.35"/>
    <row r="3480" ht="14.25" customHeight="1" x14ac:dyDescent="0.35"/>
    <row r="3481" ht="14.25" customHeight="1" x14ac:dyDescent="0.35"/>
    <row r="3482" ht="14.25" customHeight="1" x14ac:dyDescent="0.35"/>
    <row r="3483" ht="14.25" customHeight="1" x14ac:dyDescent="0.35"/>
    <row r="3484" ht="14.25" customHeight="1" x14ac:dyDescent="0.35"/>
    <row r="3485" ht="14.25" customHeight="1" x14ac:dyDescent="0.35"/>
    <row r="3486" ht="14.25" customHeight="1" x14ac:dyDescent="0.35"/>
    <row r="3487" ht="14.25" customHeight="1" x14ac:dyDescent="0.35"/>
    <row r="3488" ht="14.25" customHeight="1" x14ac:dyDescent="0.35"/>
    <row r="3489" ht="14.25" customHeight="1" x14ac:dyDescent="0.35"/>
    <row r="3490" ht="14.25" customHeight="1" x14ac:dyDescent="0.35"/>
    <row r="3491" ht="14.25" customHeight="1" x14ac:dyDescent="0.35"/>
    <row r="3492" ht="14.25" customHeight="1" x14ac:dyDescent="0.35"/>
    <row r="3493" ht="14.25" customHeight="1" x14ac:dyDescent="0.35"/>
    <row r="3494" ht="14.25" customHeight="1" x14ac:dyDescent="0.35"/>
    <row r="3495" ht="14.25" customHeight="1" x14ac:dyDescent="0.35"/>
    <row r="3496" ht="14.25" customHeight="1" x14ac:dyDescent="0.35"/>
    <row r="3497" ht="14.25" customHeight="1" x14ac:dyDescent="0.35"/>
    <row r="3498" ht="14.25" customHeight="1" x14ac:dyDescent="0.35"/>
    <row r="3499" ht="14.25" customHeight="1" x14ac:dyDescent="0.35"/>
    <row r="3500" ht="14.25" customHeight="1" x14ac:dyDescent="0.35"/>
    <row r="3501" ht="14.25" customHeight="1" x14ac:dyDescent="0.35"/>
    <row r="3502" ht="14.25" customHeight="1" x14ac:dyDescent="0.35"/>
    <row r="3503" ht="14.25" customHeight="1" x14ac:dyDescent="0.35"/>
    <row r="3504" ht="14.25" customHeight="1" x14ac:dyDescent="0.35"/>
    <row r="3505" ht="14.25" customHeight="1" x14ac:dyDescent="0.35"/>
    <row r="3506" ht="14.25" customHeight="1" x14ac:dyDescent="0.35"/>
    <row r="3507" ht="14.25" customHeight="1" x14ac:dyDescent="0.35"/>
    <row r="3508" ht="14.25" customHeight="1" x14ac:dyDescent="0.35"/>
    <row r="3509" ht="14.25" customHeight="1" x14ac:dyDescent="0.35"/>
    <row r="3510" ht="14.25" customHeight="1" x14ac:dyDescent="0.35"/>
    <row r="3511" ht="14.25" customHeight="1" x14ac:dyDescent="0.35"/>
    <row r="3512" ht="14.25" customHeight="1" x14ac:dyDescent="0.35"/>
    <row r="3513" ht="14.25" customHeight="1" x14ac:dyDescent="0.35"/>
    <row r="3514" ht="14.25" customHeight="1" x14ac:dyDescent="0.35"/>
    <row r="3515" ht="14.25" customHeight="1" x14ac:dyDescent="0.35"/>
    <row r="3516" ht="14.25" customHeight="1" x14ac:dyDescent="0.35"/>
    <row r="3517" ht="14.25" customHeight="1" x14ac:dyDescent="0.35"/>
    <row r="3518" ht="14.25" customHeight="1" x14ac:dyDescent="0.35"/>
    <row r="3519" ht="14.25" customHeight="1" x14ac:dyDescent="0.35"/>
    <row r="3520" ht="14.25" customHeight="1" x14ac:dyDescent="0.35"/>
    <row r="3521" ht="14.25" customHeight="1" x14ac:dyDescent="0.35"/>
    <row r="3522" ht="14.25" customHeight="1" x14ac:dyDescent="0.35"/>
    <row r="3523" ht="14.25" customHeight="1" x14ac:dyDescent="0.35"/>
    <row r="3524" ht="14.25" customHeight="1" x14ac:dyDescent="0.35"/>
    <row r="3525" ht="14.25" customHeight="1" x14ac:dyDescent="0.35"/>
    <row r="3526" ht="14.25" customHeight="1" x14ac:dyDescent="0.35"/>
    <row r="3527" ht="14.25" customHeight="1" x14ac:dyDescent="0.35"/>
    <row r="3528" ht="14.25" customHeight="1" x14ac:dyDescent="0.35"/>
    <row r="3529" ht="14.25" customHeight="1" x14ac:dyDescent="0.35"/>
    <row r="3530" ht="14.25" customHeight="1" x14ac:dyDescent="0.35"/>
    <row r="3531" ht="14.25" customHeight="1" x14ac:dyDescent="0.35"/>
    <row r="3532" ht="14.25" customHeight="1" x14ac:dyDescent="0.35"/>
    <row r="3533" ht="14.25" customHeight="1" x14ac:dyDescent="0.35"/>
    <row r="3534" ht="14.25" customHeight="1" x14ac:dyDescent="0.35"/>
    <row r="3535" ht="14.25" customHeight="1" x14ac:dyDescent="0.35"/>
    <row r="3536" ht="14.25" customHeight="1" x14ac:dyDescent="0.35"/>
    <row r="3537" ht="14.25" customHeight="1" x14ac:dyDescent="0.35"/>
    <row r="3538" ht="14.25" customHeight="1" x14ac:dyDescent="0.35"/>
    <row r="3539" ht="14.25" customHeight="1" x14ac:dyDescent="0.35"/>
    <row r="3540" ht="14.25" customHeight="1" x14ac:dyDescent="0.35"/>
    <row r="3541" ht="14.25" customHeight="1" x14ac:dyDescent="0.35"/>
    <row r="3542" ht="14.25" customHeight="1" x14ac:dyDescent="0.35"/>
    <row r="3543" ht="14.25" customHeight="1" x14ac:dyDescent="0.35"/>
    <row r="3544" ht="14.25" customHeight="1" x14ac:dyDescent="0.35"/>
    <row r="3545" ht="14.25" customHeight="1" x14ac:dyDescent="0.35"/>
    <row r="3546" ht="14.25" customHeight="1" x14ac:dyDescent="0.35"/>
    <row r="3547" ht="14.25" customHeight="1" x14ac:dyDescent="0.35"/>
    <row r="3548" ht="14.25" customHeight="1" x14ac:dyDescent="0.35"/>
    <row r="3549" ht="14.25" customHeight="1" x14ac:dyDescent="0.35"/>
    <row r="3550" ht="14.25" customHeight="1" x14ac:dyDescent="0.35"/>
    <row r="3551" ht="14.25" customHeight="1" x14ac:dyDescent="0.35"/>
    <row r="3552" ht="14.25" customHeight="1" x14ac:dyDescent="0.35"/>
    <row r="3553" ht="14.25" customHeight="1" x14ac:dyDescent="0.35"/>
    <row r="3554" ht="14.25" customHeight="1" x14ac:dyDescent="0.35"/>
    <row r="3555" ht="14.25" customHeight="1" x14ac:dyDescent="0.35"/>
    <row r="3556" ht="14.25" customHeight="1" x14ac:dyDescent="0.35"/>
    <row r="3557" ht="14.25" customHeight="1" x14ac:dyDescent="0.35"/>
    <row r="3558" ht="14.25" customHeight="1" x14ac:dyDescent="0.35"/>
    <row r="3559" ht="14.25" customHeight="1" x14ac:dyDescent="0.35"/>
    <row r="3560" ht="14.25" customHeight="1" x14ac:dyDescent="0.35"/>
    <row r="3561" ht="14.25" customHeight="1" x14ac:dyDescent="0.35"/>
    <row r="3562" ht="14.25" customHeight="1" x14ac:dyDescent="0.35"/>
    <row r="3563" ht="14.25" customHeight="1" x14ac:dyDescent="0.35"/>
    <row r="3564" ht="14.25" customHeight="1" x14ac:dyDescent="0.35"/>
    <row r="3565" ht="14.25" customHeight="1" x14ac:dyDescent="0.35"/>
    <row r="3566" ht="14.25" customHeight="1" x14ac:dyDescent="0.35"/>
    <row r="3567" ht="14.25" customHeight="1" x14ac:dyDescent="0.35"/>
    <row r="3568" ht="14.25" customHeight="1" x14ac:dyDescent="0.35"/>
    <row r="3569" ht="14.25" customHeight="1" x14ac:dyDescent="0.35"/>
    <row r="3570" ht="14.25" customHeight="1" x14ac:dyDescent="0.35"/>
    <row r="3571" ht="14.25" customHeight="1" x14ac:dyDescent="0.35"/>
    <row r="3572" ht="14.25" customHeight="1" x14ac:dyDescent="0.35"/>
    <row r="3573" ht="14.25" customHeight="1" x14ac:dyDescent="0.35"/>
    <row r="3574" ht="14.25" customHeight="1" x14ac:dyDescent="0.35"/>
    <row r="3575" ht="14.25" customHeight="1" x14ac:dyDescent="0.35"/>
    <row r="3576" ht="14.25" customHeight="1" x14ac:dyDescent="0.35"/>
    <row r="3577" ht="14.25" customHeight="1" x14ac:dyDescent="0.35"/>
    <row r="3578" ht="14.25" customHeight="1" x14ac:dyDescent="0.35"/>
    <row r="3579" ht="14.25" customHeight="1" x14ac:dyDescent="0.35"/>
    <row r="3580" ht="14.25" customHeight="1" x14ac:dyDescent="0.35"/>
    <row r="3581" ht="14.25" customHeight="1" x14ac:dyDescent="0.35"/>
    <row r="3582" ht="14.25" customHeight="1" x14ac:dyDescent="0.35"/>
    <row r="3583" ht="14.25" customHeight="1" x14ac:dyDescent="0.35"/>
    <row r="3584" ht="14.25" customHeight="1" x14ac:dyDescent="0.35"/>
    <row r="3585" ht="14.25" customHeight="1" x14ac:dyDescent="0.35"/>
    <row r="3586" ht="14.25" customHeight="1" x14ac:dyDescent="0.35"/>
    <row r="3587" ht="14.25" customHeight="1" x14ac:dyDescent="0.35"/>
    <row r="3588" ht="14.25" customHeight="1" x14ac:dyDescent="0.35"/>
    <row r="3589" ht="14.25" customHeight="1" x14ac:dyDescent="0.35"/>
    <row r="3590" ht="14.25" customHeight="1" x14ac:dyDescent="0.35"/>
    <row r="3591" ht="14.25" customHeight="1" x14ac:dyDescent="0.35"/>
    <row r="3592" ht="14.25" customHeight="1" x14ac:dyDescent="0.35"/>
    <row r="3593" ht="14.25" customHeight="1" x14ac:dyDescent="0.35"/>
    <row r="3594" ht="14.25" customHeight="1" x14ac:dyDescent="0.35"/>
    <row r="3595" ht="14.25" customHeight="1" x14ac:dyDescent="0.35"/>
    <row r="3596" ht="14.25" customHeight="1" x14ac:dyDescent="0.35"/>
    <row r="3597" ht="14.25" customHeight="1" x14ac:dyDescent="0.35"/>
    <row r="3598" ht="14.25" customHeight="1" x14ac:dyDescent="0.35"/>
    <row r="3599" ht="14.25" customHeight="1" x14ac:dyDescent="0.35"/>
    <row r="3600" ht="14.25" customHeight="1" x14ac:dyDescent="0.35"/>
    <row r="3601" ht="14.25" customHeight="1" x14ac:dyDescent="0.35"/>
    <row r="3602" ht="14.25" customHeight="1" x14ac:dyDescent="0.35"/>
    <row r="3603" ht="14.25" customHeight="1" x14ac:dyDescent="0.35"/>
    <row r="3604" ht="14.25" customHeight="1" x14ac:dyDescent="0.35"/>
    <row r="3605" ht="14.25" customHeight="1" x14ac:dyDescent="0.35"/>
    <row r="3606" ht="14.25" customHeight="1" x14ac:dyDescent="0.35"/>
    <row r="3607" ht="14.25" customHeight="1" x14ac:dyDescent="0.35"/>
    <row r="3608" ht="14.25" customHeight="1" x14ac:dyDescent="0.35"/>
    <row r="3609" ht="14.25" customHeight="1" x14ac:dyDescent="0.35"/>
    <row r="3610" ht="14.25" customHeight="1" x14ac:dyDescent="0.35"/>
    <row r="3611" ht="14.25" customHeight="1" x14ac:dyDescent="0.35"/>
    <row r="3612" ht="14.25" customHeight="1" x14ac:dyDescent="0.35"/>
    <row r="3613" ht="14.25" customHeight="1" x14ac:dyDescent="0.35"/>
    <row r="3614" ht="14.25" customHeight="1" x14ac:dyDescent="0.35"/>
    <row r="3615" ht="14.25" customHeight="1" x14ac:dyDescent="0.35"/>
    <row r="3616" ht="14.25" customHeight="1" x14ac:dyDescent="0.35"/>
    <row r="3617" ht="14.25" customHeight="1" x14ac:dyDescent="0.35"/>
    <row r="3618" ht="14.25" customHeight="1" x14ac:dyDescent="0.35"/>
    <row r="3619" ht="14.25" customHeight="1" x14ac:dyDescent="0.35"/>
    <row r="3620" ht="14.25" customHeight="1" x14ac:dyDescent="0.35"/>
    <row r="3621" ht="14.25" customHeight="1" x14ac:dyDescent="0.35"/>
    <row r="3622" ht="14.25" customHeight="1" x14ac:dyDescent="0.35"/>
    <row r="3623" ht="14.25" customHeight="1" x14ac:dyDescent="0.35"/>
    <row r="3624" ht="14.25" customHeight="1" x14ac:dyDescent="0.35"/>
    <row r="3625" ht="14.25" customHeight="1" x14ac:dyDescent="0.35"/>
    <row r="3626" ht="14.25" customHeight="1" x14ac:dyDescent="0.35"/>
    <row r="3627" ht="14.25" customHeight="1" x14ac:dyDescent="0.35"/>
    <row r="3628" ht="14.25" customHeight="1" x14ac:dyDescent="0.35"/>
    <row r="3629" ht="14.25" customHeight="1" x14ac:dyDescent="0.35"/>
    <row r="3630" ht="14.25" customHeight="1" x14ac:dyDescent="0.35"/>
    <row r="3631" ht="14.25" customHeight="1" x14ac:dyDescent="0.35"/>
    <row r="3632" ht="14.25" customHeight="1" x14ac:dyDescent="0.35"/>
    <row r="3633" ht="14.25" customHeight="1" x14ac:dyDescent="0.35"/>
    <row r="3634" ht="14.25" customHeight="1" x14ac:dyDescent="0.35"/>
    <row r="3635" ht="14.25" customHeight="1" x14ac:dyDescent="0.35"/>
    <row r="3636" ht="14.25" customHeight="1" x14ac:dyDescent="0.35"/>
    <row r="3637" ht="14.25" customHeight="1" x14ac:dyDescent="0.35"/>
    <row r="3638" ht="14.25" customHeight="1" x14ac:dyDescent="0.35"/>
    <row r="3639" ht="14.25" customHeight="1" x14ac:dyDescent="0.35"/>
    <row r="3640" ht="14.25" customHeight="1" x14ac:dyDescent="0.35"/>
    <row r="3641" ht="14.25" customHeight="1" x14ac:dyDescent="0.35"/>
    <row r="3642" ht="14.25" customHeight="1" x14ac:dyDescent="0.35"/>
    <row r="3643" ht="14.25" customHeight="1" x14ac:dyDescent="0.35"/>
    <row r="3644" ht="14.25" customHeight="1" x14ac:dyDescent="0.35"/>
    <row r="3645" ht="14.25" customHeight="1" x14ac:dyDescent="0.35"/>
    <row r="3646" ht="14.25" customHeight="1" x14ac:dyDescent="0.35"/>
    <row r="3647" ht="14.25" customHeight="1" x14ac:dyDescent="0.35"/>
    <row r="3648" ht="14.25" customHeight="1" x14ac:dyDescent="0.35"/>
    <row r="3649" ht="14.25" customHeight="1" x14ac:dyDescent="0.35"/>
    <row r="3650" ht="14.25" customHeight="1" x14ac:dyDescent="0.35"/>
    <row r="3651" ht="14.25" customHeight="1" x14ac:dyDescent="0.35"/>
    <row r="3652" ht="14.25" customHeight="1" x14ac:dyDescent="0.35"/>
    <row r="3653" ht="14.25" customHeight="1" x14ac:dyDescent="0.35"/>
    <row r="3654" ht="14.25" customHeight="1" x14ac:dyDescent="0.35"/>
    <row r="3655" ht="14.25" customHeight="1" x14ac:dyDescent="0.35"/>
    <row r="3656" ht="14.25" customHeight="1" x14ac:dyDescent="0.35"/>
    <row r="3657" ht="14.25" customHeight="1" x14ac:dyDescent="0.35"/>
    <row r="3658" ht="14.25" customHeight="1" x14ac:dyDescent="0.35"/>
    <row r="3659" ht="14.25" customHeight="1" x14ac:dyDescent="0.35"/>
    <row r="3660" ht="14.25" customHeight="1" x14ac:dyDescent="0.35"/>
    <row r="3661" ht="14.25" customHeight="1" x14ac:dyDescent="0.35"/>
    <row r="3662" ht="14.25" customHeight="1" x14ac:dyDescent="0.35"/>
    <row r="3663" ht="14.25" customHeight="1" x14ac:dyDescent="0.35"/>
    <row r="3664" ht="14.25" customHeight="1" x14ac:dyDescent="0.35"/>
    <row r="3665" ht="14.25" customHeight="1" x14ac:dyDescent="0.35"/>
    <row r="3666" ht="14.25" customHeight="1" x14ac:dyDescent="0.35"/>
    <row r="3667" ht="14.25" customHeight="1" x14ac:dyDescent="0.35"/>
    <row r="3668" ht="14.25" customHeight="1" x14ac:dyDescent="0.35"/>
    <row r="3669" ht="14.25" customHeight="1" x14ac:dyDescent="0.35"/>
    <row r="3670" ht="14.25" customHeight="1" x14ac:dyDescent="0.35"/>
    <row r="3671" ht="14.25" customHeight="1" x14ac:dyDescent="0.35"/>
    <row r="3672" ht="14.25" customHeight="1" x14ac:dyDescent="0.35"/>
    <row r="3673" ht="14.25" customHeight="1" x14ac:dyDescent="0.35"/>
    <row r="3674" ht="14.25" customHeight="1" x14ac:dyDescent="0.35"/>
    <row r="3675" ht="14.25" customHeight="1" x14ac:dyDescent="0.35"/>
    <row r="3676" ht="14.25" customHeight="1" x14ac:dyDescent="0.35"/>
    <row r="3677" ht="14.25" customHeight="1" x14ac:dyDescent="0.35"/>
    <row r="3678" ht="14.25" customHeight="1" x14ac:dyDescent="0.35"/>
    <row r="3679" ht="14.25" customHeight="1" x14ac:dyDescent="0.35"/>
    <row r="3680" ht="14.25" customHeight="1" x14ac:dyDescent="0.35"/>
    <row r="3681" ht="14.25" customHeight="1" x14ac:dyDescent="0.35"/>
    <row r="3682" ht="14.25" customHeight="1" x14ac:dyDescent="0.35"/>
    <row r="3683" ht="14.25" customHeight="1" x14ac:dyDescent="0.35"/>
    <row r="3684" ht="14.25" customHeight="1" x14ac:dyDescent="0.35"/>
    <row r="3685" ht="14.25" customHeight="1" x14ac:dyDescent="0.35"/>
    <row r="3686" ht="14.25" customHeight="1" x14ac:dyDescent="0.35"/>
    <row r="3687" ht="14.25" customHeight="1" x14ac:dyDescent="0.35"/>
    <row r="3688" ht="14.25" customHeight="1" x14ac:dyDescent="0.35"/>
    <row r="3689" ht="14.25" customHeight="1" x14ac:dyDescent="0.35"/>
    <row r="3690" ht="14.25" customHeight="1" x14ac:dyDescent="0.35"/>
    <row r="3691" ht="14.25" customHeight="1" x14ac:dyDescent="0.35"/>
    <row r="3692" ht="14.25" customHeight="1" x14ac:dyDescent="0.35"/>
    <row r="3693" ht="14.25" customHeight="1" x14ac:dyDescent="0.35"/>
    <row r="3694" ht="14.25" customHeight="1" x14ac:dyDescent="0.35"/>
    <row r="3695" ht="14.25" customHeight="1" x14ac:dyDescent="0.35"/>
    <row r="3696" ht="14.25" customHeight="1" x14ac:dyDescent="0.35"/>
    <row r="3697" ht="14.25" customHeight="1" x14ac:dyDescent="0.35"/>
    <row r="3698" ht="14.25" customHeight="1" x14ac:dyDescent="0.35"/>
    <row r="3699" ht="14.25" customHeight="1" x14ac:dyDescent="0.35"/>
    <row r="3700" ht="14.25" customHeight="1" x14ac:dyDescent="0.35"/>
    <row r="3701" ht="14.25" customHeight="1" x14ac:dyDescent="0.35"/>
    <row r="3702" ht="14.25" customHeight="1" x14ac:dyDescent="0.35"/>
    <row r="3703" ht="14.25" customHeight="1" x14ac:dyDescent="0.35"/>
    <row r="3704" ht="14.25" customHeight="1" x14ac:dyDescent="0.35"/>
    <row r="3705" ht="14.25" customHeight="1" x14ac:dyDescent="0.35"/>
    <row r="3706" ht="14.25" customHeight="1" x14ac:dyDescent="0.35"/>
    <row r="3707" ht="14.25" customHeight="1" x14ac:dyDescent="0.35"/>
    <row r="3708" ht="14.25" customHeight="1" x14ac:dyDescent="0.35"/>
    <row r="3709" ht="14.25" customHeight="1" x14ac:dyDescent="0.35"/>
    <row r="3710" ht="14.25" customHeight="1" x14ac:dyDescent="0.35"/>
    <row r="3711" ht="14.25" customHeight="1" x14ac:dyDescent="0.35"/>
    <row r="3712" ht="14.25" customHeight="1" x14ac:dyDescent="0.35"/>
    <row r="3713" ht="14.25" customHeight="1" x14ac:dyDescent="0.35"/>
    <row r="3714" ht="14.25" customHeight="1" x14ac:dyDescent="0.35"/>
    <row r="3715" ht="14.25" customHeight="1" x14ac:dyDescent="0.35"/>
    <row r="3716" ht="14.25" customHeight="1" x14ac:dyDescent="0.35"/>
    <row r="3717" ht="14.25" customHeight="1" x14ac:dyDescent="0.35"/>
    <row r="3718" ht="14.25" customHeight="1" x14ac:dyDescent="0.35"/>
    <row r="3719" ht="14.25" customHeight="1" x14ac:dyDescent="0.35"/>
    <row r="3720" ht="14.25" customHeight="1" x14ac:dyDescent="0.35"/>
    <row r="3721" ht="14.25" customHeight="1" x14ac:dyDescent="0.35"/>
    <row r="3722" ht="14.25" customHeight="1" x14ac:dyDescent="0.35"/>
    <row r="3723" ht="14.25" customHeight="1" x14ac:dyDescent="0.35"/>
    <row r="3724" ht="14.25" customHeight="1" x14ac:dyDescent="0.35"/>
    <row r="3725" ht="14.25" customHeight="1" x14ac:dyDescent="0.35"/>
    <row r="3726" ht="14.25" customHeight="1" x14ac:dyDescent="0.35"/>
    <row r="3727" ht="14.25" customHeight="1" x14ac:dyDescent="0.35"/>
    <row r="3728" ht="14.25" customHeight="1" x14ac:dyDescent="0.35"/>
    <row r="3729" ht="14.25" customHeight="1" x14ac:dyDescent="0.35"/>
    <row r="3730" ht="14.25" customHeight="1" x14ac:dyDescent="0.35"/>
    <row r="3731" ht="14.25" customHeight="1" x14ac:dyDescent="0.35"/>
    <row r="3732" ht="14.25" customHeight="1" x14ac:dyDescent="0.35"/>
    <row r="3733" ht="14.25" customHeight="1" x14ac:dyDescent="0.35"/>
    <row r="3734" ht="14.25" customHeight="1" x14ac:dyDescent="0.35"/>
    <row r="3735" ht="14.25" customHeight="1" x14ac:dyDescent="0.35"/>
    <row r="3736" ht="14.25" customHeight="1" x14ac:dyDescent="0.35"/>
    <row r="3737" ht="14.25" customHeight="1" x14ac:dyDescent="0.35"/>
    <row r="3738" ht="14.25" customHeight="1" x14ac:dyDescent="0.35"/>
    <row r="3739" ht="14.25" customHeight="1" x14ac:dyDescent="0.35"/>
    <row r="3740" ht="14.25" customHeight="1" x14ac:dyDescent="0.35"/>
    <row r="3741" ht="14.25" customHeight="1" x14ac:dyDescent="0.35"/>
    <row r="3742" ht="14.25" customHeight="1" x14ac:dyDescent="0.35"/>
    <row r="3743" ht="14.25" customHeight="1" x14ac:dyDescent="0.35"/>
    <row r="3744" ht="14.25" customHeight="1" x14ac:dyDescent="0.35"/>
    <row r="3745" ht="14.25" customHeight="1" x14ac:dyDescent="0.35"/>
    <row r="3746" ht="14.25" customHeight="1" x14ac:dyDescent="0.35"/>
    <row r="3747" ht="14.25" customHeight="1" x14ac:dyDescent="0.35"/>
    <row r="3748" ht="14.25" customHeight="1" x14ac:dyDescent="0.35"/>
    <row r="3749" ht="14.25" customHeight="1" x14ac:dyDescent="0.35"/>
    <row r="3750" ht="14.25" customHeight="1" x14ac:dyDescent="0.35"/>
    <row r="3751" ht="14.25" customHeight="1" x14ac:dyDescent="0.35"/>
    <row r="3752" ht="14.25" customHeight="1" x14ac:dyDescent="0.35"/>
    <row r="3753" ht="14.25" customHeight="1" x14ac:dyDescent="0.35"/>
    <row r="3754" ht="14.25" customHeight="1" x14ac:dyDescent="0.35"/>
    <row r="3755" ht="14.25" customHeight="1" x14ac:dyDescent="0.35"/>
    <row r="3756" ht="14.25" customHeight="1" x14ac:dyDescent="0.35"/>
    <row r="3757" ht="14.25" customHeight="1" x14ac:dyDescent="0.35"/>
    <row r="3758" ht="14.25" customHeight="1" x14ac:dyDescent="0.35"/>
    <row r="3759" ht="14.25" customHeight="1" x14ac:dyDescent="0.35"/>
    <row r="3760" ht="14.25" customHeight="1" x14ac:dyDescent="0.35"/>
    <row r="3761" ht="14.25" customHeight="1" x14ac:dyDescent="0.35"/>
    <row r="3762" ht="14.25" customHeight="1" x14ac:dyDescent="0.35"/>
    <row r="3763" ht="14.25" customHeight="1" x14ac:dyDescent="0.35"/>
    <row r="3764" ht="14.25" customHeight="1" x14ac:dyDescent="0.35"/>
    <row r="3765" ht="14.25" customHeight="1" x14ac:dyDescent="0.35"/>
    <row r="3766" ht="14.25" customHeight="1" x14ac:dyDescent="0.35"/>
  </sheetData>
  <sheetProtection password="DF2A" sheet="1" objects="1" scenarios="1" selectLockedCells="1"/>
  <mergeCells count="7913">
    <mergeCell ref="AE1317:AT1318"/>
    <mergeCell ref="AV1326:BU1326"/>
    <mergeCell ref="AV1327:BU1327"/>
    <mergeCell ref="AV1328:BU1328"/>
    <mergeCell ref="E240:CN240"/>
    <mergeCell ref="D436:L436"/>
    <mergeCell ref="CH1130:CN1130"/>
    <mergeCell ref="AV1133:BR1133"/>
    <mergeCell ref="BS1133:BY1133"/>
    <mergeCell ref="BZ1133:CG1133"/>
    <mergeCell ref="D1402:AG1402"/>
    <mergeCell ref="D632:AM632"/>
    <mergeCell ref="D1306:X1306"/>
    <mergeCell ref="Y1306:AI1306"/>
    <mergeCell ref="AJ1306:AT1306"/>
    <mergeCell ref="D1307:X1307"/>
    <mergeCell ref="Y1307:AI1307"/>
    <mergeCell ref="AJ1307:AT1307"/>
    <mergeCell ref="D1308:X1308"/>
    <mergeCell ref="Y1308:AI1308"/>
    <mergeCell ref="AJ1308:AT1308"/>
    <mergeCell ref="D1309:X1309"/>
    <mergeCell ref="Y1309:AI1309"/>
    <mergeCell ref="AJ1309:AT1309"/>
    <mergeCell ref="AO1381:BI1381"/>
    <mergeCell ref="AO1390:BI1390"/>
    <mergeCell ref="AO1391:BI1391"/>
    <mergeCell ref="AO1392:BI1392"/>
    <mergeCell ref="AO1393:BI1393"/>
    <mergeCell ref="D875:AO875"/>
    <mergeCell ref="D708:BE709"/>
    <mergeCell ref="D1158:Y1158"/>
    <mergeCell ref="Z1158:AE1158"/>
    <mergeCell ref="AF1158:AM1158"/>
    <mergeCell ref="AN1158:AT1158"/>
    <mergeCell ref="AV1056:BR1056"/>
    <mergeCell ref="BS1056:BY1056"/>
    <mergeCell ref="BZ1056:CG1056"/>
    <mergeCell ref="CH1056:CN1056"/>
    <mergeCell ref="AV1135:BR1135"/>
    <mergeCell ref="BS1135:BY1135"/>
    <mergeCell ref="BZ1135:CG1135"/>
    <mergeCell ref="CH1135:CN1135"/>
    <mergeCell ref="AV1057:BR1057"/>
    <mergeCell ref="BS1057:BY1057"/>
    <mergeCell ref="BZ1057:CG1057"/>
    <mergeCell ref="CH1057:CN1057"/>
    <mergeCell ref="AV1099:BR1099"/>
    <mergeCell ref="AV1130:BR1130"/>
    <mergeCell ref="BS1130:BY1130"/>
    <mergeCell ref="BZ1130:CG1130"/>
    <mergeCell ref="D1429:AF1429"/>
    <mergeCell ref="AG1429:AM1429"/>
    <mergeCell ref="AN1429:AT1429"/>
    <mergeCell ref="D1430:AF1430"/>
    <mergeCell ref="AG1430:AM1430"/>
    <mergeCell ref="AN1430:AT1430"/>
    <mergeCell ref="D1431:AF1431"/>
    <mergeCell ref="AG1431:AM1431"/>
    <mergeCell ref="AN1431:AT1431"/>
    <mergeCell ref="AE1335:AT1335"/>
    <mergeCell ref="AE1336:AT1336"/>
    <mergeCell ref="AE1337:AT1337"/>
    <mergeCell ref="AE1338:AT1338"/>
    <mergeCell ref="AE1339:AT1339"/>
    <mergeCell ref="AE1340:AT1340"/>
    <mergeCell ref="AE1341:AT1341"/>
    <mergeCell ref="AE1342:AT1342"/>
    <mergeCell ref="AE1343:AT1343"/>
    <mergeCell ref="D1337:P1337"/>
    <mergeCell ref="AE1344:AT1344"/>
    <mergeCell ref="AE1345:AT1345"/>
    <mergeCell ref="AE1346:AT1346"/>
    <mergeCell ref="X1338:AD1338"/>
    <mergeCell ref="BV1320:CN1320"/>
    <mergeCell ref="BV1321:CN1321"/>
    <mergeCell ref="BV1322:CN1322"/>
    <mergeCell ref="CI1411:CN1411"/>
    <mergeCell ref="CC1407:CH1407"/>
    <mergeCell ref="CI1407:CN1407"/>
    <mergeCell ref="BV1323:CN1323"/>
    <mergeCell ref="D1433:AF1433"/>
    <mergeCell ref="AG1433:AM1433"/>
    <mergeCell ref="AN1433:AT1433"/>
    <mergeCell ref="AV1432:BK1432"/>
    <mergeCell ref="BL1432:BT1432"/>
    <mergeCell ref="BU1432:CB1432"/>
    <mergeCell ref="CC1432:CH1432"/>
    <mergeCell ref="CI1432:CN1432"/>
    <mergeCell ref="AV1433:BK1433"/>
    <mergeCell ref="BL1433:BT1433"/>
    <mergeCell ref="BU1433:CB1433"/>
    <mergeCell ref="CC1433:CH1433"/>
    <mergeCell ref="CI1433:CN1433"/>
    <mergeCell ref="D1432:AF1432"/>
    <mergeCell ref="Q1336:W1336"/>
    <mergeCell ref="Q1337:W1337"/>
    <mergeCell ref="Q1339:W1339"/>
    <mergeCell ref="Q1340:W1340"/>
    <mergeCell ref="Q1341:W1341"/>
    <mergeCell ref="Q1342:W1342"/>
    <mergeCell ref="Q1343:W1343"/>
    <mergeCell ref="AE1347:AT1347"/>
    <mergeCell ref="AE1348:AT1348"/>
    <mergeCell ref="AV1430:BK1430"/>
    <mergeCell ref="BL1430:BT1430"/>
    <mergeCell ref="BU1430:CB1430"/>
    <mergeCell ref="CC1430:CH1430"/>
    <mergeCell ref="AV1431:BK1431"/>
    <mergeCell ref="BT1364:CA1364"/>
    <mergeCell ref="CB1364:CN1364"/>
    <mergeCell ref="CC1408:CH1408"/>
    <mergeCell ref="AE1331:AT1331"/>
    <mergeCell ref="AV1409:BK1409"/>
    <mergeCell ref="BL1409:BT1409"/>
    <mergeCell ref="BU1409:CB1409"/>
    <mergeCell ref="CC1409:CH1409"/>
    <mergeCell ref="CI1409:CN1409"/>
    <mergeCell ref="AV1410:BK1410"/>
    <mergeCell ref="AV1370:BC1370"/>
    <mergeCell ref="CF1257:CN1257"/>
    <mergeCell ref="AV1258:BQ1258"/>
    <mergeCell ref="BR1257:BW1257"/>
    <mergeCell ref="BX1257:CE1257"/>
    <mergeCell ref="BY1305:CN1305"/>
    <mergeCell ref="AV1306:BP1306"/>
    <mergeCell ref="BQ1306:BX1306"/>
    <mergeCell ref="BY1306:CN1306"/>
    <mergeCell ref="AV1307:BP1307"/>
    <mergeCell ref="BQ1307:BX1307"/>
    <mergeCell ref="BY1307:CN1307"/>
    <mergeCell ref="AV1308:BP1308"/>
    <mergeCell ref="BQ1308:BX1308"/>
    <mergeCell ref="BY1308:CN1308"/>
    <mergeCell ref="AV1309:BP1309"/>
    <mergeCell ref="BQ1309:BX1309"/>
    <mergeCell ref="BY1309:CN1309"/>
    <mergeCell ref="BQ1302:BX1302"/>
    <mergeCell ref="BQ1303:BX1303"/>
    <mergeCell ref="BV1326:CN1326"/>
    <mergeCell ref="CI1410:CN1410"/>
    <mergeCell ref="BV1319:CN1319"/>
    <mergeCell ref="BL1406:BT1406"/>
    <mergeCell ref="BU1406:CB1406"/>
    <mergeCell ref="CF1245:CN1245"/>
    <mergeCell ref="AV1246:BQ1246"/>
    <mergeCell ref="BR1246:BW1246"/>
    <mergeCell ref="BX1246:CE1246"/>
    <mergeCell ref="CF1246:CN1246"/>
    <mergeCell ref="AV1247:BQ1247"/>
    <mergeCell ref="BR1247:BW1247"/>
    <mergeCell ref="BX1247:CE1247"/>
    <mergeCell ref="CF1247:CN1247"/>
    <mergeCell ref="AV1248:BQ1248"/>
    <mergeCell ref="BR1248:BW1248"/>
    <mergeCell ref="BX1248:CE1248"/>
    <mergeCell ref="CF1248:CN1248"/>
    <mergeCell ref="AV1429:BK1429"/>
    <mergeCell ref="BL1429:BT1429"/>
    <mergeCell ref="BU1429:CB1429"/>
    <mergeCell ref="CC1429:CH1429"/>
    <mergeCell ref="CI1429:CN1429"/>
    <mergeCell ref="AO1394:BI1394"/>
    <mergeCell ref="AO1395:BI1395"/>
    <mergeCell ref="BJ1381:CD1381"/>
    <mergeCell ref="BJ1390:CD1390"/>
    <mergeCell ref="BJ1391:CD1391"/>
    <mergeCell ref="BJ1392:CD1392"/>
    <mergeCell ref="BJ1393:CD1393"/>
    <mergeCell ref="BJ1394:CD1394"/>
    <mergeCell ref="BJ1395:CD1395"/>
    <mergeCell ref="AE1326:AT1326"/>
    <mergeCell ref="AE1327:AT1327"/>
    <mergeCell ref="AE1328:AT1328"/>
    <mergeCell ref="AE1329:AT1329"/>
    <mergeCell ref="AE1330:AT1330"/>
    <mergeCell ref="AV1236:BQ1236"/>
    <mergeCell ref="BR1236:BW1236"/>
    <mergeCell ref="BX1236:CE1236"/>
    <mergeCell ref="CF1236:CN1236"/>
    <mergeCell ref="AV1237:BQ1237"/>
    <mergeCell ref="BR1237:BW1237"/>
    <mergeCell ref="BX1237:CE1237"/>
    <mergeCell ref="CF1237:CN1237"/>
    <mergeCell ref="AV1238:BQ1238"/>
    <mergeCell ref="BR1238:BW1238"/>
    <mergeCell ref="BX1238:CE1238"/>
    <mergeCell ref="CF1238:CN1238"/>
    <mergeCell ref="AV1239:BQ1239"/>
    <mergeCell ref="BR1239:BW1239"/>
    <mergeCell ref="BX1239:CE1239"/>
    <mergeCell ref="CF1239:CN1239"/>
    <mergeCell ref="AV1240:BQ1240"/>
    <mergeCell ref="BR1240:BW1240"/>
    <mergeCell ref="BX1240:CE1240"/>
    <mergeCell ref="CF1240:CN1240"/>
    <mergeCell ref="AV1231:BQ1231"/>
    <mergeCell ref="BR1231:BW1231"/>
    <mergeCell ref="BX1231:CE1231"/>
    <mergeCell ref="CF1231:CN1231"/>
    <mergeCell ref="AV1232:BQ1232"/>
    <mergeCell ref="BR1232:BW1232"/>
    <mergeCell ref="BX1232:CE1232"/>
    <mergeCell ref="CF1232:CN1232"/>
    <mergeCell ref="AV1233:BQ1233"/>
    <mergeCell ref="BR1233:BW1233"/>
    <mergeCell ref="BX1233:CE1233"/>
    <mergeCell ref="CF1233:CN1233"/>
    <mergeCell ref="AV1234:BQ1234"/>
    <mergeCell ref="BR1234:BW1234"/>
    <mergeCell ref="BX1234:CE1234"/>
    <mergeCell ref="CF1234:CN1234"/>
    <mergeCell ref="AV1235:BQ1235"/>
    <mergeCell ref="BR1235:BW1235"/>
    <mergeCell ref="BX1235:CE1235"/>
    <mergeCell ref="CF1235:CN1235"/>
    <mergeCell ref="AV1226:BQ1226"/>
    <mergeCell ref="BR1226:BW1226"/>
    <mergeCell ref="BX1226:CE1226"/>
    <mergeCell ref="CF1226:CN1226"/>
    <mergeCell ref="AV1227:BQ1227"/>
    <mergeCell ref="BR1227:BW1227"/>
    <mergeCell ref="BX1227:CE1227"/>
    <mergeCell ref="CF1227:CN1227"/>
    <mergeCell ref="AV1228:BQ1228"/>
    <mergeCell ref="BR1228:BW1228"/>
    <mergeCell ref="BX1228:CE1228"/>
    <mergeCell ref="CF1228:CN1228"/>
    <mergeCell ref="AV1229:BQ1229"/>
    <mergeCell ref="BR1229:BW1229"/>
    <mergeCell ref="BX1229:CE1229"/>
    <mergeCell ref="CF1229:CN1229"/>
    <mergeCell ref="AV1230:BQ1230"/>
    <mergeCell ref="BR1230:BW1230"/>
    <mergeCell ref="BX1230:CE1230"/>
    <mergeCell ref="CF1230:CN1230"/>
    <mergeCell ref="AV1221:BQ1221"/>
    <mergeCell ref="BR1221:BW1221"/>
    <mergeCell ref="BX1221:CE1221"/>
    <mergeCell ref="CF1221:CN1221"/>
    <mergeCell ref="AV1222:BQ1222"/>
    <mergeCell ref="BR1222:BW1222"/>
    <mergeCell ref="BX1222:CE1222"/>
    <mergeCell ref="CF1222:CN1222"/>
    <mergeCell ref="AV1223:BQ1223"/>
    <mergeCell ref="BR1223:BW1223"/>
    <mergeCell ref="BX1223:CE1223"/>
    <mergeCell ref="CF1223:CN1223"/>
    <mergeCell ref="AV1224:BQ1224"/>
    <mergeCell ref="BR1224:BW1224"/>
    <mergeCell ref="BX1224:CE1224"/>
    <mergeCell ref="CF1224:CN1224"/>
    <mergeCell ref="AV1225:BQ1225"/>
    <mergeCell ref="BR1225:BW1225"/>
    <mergeCell ref="BX1225:CE1225"/>
    <mergeCell ref="CF1225:CN1225"/>
    <mergeCell ref="BR1220:BW1220"/>
    <mergeCell ref="BX1220:CE1220"/>
    <mergeCell ref="CF1220:CN1220"/>
    <mergeCell ref="BZ1161:CF1161"/>
    <mergeCell ref="BS1162:BY1162"/>
    <mergeCell ref="BZ1162:CF1162"/>
    <mergeCell ref="BS1166:BY1166"/>
    <mergeCell ref="BL1167:BR1167"/>
    <mergeCell ref="BL1168:BR1168"/>
    <mergeCell ref="BZ1166:CF1166"/>
    <mergeCell ref="AV1187:CL1187"/>
    <mergeCell ref="AV1206:CL1206"/>
    <mergeCell ref="BR1215:BW1215"/>
    <mergeCell ref="AV1215:BQ1215"/>
    <mergeCell ref="BX1215:CE1215"/>
    <mergeCell ref="CM1210:CN1210"/>
    <mergeCell ref="AV1213:BQ1214"/>
    <mergeCell ref="BR1213:CE1213"/>
    <mergeCell ref="BR1214:BW1214"/>
    <mergeCell ref="BX1214:CE1214"/>
    <mergeCell ref="AV1164:BK1164"/>
    <mergeCell ref="BL1164:BR1164"/>
    <mergeCell ref="BS1164:BY1164"/>
    <mergeCell ref="BZ1164:CF1164"/>
    <mergeCell ref="CG1164:CN1164"/>
    <mergeCell ref="AV1165:BK1165"/>
    <mergeCell ref="AV1168:BK1168"/>
    <mergeCell ref="CF1219:CN1219"/>
    <mergeCell ref="AV1220:BQ1220"/>
    <mergeCell ref="AV1169:CM1169"/>
    <mergeCell ref="CH1133:CN1133"/>
    <mergeCell ref="AV1134:BR1134"/>
    <mergeCell ref="BS1134:BY1134"/>
    <mergeCell ref="BZ1134:CG1134"/>
    <mergeCell ref="CH1134:CN1134"/>
    <mergeCell ref="AV1051:BR1051"/>
    <mergeCell ref="BS1051:BY1051"/>
    <mergeCell ref="BZ1051:CG1051"/>
    <mergeCell ref="CH1051:CN1051"/>
    <mergeCell ref="AV1052:BR1052"/>
    <mergeCell ref="BS1052:BY1052"/>
    <mergeCell ref="BZ1052:CG1052"/>
    <mergeCell ref="CH1052:CN1052"/>
    <mergeCell ref="AV1053:BR1053"/>
    <mergeCell ref="BS1053:BY1053"/>
    <mergeCell ref="BZ1053:CG1053"/>
    <mergeCell ref="CH1053:CN1053"/>
    <mergeCell ref="AV1054:BR1054"/>
    <mergeCell ref="BS1054:BY1054"/>
    <mergeCell ref="BZ1054:CG1054"/>
    <mergeCell ref="CH1054:CN1054"/>
    <mergeCell ref="AV1055:BR1055"/>
    <mergeCell ref="BS1055:BY1055"/>
    <mergeCell ref="BZ1055:CG1055"/>
    <mergeCell ref="CH1055:CN1055"/>
    <mergeCell ref="BS1064:BY1064"/>
    <mergeCell ref="BZ1064:CG1064"/>
    <mergeCell ref="CH1064:CN1064"/>
    <mergeCell ref="AV1065:BR1065"/>
    <mergeCell ref="BS1065:BY1065"/>
    <mergeCell ref="BZ1065:CG1065"/>
    <mergeCell ref="CH1065:CN1065"/>
    <mergeCell ref="AV1046:BR1046"/>
    <mergeCell ref="BS1046:BY1046"/>
    <mergeCell ref="BZ1046:CG1046"/>
    <mergeCell ref="CH1046:CN1046"/>
    <mergeCell ref="AV1047:BR1047"/>
    <mergeCell ref="BS1047:BY1047"/>
    <mergeCell ref="BZ1047:CG1047"/>
    <mergeCell ref="CH1047:CN1047"/>
    <mergeCell ref="AV1048:BR1048"/>
    <mergeCell ref="BS1048:BY1048"/>
    <mergeCell ref="BZ1048:CG1048"/>
    <mergeCell ref="CH1048:CN1048"/>
    <mergeCell ref="AV1049:BR1049"/>
    <mergeCell ref="BS1049:BY1049"/>
    <mergeCell ref="BZ1049:CG1049"/>
    <mergeCell ref="CH1049:CN1049"/>
    <mergeCell ref="AV1050:BR1050"/>
    <mergeCell ref="BS1050:BY1050"/>
    <mergeCell ref="BZ1050:CG1050"/>
    <mergeCell ref="CH1050:CN1050"/>
    <mergeCell ref="AV1040:BR1040"/>
    <mergeCell ref="BS1040:BY1040"/>
    <mergeCell ref="BZ1040:CG1040"/>
    <mergeCell ref="CH1040:CN1040"/>
    <mergeCell ref="AV1043:BR1043"/>
    <mergeCell ref="BS1043:BY1043"/>
    <mergeCell ref="BZ1043:CG1043"/>
    <mergeCell ref="CH1043:CN1043"/>
    <mergeCell ref="BS1042:BY1042"/>
    <mergeCell ref="BZ1042:CG1042"/>
    <mergeCell ref="CH1042:CN1042"/>
    <mergeCell ref="AV1044:BR1044"/>
    <mergeCell ref="BS1044:BY1044"/>
    <mergeCell ref="BZ1044:CG1044"/>
    <mergeCell ref="CH1044:CN1044"/>
    <mergeCell ref="AV1045:BR1045"/>
    <mergeCell ref="BS1045:BY1045"/>
    <mergeCell ref="BZ1045:CG1045"/>
    <mergeCell ref="CH1045:CN1045"/>
    <mergeCell ref="AV1042:BR1042"/>
    <mergeCell ref="AV1035:BR1035"/>
    <mergeCell ref="BS1035:BY1035"/>
    <mergeCell ref="BZ1035:CG1035"/>
    <mergeCell ref="CH1035:CN1035"/>
    <mergeCell ref="AV1036:BR1036"/>
    <mergeCell ref="BS1036:BY1036"/>
    <mergeCell ref="BZ1036:CG1036"/>
    <mergeCell ref="CH1036:CN1036"/>
    <mergeCell ref="AV1037:BR1037"/>
    <mergeCell ref="BS1037:BY1037"/>
    <mergeCell ref="BZ1037:CG1037"/>
    <mergeCell ref="CH1037:CN1037"/>
    <mergeCell ref="AV1038:BR1038"/>
    <mergeCell ref="BS1038:BY1038"/>
    <mergeCell ref="BZ1038:CG1038"/>
    <mergeCell ref="CH1038:CN1038"/>
    <mergeCell ref="AV1039:BR1039"/>
    <mergeCell ref="BS1039:BY1039"/>
    <mergeCell ref="BZ1039:CG1039"/>
    <mergeCell ref="CH1039:CN1039"/>
    <mergeCell ref="AV1030:BR1030"/>
    <mergeCell ref="BS1030:BY1030"/>
    <mergeCell ref="BZ1030:CG1030"/>
    <mergeCell ref="CH1030:CN1030"/>
    <mergeCell ref="AV1031:BR1031"/>
    <mergeCell ref="BS1031:BY1031"/>
    <mergeCell ref="BZ1031:CG1031"/>
    <mergeCell ref="CH1031:CN1031"/>
    <mergeCell ref="AV1032:BR1032"/>
    <mergeCell ref="BS1032:BY1032"/>
    <mergeCell ref="BZ1032:CG1032"/>
    <mergeCell ref="CH1032:CN1032"/>
    <mergeCell ref="AV1033:BR1033"/>
    <mergeCell ref="BS1033:BY1033"/>
    <mergeCell ref="BZ1033:CG1033"/>
    <mergeCell ref="CH1033:CN1033"/>
    <mergeCell ref="AV1034:BR1034"/>
    <mergeCell ref="BS1034:BY1034"/>
    <mergeCell ref="BZ1034:CG1034"/>
    <mergeCell ref="CH1034:CN1034"/>
    <mergeCell ref="AV1025:BR1025"/>
    <mergeCell ref="BS1025:BY1025"/>
    <mergeCell ref="BZ1025:CG1025"/>
    <mergeCell ref="CH1025:CN1025"/>
    <mergeCell ref="AV1026:BR1026"/>
    <mergeCell ref="BS1026:BY1026"/>
    <mergeCell ref="BZ1026:CG1026"/>
    <mergeCell ref="CH1026:CN1026"/>
    <mergeCell ref="AV1027:BR1027"/>
    <mergeCell ref="BS1027:BY1027"/>
    <mergeCell ref="BZ1027:CG1027"/>
    <mergeCell ref="CH1027:CN1027"/>
    <mergeCell ref="AV1028:BR1028"/>
    <mergeCell ref="BS1028:BY1028"/>
    <mergeCell ref="BZ1028:CG1028"/>
    <mergeCell ref="CH1028:CN1028"/>
    <mergeCell ref="AV1029:BR1029"/>
    <mergeCell ref="BS1029:BY1029"/>
    <mergeCell ref="BZ1029:CG1029"/>
    <mergeCell ref="CH1029:CN1029"/>
    <mergeCell ref="D1015:R1015"/>
    <mergeCell ref="S1015:W1015"/>
    <mergeCell ref="X1015:AB1015"/>
    <mergeCell ref="AC1015:AH1015"/>
    <mergeCell ref="AI1015:AN1015"/>
    <mergeCell ref="AO1015:AT1015"/>
    <mergeCell ref="D1130:R1130"/>
    <mergeCell ref="S1130:W1130"/>
    <mergeCell ref="X1130:AB1130"/>
    <mergeCell ref="AC1130:AH1130"/>
    <mergeCell ref="AI1130:AN1130"/>
    <mergeCell ref="AO1130:AT1130"/>
    <mergeCell ref="D1133:R1133"/>
    <mergeCell ref="S1133:W1133"/>
    <mergeCell ref="X1133:AB1133"/>
    <mergeCell ref="AC1133:AH1133"/>
    <mergeCell ref="AI1133:AN1133"/>
    <mergeCell ref="AO1133:AT1133"/>
    <mergeCell ref="D1091:R1091"/>
    <mergeCell ref="S1091:W1091"/>
    <mergeCell ref="X1091:AB1091"/>
    <mergeCell ref="AC1091:AH1091"/>
    <mergeCell ref="AI1091:AN1091"/>
    <mergeCell ref="AO1091:AT1091"/>
    <mergeCell ref="D1092:R1092"/>
    <mergeCell ref="S1092:W1092"/>
    <mergeCell ref="X1092:AB1092"/>
    <mergeCell ref="AC1092:AH1092"/>
    <mergeCell ref="D1135:R1135"/>
    <mergeCell ref="S1135:W1135"/>
    <mergeCell ref="X1135:AB1135"/>
    <mergeCell ref="AC1135:AH1135"/>
    <mergeCell ref="AI1135:AN1135"/>
    <mergeCell ref="AO1135:AT1135"/>
    <mergeCell ref="D1136:R1136"/>
    <mergeCell ref="S1136:W1136"/>
    <mergeCell ref="X1136:AB1136"/>
    <mergeCell ref="AC1136:AH1136"/>
    <mergeCell ref="AI1136:AN1136"/>
    <mergeCell ref="AO1136:AT1136"/>
    <mergeCell ref="D1134:R1134"/>
    <mergeCell ref="S1134:W1134"/>
    <mergeCell ref="D1054:R1054"/>
    <mergeCell ref="S1054:W1054"/>
    <mergeCell ref="X1054:AB1054"/>
    <mergeCell ref="AC1054:AH1054"/>
    <mergeCell ref="AI1054:AN1054"/>
    <mergeCell ref="AO1054:AT1054"/>
    <mergeCell ref="D1055:R1055"/>
    <mergeCell ref="S1055:W1055"/>
    <mergeCell ref="X1055:AB1055"/>
    <mergeCell ref="AC1055:AH1055"/>
    <mergeCell ref="AI1055:AN1055"/>
    <mergeCell ref="AO1055:AT1055"/>
    <mergeCell ref="X1134:AB1134"/>
    <mergeCell ref="AC1134:AH1134"/>
    <mergeCell ref="AI1134:AN1134"/>
    <mergeCell ref="AO1134:AT1134"/>
    <mergeCell ref="D1056:R1056"/>
    <mergeCell ref="S1056:W1056"/>
    <mergeCell ref="X1056:AB1056"/>
    <mergeCell ref="AC1056:AH1056"/>
    <mergeCell ref="AI1056:AN1056"/>
    <mergeCell ref="AO1056:AT1056"/>
    <mergeCell ref="D1057:R1057"/>
    <mergeCell ref="S1057:W1057"/>
    <mergeCell ref="X1057:AB1057"/>
    <mergeCell ref="AC1057:AH1057"/>
    <mergeCell ref="AI1057:AN1057"/>
    <mergeCell ref="AO1057:AT1057"/>
    <mergeCell ref="D1099:R1099"/>
    <mergeCell ref="S1099:W1099"/>
    <mergeCell ref="X1099:AB1099"/>
    <mergeCell ref="AC1099:AH1099"/>
    <mergeCell ref="D1051:R1051"/>
    <mergeCell ref="S1051:W1051"/>
    <mergeCell ref="X1051:AB1051"/>
    <mergeCell ref="AC1051:AH1051"/>
    <mergeCell ref="AI1051:AN1051"/>
    <mergeCell ref="AO1051:AT1051"/>
    <mergeCell ref="D1052:R1052"/>
    <mergeCell ref="S1052:W1052"/>
    <mergeCell ref="X1052:AB1052"/>
    <mergeCell ref="AC1052:AH1052"/>
    <mergeCell ref="AI1052:AN1052"/>
    <mergeCell ref="AO1052:AT1052"/>
    <mergeCell ref="D1053:R1053"/>
    <mergeCell ref="S1053:W1053"/>
    <mergeCell ref="X1053:AB1053"/>
    <mergeCell ref="AC1053:AH1053"/>
    <mergeCell ref="AI1053:AN1053"/>
    <mergeCell ref="AO1053:AT1053"/>
    <mergeCell ref="D1048:R1048"/>
    <mergeCell ref="S1048:W1048"/>
    <mergeCell ref="X1048:AB1048"/>
    <mergeCell ref="AC1048:AH1048"/>
    <mergeCell ref="AI1048:AN1048"/>
    <mergeCell ref="AO1048:AT1048"/>
    <mergeCell ref="D1049:R1049"/>
    <mergeCell ref="S1049:W1049"/>
    <mergeCell ref="X1049:AB1049"/>
    <mergeCell ref="AC1049:AH1049"/>
    <mergeCell ref="AI1049:AN1049"/>
    <mergeCell ref="AO1049:AT1049"/>
    <mergeCell ref="D1050:R1050"/>
    <mergeCell ref="S1050:W1050"/>
    <mergeCell ref="X1050:AB1050"/>
    <mergeCell ref="AC1050:AH1050"/>
    <mergeCell ref="AI1050:AN1050"/>
    <mergeCell ref="AO1050:AT1050"/>
    <mergeCell ref="D1045:R1045"/>
    <mergeCell ref="S1045:W1045"/>
    <mergeCell ref="X1045:AB1045"/>
    <mergeCell ref="AC1045:AH1045"/>
    <mergeCell ref="AI1045:AN1045"/>
    <mergeCell ref="AO1045:AT1045"/>
    <mergeCell ref="D1046:R1046"/>
    <mergeCell ref="S1046:W1046"/>
    <mergeCell ref="X1046:AB1046"/>
    <mergeCell ref="AC1046:AH1046"/>
    <mergeCell ref="AI1046:AN1046"/>
    <mergeCell ref="AO1046:AT1046"/>
    <mergeCell ref="D1047:R1047"/>
    <mergeCell ref="S1047:W1047"/>
    <mergeCell ref="X1047:AB1047"/>
    <mergeCell ref="AC1047:AH1047"/>
    <mergeCell ref="AI1047:AN1047"/>
    <mergeCell ref="AO1047:AT1047"/>
    <mergeCell ref="D1040:R1040"/>
    <mergeCell ref="S1040:W1040"/>
    <mergeCell ref="X1040:AB1040"/>
    <mergeCell ref="AC1040:AH1040"/>
    <mergeCell ref="AI1040:AN1040"/>
    <mergeCell ref="AO1040:AT1040"/>
    <mergeCell ref="D1043:R1043"/>
    <mergeCell ref="S1043:W1043"/>
    <mergeCell ref="X1043:AB1043"/>
    <mergeCell ref="AC1043:AH1043"/>
    <mergeCell ref="AI1043:AN1043"/>
    <mergeCell ref="AO1043:AT1043"/>
    <mergeCell ref="AC1041:AH1041"/>
    <mergeCell ref="D1044:R1044"/>
    <mergeCell ref="S1044:W1044"/>
    <mergeCell ref="X1044:AB1044"/>
    <mergeCell ref="AC1044:AH1044"/>
    <mergeCell ref="AI1044:AN1044"/>
    <mergeCell ref="AO1044:AT1044"/>
    <mergeCell ref="D1037:R1037"/>
    <mergeCell ref="S1037:W1037"/>
    <mergeCell ref="X1037:AB1037"/>
    <mergeCell ref="AC1037:AH1037"/>
    <mergeCell ref="AI1037:AN1037"/>
    <mergeCell ref="AO1037:AT1037"/>
    <mergeCell ref="D1038:R1038"/>
    <mergeCell ref="S1038:W1038"/>
    <mergeCell ref="X1038:AB1038"/>
    <mergeCell ref="AC1038:AH1038"/>
    <mergeCell ref="AI1038:AN1038"/>
    <mergeCell ref="AO1038:AT1038"/>
    <mergeCell ref="D1039:R1039"/>
    <mergeCell ref="S1039:W1039"/>
    <mergeCell ref="X1039:AB1039"/>
    <mergeCell ref="AC1039:AH1039"/>
    <mergeCell ref="AI1039:AN1039"/>
    <mergeCell ref="AO1039:AT1039"/>
    <mergeCell ref="D1034:R1034"/>
    <mergeCell ref="S1034:W1034"/>
    <mergeCell ref="X1034:AB1034"/>
    <mergeCell ref="AC1034:AH1034"/>
    <mergeCell ref="AI1034:AN1034"/>
    <mergeCell ref="AO1034:AT1034"/>
    <mergeCell ref="D1035:R1035"/>
    <mergeCell ref="S1035:W1035"/>
    <mergeCell ref="X1035:AB1035"/>
    <mergeCell ref="AC1035:AH1035"/>
    <mergeCell ref="AI1035:AN1035"/>
    <mergeCell ref="AO1035:AT1035"/>
    <mergeCell ref="D1036:R1036"/>
    <mergeCell ref="S1036:W1036"/>
    <mergeCell ref="X1036:AB1036"/>
    <mergeCell ref="AC1036:AH1036"/>
    <mergeCell ref="AI1036:AN1036"/>
    <mergeCell ref="AO1036:AT1036"/>
    <mergeCell ref="D1031:R1031"/>
    <mergeCell ref="S1031:W1031"/>
    <mergeCell ref="X1031:AB1031"/>
    <mergeCell ref="AC1031:AH1031"/>
    <mergeCell ref="AI1031:AN1031"/>
    <mergeCell ref="AO1031:AT1031"/>
    <mergeCell ref="D1032:R1032"/>
    <mergeCell ref="S1032:W1032"/>
    <mergeCell ref="X1032:AB1032"/>
    <mergeCell ref="AC1032:AH1032"/>
    <mergeCell ref="AI1032:AN1032"/>
    <mergeCell ref="AO1032:AT1032"/>
    <mergeCell ref="D1033:R1033"/>
    <mergeCell ref="S1033:W1033"/>
    <mergeCell ref="X1033:AB1033"/>
    <mergeCell ref="AC1033:AH1033"/>
    <mergeCell ref="AI1033:AN1033"/>
    <mergeCell ref="AO1033:AT1033"/>
    <mergeCell ref="D1028:R1028"/>
    <mergeCell ref="S1028:W1028"/>
    <mergeCell ref="X1028:AB1028"/>
    <mergeCell ref="AC1028:AH1028"/>
    <mergeCell ref="AI1028:AN1028"/>
    <mergeCell ref="AO1028:AT1028"/>
    <mergeCell ref="D1029:R1029"/>
    <mergeCell ref="S1029:W1029"/>
    <mergeCell ref="X1029:AB1029"/>
    <mergeCell ref="AC1029:AH1029"/>
    <mergeCell ref="AI1029:AN1029"/>
    <mergeCell ref="AO1029:AT1029"/>
    <mergeCell ref="D1030:R1030"/>
    <mergeCell ref="S1030:W1030"/>
    <mergeCell ref="X1030:AB1030"/>
    <mergeCell ref="AC1030:AH1030"/>
    <mergeCell ref="AI1030:AN1030"/>
    <mergeCell ref="AO1030:AT1030"/>
    <mergeCell ref="D1025:R1025"/>
    <mergeCell ref="S1025:W1025"/>
    <mergeCell ref="X1025:AB1025"/>
    <mergeCell ref="AC1025:AH1025"/>
    <mergeCell ref="AI1025:AN1025"/>
    <mergeCell ref="AO1025:AT1025"/>
    <mergeCell ref="D1026:R1026"/>
    <mergeCell ref="S1026:W1026"/>
    <mergeCell ref="X1026:AB1026"/>
    <mergeCell ref="AC1026:AH1026"/>
    <mergeCell ref="AI1026:AN1026"/>
    <mergeCell ref="AO1026:AT1026"/>
    <mergeCell ref="D1027:R1027"/>
    <mergeCell ref="S1027:W1027"/>
    <mergeCell ref="X1027:AB1027"/>
    <mergeCell ref="AC1027:AH1027"/>
    <mergeCell ref="AI1027:AN1027"/>
    <mergeCell ref="AO1027:AT1027"/>
    <mergeCell ref="AC1021:AH1021"/>
    <mergeCell ref="AI1021:AN1021"/>
    <mergeCell ref="AO1021:AT1021"/>
    <mergeCell ref="D1022:R1022"/>
    <mergeCell ref="S1022:W1022"/>
    <mergeCell ref="X1022:AB1022"/>
    <mergeCell ref="AC1022:AH1022"/>
    <mergeCell ref="AI1022:AN1022"/>
    <mergeCell ref="AO1022:AT1022"/>
    <mergeCell ref="D1023:R1023"/>
    <mergeCell ref="S1023:W1023"/>
    <mergeCell ref="X1023:AB1023"/>
    <mergeCell ref="AC1023:AH1023"/>
    <mergeCell ref="AI1023:AN1023"/>
    <mergeCell ref="AO1023:AT1023"/>
    <mergeCell ref="D1024:R1024"/>
    <mergeCell ref="S1024:W1024"/>
    <mergeCell ref="X1024:AB1024"/>
    <mergeCell ref="AC1024:AH1024"/>
    <mergeCell ref="AI1024:AN1024"/>
    <mergeCell ref="AO1024:AT1024"/>
    <mergeCell ref="D799:U799"/>
    <mergeCell ref="D800:U800"/>
    <mergeCell ref="Z801:AC801"/>
    <mergeCell ref="Z802:AC802"/>
    <mergeCell ref="Z803:AC803"/>
    <mergeCell ref="Z804:AC804"/>
    <mergeCell ref="Z805:AC805"/>
    <mergeCell ref="D805:U805"/>
    <mergeCell ref="Z770:AC770"/>
    <mergeCell ref="Z771:AC771"/>
    <mergeCell ref="Z772:AC772"/>
    <mergeCell ref="Z773:AC773"/>
    <mergeCell ref="Z774:AC774"/>
    <mergeCell ref="Z775:AC775"/>
    <mergeCell ref="Z776:AC776"/>
    <mergeCell ref="Z777:AC777"/>
    <mergeCell ref="Z778:AC778"/>
    <mergeCell ref="Z779:AC779"/>
    <mergeCell ref="Z780:AC780"/>
    <mergeCell ref="Z781:AC781"/>
    <mergeCell ref="Z782:AC782"/>
    <mergeCell ref="Z783:AC783"/>
    <mergeCell ref="Z784:AC784"/>
    <mergeCell ref="Z785:AC785"/>
    <mergeCell ref="Z786:AC786"/>
    <mergeCell ref="Z787:AC787"/>
    <mergeCell ref="Z788:AC788"/>
    <mergeCell ref="Z789:AC789"/>
    <mergeCell ref="Z790:AC790"/>
    <mergeCell ref="Z791:AC791"/>
    <mergeCell ref="Z792:AC792"/>
    <mergeCell ref="Z793:AC793"/>
    <mergeCell ref="D801:U801"/>
    <mergeCell ref="D802:U802"/>
    <mergeCell ref="D803:U803"/>
    <mergeCell ref="D804:U804"/>
    <mergeCell ref="D771:U771"/>
    <mergeCell ref="D772:U772"/>
    <mergeCell ref="D773:U773"/>
    <mergeCell ref="D774:U774"/>
    <mergeCell ref="D775:U775"/>
    <mergeCell ref="D776:U776"/>
    <mergeCell ref="D777:U777"/>
    <mergeCell ref="D778:U778"/>
    <mergeCell ref="D779:U779"/>
    <mergeCell ref="D780:U780"/>
    <mergeCell ref="D781:U781"/>
    <mergeCell ref="D782:U782"/>
    <mergeCell ref="D783:U783"/>
    <mergeCell ref="D784:U784"/>
    <mergeCell ref="D785:U785"/>
    <mergeCell ref="D786:U786"/>
    <mergeCell ref="D787:U787"/>
    <mergeCell ref="D788:U788"/>
    <mergeCell ref="D789:U789"/>
    <mergeCell ref="D790:U790"/>
    <mergeCell ref="D791:U791"/>
    <mergeCell ref="D792:U792"/>
    <mergeCell ref="D793:U793"/>
    <mergeCell ref="D794:U794"/>
    <mergeCell ref="D795:U795"/>
    <mergeCell ref="D796:U796"/>
    <mergeCell ref="D797:U797"/>
    <mergeCell ref="D798:U798"/>
    <mergeCell ref="AP796:AT796"/>
    <mergeCell ref="AP797:AT797"/>
    <mergeCell ref="AP798:AT798"/>
    <mergeCell ref="AP799:AT799"/>
    <mergeCell ref="AP800:AT800"/>
    <mergeCell ref="AP801:AT801"/>
    <mergeCell ref="AP802:AT802"/>
    <mergeCell ref="AP803:AT803"/>
    <mergeCell ref="AP804:AT804"/>
    <mergeCell ref="AP805:AT805"/>
    <mergeCell ref="AH800:AK800"/>
    <mergeCell ref="AH801:AK801"/>
    <mergeCell ref="AH802:AK802"/>
    <mergeCell ref="AH803:AK803"/>
    <mergeCell ref="AH804:AK804"/>
    <mergeCell ref="AH805:AK805"/>
    <mergeCell ref="AP770:AT770"/>
    <mergeCell ref="AP771:AT771"/>
    <mergeCell ref="AP772:AT772"/>
    <mergeCell ref="AP773:AT773"/>
    <mergeCell ref="AP774:AT774"/>
    <mergeCell ref="AP775:AT775"/>
    <mergeCell ref="AP776:AT776"/>
    <mergeCell ref="AP777:AT777"/>
    <mergeCell ref="AP778:AT778"/>
    <mergeCell ref="AP779:AT779"/>
    <mergeCell ref="AP780:AT780"/>
    <mergeCell ref="AP781:AT781"/>
    <mergeCell ref="AP782:AT782"/>
    <mergeCell ref="AP783:AT783"/>
    <mergeCell ref="AP784:AT784"/>
    <mergeCell ref="AP785:AT785"/>
    <mergeCell ref="AP786:AT786"/>
    <mergeCell ref="AP787:AT787"/>
    <mergeCell ref="AP788:AT788"/>
    <mergeCell ref="AP789:AT789"/>
    <mergeCell ref="AP790:AT790"/>
    <mergeCell ref="AP791:AT791"/>
    <mergeCell ref="AP792:AT792"/>
    <mergeCell ref="AP793:AT793"/>
    <mergeCell ref="AP794:AT794"/>
    <mergeCell ref="AP795:AT795"/>
    <mergeCell ref="AD804:AG804"/>
    <mergeCell ref="AD805:AG805"/>
    <mergeCell ref="AH770:AK770"/>
    <mergeCell ref="AH771:AK771"/>
    <mergeCell ref="AH772:AK772"/>
    <mergeCell ref="AH773:AK773"/>
    <mergeCell ref="AH774:AK774"/>
    <mergeCell ref="AH775:AK775"/>
    <mergeCell ref="AH776:AK776"/>
    <mergeCell ref="AH777:AK777"/>
    <mergeCell ref="AH778:AK778"/>
    <mergeCell ref="AH779:AK779"/>
    <mergeCell ref="AH780:AK780"/>
    <mergeCell ref="AH781:AK781"/>
    <mergeCell ref="AH782:AK782"/>
    <mergeCell ref="AH783:AK783"/>
    <mergeCell ref="AH784:AK784"/>
    <mergeCell ref="AH785:AK785"/>
    <mergeCell ref="AH786:AK786"/>
    <mergeCell ref="AH787:AK787"/>
    <mergeCell ref="AH788:AK788"/>
    <mergeCell ref="AH789:AK789"/>
    <mergeCell ref="V787:Y787"/>
    <mergeCell ref="V788:Y788"/>
    <mergeCell ref="AH790:AK790"/>
    <mergeCell ref="AH791:AK791"/>
    <mergeCell ref="AH792:AK792"/>
    <mergeCell ref="AH793:AK793"/>
    <mergeCell ref="AH794:AK794"/>
    <mergeCell ref="AH795:AK795"/>
    <mergeCell ref="AH796:AK796"/>
    <mergeCell ref="AH797:AK797"/>
    <mergeCell ref="AH798:AK798"/>
    <mergeCell ref="AH799:AK799"/>
    <mergeCell ref="AD787:AG787"/>
    <mergeCell ref="AD788:AG788"/>
    <mergeCell ref="AD789:AG789"/>
    <mergeCell ref="AD790:AG790"/>
    <mergeCell ref="AD791:AG791"/>
    <mergeCell ref="AD792:AG792"/>
    <mergeCell ref="AD793:AG793"/>
    <mergeCell ref="AD794:AG794"/>
    <mergeCell ref="AD795:AG795"/>
    <mergeCell ref="AD796:AG796"/>
    <mergeCell ref="AD797:AG797"/>
    <mergeCell ref="AD798:AG798"/>
    <mergeCell ref="AD799:AG799"/>
    <mergeCell ref="AD800:AG800"/>
    <mergeCell ref="AD801:AG801"/>
    <mergeCell ref="AD802:AG802"/>
    <mergeCell ref="AD803:AG803"/>
    <mergeCell ref="V791:Y791"/>
    <mergeCell ref="V792:Y792"/>
    <mergeCell ref="V793:Y793"/>
    <mergeCell ref="V794:Y794"/>
    <mergeCell ref="V795:Y795"/>
    <mergeCell ref="V796:Y796"/>
    <mergeCell ref="V797:Y797"/>
    <mergeCell ref="V798:Y798"/>
    <mergeCell ref="V799:Y799"/>
    <mergeCell ref="V800:Y800"/>
    <mergeCell ref="V801:Y801"/>
    <mergeCell ref="V802:Y802"/>
    <mergeCell ref="V803:Y803"/>
    <mergeCell ref="Z796:AC796"/>
    <mergeCell ref="Z797:AC797"/>
    <mergeCell ref="Z798:AC798"/>
    <mergeCell ref="Z799:AC799"/>
    <mergeCell ref="Z800:AC800"/>
    <mergeCell ref="Z794:AC794"/>
    <mergeCell ref="Z795:AC795"/>
    <mergeCell ref="V771:Y771"/>
    <mergeCell ref="V772:Y772"/>
    <mergeCell ref="AJ739:AL739"/>
    <mergeCell ref="AJ740:AL740"/>
    <mergeCell ref="AJ741:AL741"/>
    <mergeCell ref="AJ742:AL742"/>
    <mergeCell ref="AJ743:AL743"/>
    <mergeCell ref="AJ744:AL744"/>
    <mergeCell ref="AJ745:AL745"/>
    <mergeCell ref="AJ746:AL746"/>
    <mergeCell ref="Z740:AC740"/>
    <mergeCell ref="Z741:AC741"/>
    <mergeCell ref="Z742:AC742"/>
    <mergeCell ref="AD770:AG770"/>
    <mergeCell ref="AD771:AG771"/>
    <mergeCell ref="AD772:AG772"/>
    <mergeCell ref="Z743:AC743"/>
    <mergeCell ref="Z744:AC744"/>
    <mergeCell ref="Z745:AC745"/>
    <mergeCell ref="Z746:AC746"/>
    <mergeCell ref="AD743:AF743"/>
    <mergeCell ref="AD744:AF744"/>
    <mergeCell ref="AD745:AF745"/>
    <mergeCell ref="AD746:AF746"/>
    <mergeCell ref="V768:AC768"/>
    <mergeCell ref="V769:Y769"/>
    <mergeCell ref="V740:Y740"/>
    <mergeCell ref="V741:Y741"/>
    <mergeCell ref="V742:Y742"/>
    <mergeCell ref="V743:Y743"/>
    <mergeCell ref="AM731:AP731"/>
    <mergeCell ref="AM732:AP732"/>
    <mergeCell ref="AM733:AP733"/>
    <mergeCell ref="AM734:AP734"/>
    <mergeCell ref="AM735:AP735"/>
    <mergeCell ref="AM736:AP736"/>
    <mergeCell ref="AM737:AP737"/>
    <mergeCell ref="AM738:AP738"/>
    <mergeCell ref="AM739:AP739"/>
    <mergeCell ref="AM740:AP740"/>
    <mergeCell ref="AM741:AP741"/>
    <mergeCell ref="AM742:AP742"/>
    <mergeCell ref="AM743:AP743"/>
    <mergeCell ref="AM744:AP744"/>
    <mergeCell ref="AM745:AP745"/>
    <mergeCell ref="AM746:AP746"/>
    <mergeCell ref="V770:Y770"/>
    <mergeCell ref="V746:Y746"/>
    <mergeCell ref="AD739:AF739"/>
    <mergeCell ref="Z769:AC769"/>
    <mergeCell ref="AD768:AT768"/>
    <mergeCell ref="AD769:AG769"/>
    <mergeCell ref="AH769:AK769"/>
    <mergeCell ref="AL769:AO769"/>
    <mergeCell ref="AP769:AT769"/>
    <mergeCell ref="AQ718:AT718"/>
    <mergeCell ref="AQ719:AT719"/>
    <mergeCell ref="AQ720:AT720"/>
    <mergeCell ref="AQ721:AT721"/>
    <mergeCell ref="AQ722:AT722"/>
    <mergeCell ref="AQ723:AT723"/>
    <mergeCell ref="AQ724:AT724"/>
    <mergeCell ref="AQ725:AT725"/>
    <mergeCell ref="AQ726:AT726"/>
    <mergeCell ref="AQ727:AT727"/>
    <mergeCell ref="AQ728:AT728"/>
    <mergeCell ref="AQ745:AT745"/>
    <mergeCell ref="AQ746:AT746"/>
    <mergeCell ref="AM712:AP712"/>
    <mergeCell ref="AM713:AP713"/>
    <mergeCell ref="AM714:AP714"/>
    <mergeCell ref="AM715:AP715"/>
    <mergeCell ref="AM716:AP716"/>
    <mergeCell ref="AM717:AP717"/>
    <mergeCell ref="AM718:AP718"/>
    <mergeCell ref="AM719:AP719"/>
    <mergeCell ref="AM720:AP720"/>
    <mergeCell ref="AM721:AP721"/>
    <mergeCell ref="AM722:AP722"/>
    <mergeCell ref="AM723:AP723"/>
    <mergeCell ref="AM724:AP724"/>
    <mergeCell ref="AM725:AP725"/>
    <mergeCell ref="AM726:AP726"/>
    <mergeCell ref="AM727:AP727"/>
    <mergeCell ref="AM728:AP728"/>
    <mergeCell ref="AM729:AP729"/>
    <mergeCell ref="AM730:AP730"/>
    <mergeCell ref="AQ729:AT729"/>
    <mergeCell ref="AQ730:AT730"/>
    <mergeCell ref="AQ731:AT731"/>
    <mergeCell ref="AQ732:AT732"/>
    <mergeCell ref="AQ733:AT733"/>
    <mergeCell ref="AQ734:AT734"/>
    <mergeCell ref="AQ735:AT735"/>
    <mergeCell ref="AG736:AI736"/>
    <mergeCell ref="AG738:AI738"/>
    <mergeCell ref="AG739:AI739"/>
    <mergeCell ref="AG740:AI740"/>
    <mergeCell ref="AG741:AI741"/>
    <mergeCell ref="AG742:AI742"/>
    <mergeCell ref="AG743:AI743"/>
    <mergeCell ref="AG744:AI744"/>
    <mergeCell ref="AG745:AI745"/>
    <mergeCell ref="AG746:AI746"/>
    <mergeCell ref="AJ733:AL733"/>
    <mergeCell ref="AJ734:AL734"/>
    <mergeCell ref="AJ735:AL735"/>
    <mergeCell ref="AJ736:AL736"/>
    <mergeCell ref="AJ738:AL738"/>
    <mergeCell ref="AJ737:AL737"/>
    <mergeCell ref="AQ736:AT736"/>
    <mergeCell ref="AQ737:AT737"/>
    <mergeCell ref="AQ738:AT738"/>
    <mergeCell ref="AQ739:AT739"/>
    <mergeCell ref="AQ740:AT740"/>
    <mergeCell ref="AQ741:AT741"/>
    <mergeCell ref="AQ742:AT742"/>
    <mergeCell ref="AQ743:AT743"/>
    <mergeCell ref="AQ744:AT744"/>
    <mergeCell ref="AG729:AI729"/>
    <mergeCell ref="AG730:AI730"/>
    <mergeCell ref="AG731:AI731"/>
    <mergeCell ref="AG732:AI732"/>
    <mergeCell ref="AJ713:AL713"/>
    <mergeCell ref="AJ714:AL714"/>
    <mergeCell ref="AJ715:AL715"/>
    <mergeCell ref="AJ716:AL716"/>
    <mergeCell ref="AJ719:AL719"/>
    <mergeCell ref="AJ720:AL720"/>
    <mergeCell ref="AJ721:AL721"/>
    <mergeCell ref="AJ722:AL722"/>
    <mergeCell ref="AJ723:AL723"/>
    <mergeCell ref="AJ724:AL724"/>
    <mergeCell ref="AJ725:AL725"/>
    <mergeCell ref="AJ726:AL726"/>
    <mergeCell ref="AJ727:AL727"/>
    <mergeCell ref="AJ729:AL729"/>
    <mergeCell ref="AJ730:AL730"/>
    <mergeCell ref="AJ731:AL731"/>
    <mergeCell ref="AJ732:AL732"/>
    <mergeCell ref="AJ718:AL718"/>
    <mergeCell ref="AG716:AI716"/>
    <mergeCell ref="R743:U743"/>
    <mergeCell ref="R744:U744"/>
    <mergeCell ref="R745:U745"/>
    <mergeCell ref="R746:U746"/>
    <mergeCell ref="Z712:AC712"/>
    <mergeCell ref="Z713:AC713"/>
    <mergeCell ref="Z714:AC714"/>
    <mergeCell ref="Z715:AC715"/>
    <mergeCell ref="Z716:AC716"/>
    <mergeCell ref="Z717:AC717"/>
    <mergeCell ref="Z718:AC718"/>
    <mergeCell ref="Z719:AC719"/>
    <mergeCell ref="Z720:AC720"/>
    <mergeCell ref="Z721:AC721"/>
    <mergeCell ref="Z722:AC722"/>
    <mergeCell ref="Z723:AC723"/>
    <mergeCell ref="Z724:AC724"/>
    <mergeCell ref="Z725:AC725"/>
    <mergeCell ref="Z726:AC726"/>
    <mergeCell ref="Z727:AC727"/>
    <mergeCell ref="Z728:AC728"/>
    <mergeCell ref="Z729:AC729"/>
    <mergeCell ref="Z730:AC730"/>
    <mergeCell ref="Z731:AC731"/>
    <mergeCell ref="Z732:AC732"/>
    <mergeCell ref="R721:U721"/>
    <mergeCell ref="R722:U722"/>
    <mergeCell ref="R723:U723"/>
    <mergeCell ref="R724:U724"/>
    <mergeCell ref="R725:U725"/>
    <mergeCell ref="R726:U726"/>
    <mergeCell ref="R727:U727"/>
    <mergeCell ref="R728:U728"/>
    <mergeCell ref="R729:U729"/>
    <mergeCell ref="R730:U730"/>
    <mergeCell ref="R731:U731"/>
    <mergeCell ref="R732:U732"/>
    <mergeCell ref="AG733:AI733"/>
    <mergeCell ref="AG734:AI734"/>
    <mergeCell ref="AG735:AI735"/>
    <mergeCell ref="AG737:AI737"/>
    <mergeCell ref="R740:U740"/>
    <mergeCell ref="AV306:BE306"/>
    <mergeCell ref="BF306:BS306"/>
    <mergeCell ref="V712:Y712"/>
    <mergeCell ref="V713:Y713"/>
    <mergeCell ref="V714:Y714"/>
    <mergeCell ref="V715:Y715"/>
    <mergeCell ref="V716:Y716"/>
    <mergeCell ref="V717:Y717"/>
    <mergeCell ref="V718:Y718"/>
    <mergeCell ref="V719:Y719"/>
    <mergeCell ref="V720:Y720"/>
    <mergeCell ref="V721:Y721"/>
    <mergeCell ref="V722:Y722"/>
    <mergeCell ref="V723:Y723"/>
    <mergeCell ref="V724:Y724"/>
    <mergeCell ref="V725:Y725"/>
    <mergeCell ref="V726:Y726"/>
    <mergeCell ref="D623:AF623"/>
    <mergeCell ref="AG623:AJ623"/>
    <mergeCell ref="AG727:AI727"/>
    <mergeCell ref="D620:AF620"/>
    <mergeCell ref="AG620:AJ620"/>
    <mergeCell ref="AK620:AN620"/>
    <mergeCell ref="AO620:AQ620"/>
    <mergeCell ref="AR620:AT620"/>
    <mergeCell ref="D599:J599"/>
    <mergeCell ref="K599:S599"/>
    <mergeCell ref="AV599:AZ599"/>
    <mergeCell ref="BA599:BE599"/>
    <mergeCell ref="D634:U635"/>
    <mergeCell ref="AC634:AT635"/>
    <mergeCell ref="D636:U636"/>
    <mergeCell ref="D637:U637"/>
    <mergeCell ref="D638:U638"/>
    <mergeCell ref="AQ716:AT716"/>
    <mergeCell ref="AQ717:AT717"/>
    <mergeCell ref="V642:AB642"/>
    <mergeCell ref="D641:U641"/>
    <mergeCell ref="AV619:CC619"/>
    <mergeCell ref="AV609:BS609"/>
    <mergeCell ref="AV610:BS610"/>
    <mergeCell ref="AV611:BS611"/>
    <mergeCell ref="AC601:AK601"/>
    <mergeCell ref="AK623:AN623"/>
    <mergeCell ref="D640:U640"/>
    <mergeCell ref="D642:U642"/>
    <mergeCell ref="V643:AB643"/>
    <mergeCell ref="V641:AB641"/>
    <mergeCell ref="BF634:BL635"/>
    <mergeCell ref="BM634:BS635"/>
    <mergeCell ref="BT634:CN635"/>
    <mergeCell ref="BT639:CN639"/>
    <mergeCell ref="BF304:BS304"/>
    <mergeCell ref="BT304:CN304"/>
    <mergeCell ref="AV305:BE305"/>
    <mergeCell ref="BF305:BS305"/>
    <mergeCell ref="BT305:CN305"/>
    <mergeCell ref="AV299:BE299"/>
    <mergeCell ref="BF299:BS299"/>
    <mergeCell ref="BT299:CN299"/>
    <mergeCell ref="AV300:BE300"/>
    <mergeCell ref="BF300:BS300"/>
    <mergeCell ref="BT300:CN300"/>
    <mergeCell ref="AV301:BE301"/>
    <mergeCell ref="BF301:BS301"/>
    <mergeCell ref="BT301:CN301"/>
    <mergeCell ref="AV302:BE302"/>
    <mergeCell ref="BF302:BS302"/>
    <mergeCell ref="BT302:CN302"/>
    <mergeCell ref="AV303:BE303"/>
    <mergeCell ref="BF303:BS303"/>
    <mergeCell ref="BT303:CN303"/>
    <mergeCell ref="AV304:BE304"/>
    <mergeCell ref="BF310:BS310"/>
    <mergeCell ref="BT310:CN310"/>
    <mergeCell ref="AV312:BE312"/>
    <mergeCell ref="BF312:BS312"/>
    <mergeCell ref="BT312:CN312"/>
    <mergeCell ref="AV313:BE313"/>
    <mergeCell ref="BF313:BS313"/>
    <mergeCell ref="BT313:CN313"/>
    <mergeCell ref="AV314:BE314"/>
    <mergeCell ref="BF314:BS314"/>
    <mergeCell ref="BT314:CN314"/>
    <mergeCell ref="AV315:BE315"/>
    <mergeCell ref="BF315:BS315"/>
    <mergeCell ref="BT315:CN315"/>
    <mergeCell ref="AV307:BE307"/>
    <mergeCell ref="BF307:BS307"/>
    <mergeCell ref="BT307:CN307"/>
    <mergeCell ref="AV308:BE308"/>
    <mergeCell ref="BF308:BS308"/>
    <mergeCell ref="BT308:CN308"/>
    <mergeCell ref="AV311:BE311"/>
    <mergeCell ref="BF311:BS311"/>
    <mergeCell ref="BT311:CN311"/>
    <mergeCell ref="BF309:BS309"/>
    <mergeCell ref="AV310:BE310"/>
    <mergeCell ref="AW251:BH251"/>
    <mergeCell ref="BI251:BZ251"/>
    <mergeCell ref="CA251:CM251"/>
    <mergeCell ref="D248:E248"/>
    <mergeCell ref="F248:N248"/>
    <mergeCell ref="O248:W248"/>
    <mergeCell ref="X248:AF248"/>
    <mergeCell ref="AG248:AK248"/>
    <mergeCell ref="AL248:AO248"/>
    <mergeCell ref="AP248:AT248"/>
    <mergeCell ref="D249:E249"/>
    <mergeCell ref="F249:N249"/>
    <mergeCell ref="O249:W249"/>
    <mergeCell ref="X249:AF249"/>
    <mergeCell ref="AG249:AK249"/>
    <mergeCell ref="AL249:AO249"/>
    <mergeCell ref="AP249:AT249"/>
    <mergeCell ref="D250:E250"/>
    <mergeCell ref="F250:N250"/>
    <mergeCell ref="O250:W250"/>
    <mergeCell ref="X250:AF250"/>
    <mergeCell ref="AG250:AK250"/>
    <mergeCell ref="AL250:AO250"/>
    <mergeCell ref="AP250:AT250"/>
    <mergeCell ref="BI249:BZ249"/>
    <mergeCell ref="BI250:BZ250"/>
    <mergeCell ref="CA250:CM250"/>
    <mergeCell ref="AW248:BH248"/>
    <mergeCell ref="AW249:BH249"/>
    <mergeCell ref="AW250:BH250"/>
    <mergeCell ref="BI248:BZ248"/>
    <mergeCell ref="AP251:AT251"/>
    <mergeCell ref="Q1335:W1335"/>
    <mergeCell ref="D1333:P1333"/>
    <mergeCell ref="D1334:P1334"/>
    <mergeCell ref="D1335:P1335"/>
    <mergeCell ref="D965:AU965"/>
    <mergeCell ref="X1335:AD1335"/>
    <mergeCell ref="X1336:AD1336"/>
    <mergeCell ref="X1337:AD1337"/>
    <mergeCell ref="X1319:AD1319"/>
    <mergeCell ref="D621:AF621"/>
    <mergeCell ref="AG621:AJ621"/>
    <mergeCell ref="AK621:AN621"/>
    <mergeCell ref="AO621:AQ621"/>
    <mergeCell ref="AR621:AT621"/>
    <mergeCell ref="D622:AF622"/>
    <mergeCell ref="AG622:AJ622"/>
    <mergeCell ref="D607:K608"/>
    <mergeCell ref="L607:U608"/>
    <mergeCell ref="V607:AD608"/>
    <mergeCell ref="D1319:P1319"/>
    <mergeCell ref="D1320:P1320"/>
    <mergeCell ref="D1321:P1321"/>
    <mergeCell ref="D1336:P1336"/>
    <mergeCell ref="X1321:AD1321"/>
    <mergeCell ref="AO623:AQ623"/>
    <mergeCell ref="AR623:AT623"/>
    <mergeCell ref="D624:AF624"/>
    <mergeCell ref="AG624:AJ624"/>
    <mergeCell ref="AK624:AN624"/>
    <mergeCell ref="AO624:AQ624"/>
    <mergeCell ref="AR624:AT624"/>
    <mergeCell ref="D625:AF626"/>
    <mergeCell ref="Q1334:W1334"/>
    <mergeCell ref="BU601:BY601"/>
    <mergeCell ref="BZ601:CD601"/>
    <mergeCell ref="AG619:AJ619"/>
    <mergeCell ref="AK619:AN619"/>
    <mergeCell ref="AO619:AQ619"/>
    <mergeCell ref="AR619:AT619"/>
    <mergeCell ref="AE607:AL608"/>
    <mergeCell ref="AM607:AT608"/>
    <mergeCell ref="D610:K610"/>
    <mergeCell ref="L610:U610"/>
    <mergeCell ref="V610:AD610"/>
    <mergeCell ref="AE610:AL610"/>
    <mergeCell ref="AM610:AT610"/>
    <mergeCell ref="D613:AT613"/>
    <mergeCell ref="D615:AT616"/>
    <mergeCell ref="AG617:AT617"/>
    <mergeCell ref="AG618:AJ618"/>
    <mergeCell ref="AK618:AN618"/>
    <mergeCell ref="AO618:AQ618"/>
    <mergeCell ref="AR618:AT618"/>
    <mergeCell ref="D619:AF619"/>
    <mergeCell ref="D602:AF602"/>
    <mergeCell ref="AV615:CN616"/>
    <mergeCell ref="CD617:CN618"/>
    <mergeCell ref="AV617:CC618"/>
    <mergeCell ref="AG715:AI715"/>
    <mergeCell ref="AG717:AI717"/>
    <mergeCell ref="AG625:AJ626"/>
    <mergeCell ref="AK625:AN626"/>
    <mergeCell ref="AO625:AQ626"/>
    <mergeCell ref="AR625:AT626"/>
    <mergeCell ref="AE1334:AT1334"/>
    <mergeCell ref="X1320:AD1320"/>
    <mergeCell ref="Q1331:W1331"/>
    <mergeCell ref="Q1332:W1332"/>
    <mergeCell ref="X1331:AD1331"/>
    <mergeCell ref="X1332:AD1332"/>
    <mergeCell ref="AE1332:AT1332"/>
    <mergeCell ref="AE1333:AT1333"/>
    <mergeCell ref="Q1319:W1319"/>
    <mergeCell ref="Q1320:W1320"/>
    <mergeCell ref="X1322:AD1322"/>
    <mergeCell ref="X1323:AD1323"/>
    <mergeCell ref="X1324:AD1324"/>
    <mergeCell ref="X1325:AD1325"/>
    <mergeCell ref="X1326:AD1326"/>
    <mergeCell ref="X1327:AD1327"/>
    <mergeCell ref="X1328:AD1328"/>
    <mergeCell ref="X1329:AD1329"/>
    <mergeCell ref="X1330:AD1330"/>
    <mergeCell ref="X1333:AD1333"/>
    <mergeCell ref="X1334:AD1334"/>
    <mergeCell ref="Q1321:W1321"/>
    <mergeCell ref="Q1322:W1322"/>
    <mergeCell ref="Q1323:W1323"/>
    <mergeCell ref="Q1324:W1324"/>
    <mergeCell ref="Q1325:W1325"/>
    <mergeCell ref="Q1326:W1326"/>
    <mergeCell ref="Q1327:W1327"/>
    <mergeCell ref="Q1328:W1328"/>
    <mergeCell ref="Q1329:W1329"/>
    <mergeCell ref="Q1330:W1330"/>
    <mergeCell ref="Q1333:W1333"/>
    <mergeCell ref="D1347:P1347"/>
    <mergeCell ref="D1348:P1348"/>
    <mergeCell ref="Q1347:W1347"/>
    <mergeCell ref="Q1348:W1348"/>
    <mergeCell ref="D1338:P1338"/>
    <mergeCell ref="D1339:P1339"/>
    <mergeCell ref="D1340:P1340"/>
    <mergeCell ref="D1341:P1341"/>
    <mergeCell ref="D1342:P1342"/>
    <mergeCell ref="D1343:P1343"/>
    <mergeCell ref="D1344:P1344"/>
    <mergeCell ref="D1345:P1345"/>
    <mergeCell ref="D1346:P1346"/>
    <mergeCell ref="X1347:AD1347"/>
    <mergeCell ref="X1348:AD1348"/>
    <mergeCell ref="X1342:AD1342"/>
    <mergeCell ref="X1343:AD1343"/>
    <mergeCell ref="X1339:AD1339"/>
    <mergeCell ref="X1340:AD1340"/>
    <mergeCell ref="X1341:AD1341"/>
    <mergeCell ref="X1346:AD1346"/>
    <mergeCell ref="Q1344:W1344"/>
    <mergeCell ref="Q1345:W1345"/>
    <mergeCell ref="Q1346:W1346"/>
    <mergeCell ref="X1344:AD1344"/>
    <mergeCell ref="X1345:AD1345"/>
    <mergeCell ref="Q1338:W1338"/>
    <mergeCell ref="D1331:P1331"/>
    <mergeCell ref="D1332:P1332"/>
    <mergeCell ref="AV1310:BP1310"/>
    <mergeCell ref="AJ1310:AT1310"/>
    <mergeCell ref="Y1310:AI1310"/>
    <mergeCell ref="D1310:X1310"/>
    <mergeCell ref="D1305:X1305"/>
    <mergeCell ref="Y1305:AI1305"/>
    <mergeCell ref="AJ1305:AT1305"/>
    <mergeCell ref="AV1305:BP1305"/>
    <mergeCell ref="BQ1305:BX1305"/>
    <mergeCell ref="D1317:P1318"/>
    <mergeCell ref="Q1318:W1318"/>
    <mergeCell ref="X1318:AD1318"/>
    <mergeCell ref="Q1317:AD1317"/>
    <mergeCell ref="BV1324:CN1324"/>
    <mergeCell ref="BV1325:CN1325"/>
    <mergeCell ref="D1329:P1329"/>
    <mergeCell ref="D1330:P1330"/>
    <mergeCell ref="D1328:P1328"/>
    <mergeCell ref="BV1327:CN1327"/>
    <mergeCell ref="D1327:P1327"/>
    <mergeCell ref="AE1319:AT1319"/>
    <mergeCell ref="AE1320:AT1320"/>
    <mergeCell ref="AE1321:AT1321"/>
    <mergeCell ref="AE1322:AT1322"/>
    <mergeCell ref="AE1323:AT1323"/>
    <mergeCell ref="AE1324:AT1324"/>
    <mergeCell ref="AE1325:AT1325"/>
    <mergeCell ref="AV1319:BU1319"/>
    <mergeCell ref="AV1324:BU1324"/>
    <mergeCell ref="AV1325:BU1325"/>
    <mergeCell ref="AM1294:AT1294"/>
    <mergeCell ref="AM1295:AT1295"/>
    <mergeCell ref="D1298:AT1298"/>
    <mergeCell ref="D1300:X1301"/>
    <mergeCell ref="AV1292:BJ1292"/>
    <mergeCell ref="D1302:X1302"/>
    <mergeCell ref="D1303:X1303"/>
    <mergeCell ref="D1304:X1304"/>
    <mergeCell ref="Y1300:AT1300"/>
    <mergeCell ref="Y1301:AI1301"/>
    <mergeCell ref="AJ1301:AT1301"/>
    <mergeCell ref="Y1302:AI1302"/>
    <mergeCell ref="Y1303:AI1303"/>
    <mergeCell ref="Y1304:AI1304"/>
    <mergeCell ref="AJ1302:AT1302"/>
    <mergeCell ref="AJ1303:AT1303"/>
    <mergeCell ref="AJ1304:AT1304"/>
    <mergeCell ref="O1284:V1284"/>
    <mergeCell ref="W1280:AD1280"/>
    <mergeCell ref="W1281:AD1281"/>
    <mergeCell ref="W1282:AD1282"/>
    <mergeCell ref="W1283:AD1283"/>
    <mergeCell ref="D1322:P1322"/>
    <mergeCell ref="D1323:P1323"/>
    <mergeCell ref="D1324:P1324"/>
    <mergeCell ref="D1325:P1325"/>
    <mergeCell ref="D1326:P1326"/>
    <mergeCell ref="BY1304:CN1304"/>
    <mergeCell ref="BY1310:CN1310"/>
    <mergeCell ref="D1295:N1295"/>
    <mergeCell ref="BQ1304:BX1304"/>
    <mergeCell ref="O1291:V1291"/>
    <mergeCell ref="O1292:V1292"/>
    <mergeCell ref="O1293:V1293"/>
    <mergeCell ref="O1294:V1294"/>
    <mergeCell ref="O1295:V1295"/>
    <mergeCell ref="W1291:AD1291"/>
    <mergeCell ref="W1292:AD1292"/>
    <mergeCell ref="W1293:AD1293"/>
    <mergeCell ref="W1294:AD1294"/>
    <mergeCell ref="W1295:AD1295"/>
    <mergeCell ref="AE1291:AL1291"/>
    <mergeCell ref="AE1292:AL1292"/>
    <mergeCell ref="AE1293:AL1293"/>
    <mergeCell ref="AE1294:AL1294"/>
    <mergeCell ref="AE1295:AL1295"/>
    <mergeCell ref="AM1291:AT1291"/>
    <mergeCell ref="AM1292:AT1292"/>
    <mergeCell ref="AM1293:AT1293"/>
    <mergeCell ref="AN1267:AT1267"/>
    <mergeCell ref="AN1268:AT1268"/>
    <mergeCell ref="AM1282:AT1282"/>
    <mergeCell ref="AM1283:AT1283"/>
    <mergeCell ref="AM1284:AT1284"/>
    <mergeCell ref="D1287:AT1287"/>
    <mergeCell ref="D1289:N1290"/>
    <mergeCell ref="O1289:V1290"/>
    <mergeCell ref="W1289:AD1290"/>
    <mergeCell ref="AE1289:AT1289"/>
    <mergeCell ref="AE1290:AL1290"/>
    <mergeCell ref="AM1290:AT1290"/>
    <mergeCell ref="D1291:N1291"/>
    <mergeCell ref="D1292:N1292"/>
    <mergeCell ref="D1293:N1293"/>
    <mergeCell ref="D1294:N1294"/>
    <mergeCell ref="D1276:AT1276"/>
    <mergeCell ref="D1278:N1279"/>
    <mergeCell ref="O1278:V1279"/>
    <mergeCell ref="W1278:AD1279"/>
    <mergeCell ref="AE1278:AT1278"/>
    <mergeCell ref="AE1279:AL1279"/>
    <mergeCell ref="AM1279:AT1279"/>
    <mergeCell ref="D1280:N1280"/>
    <mergeCell ref="D1281:N1281"/>
    <mergeCell ref="D1282:N1282"/>
    <mergeCell ref="D1283:N1283"/>
    <mergeCell ref="D1284:N1284"/>
    <mergeCell ref="O1280:V1280"/>
    <mergeCell ref="O1281:V1281"/>
    <mergeCell ref="O1282:V1282"/>
    <mergeCell ref="O1283:V1283"/>
    <mergeCell ref="D1267:Y1267"/>
    <mergeCell ref="D1215:Y1215"/>
    <mergeCell ref="D1216:Y1216"/>
    <mergeCell ref="D1257:Y1257"/>
    <mergeCell ref="Z1215:AE1215"/>
    <mergeCell ref="Z1216:AE1216"/>
    <mergeCell ref="Z1257:AE1257"/>
    <mergeCell ref="AF1215:AM1215"/>
    <mergeCell ref="AF1216:AM1216"/>
    <mergeCell ref="AF1257:AM1257"/>
    <mergeCell ref="D1217:Y1217"/>
    <mergeCell ref="Z1217:AE1217"/>
    <mergeCell ref="W1284:AD1284"/>
    <mergeCell ref="AE1280:AL1280"/>
    <mergeCell ref="AE1281:AL1281"/>
    <mergeCell ref="AE1282:AL1282"/>
    <mergeCell ref="AE1283:AL1283"/>
    <mergeCell ref="AE1284:AL1284"/>
    <mergeCell ref="AM1280:AT1280"/>
    <mergeCell ref="AM1281:AT1281"/>
    <mergeCell ref="D1268:Y1268"/>
    <mergeCell ref="Z1264:AE1264"/>
    <mergeCell ref="Z1265:AE1265"/>
    <mergeCell ref="Z1266:AE1266"/>
    <mergeCell ref="Z1267:AE1267"/>
    <mergeCell ref="Z1268:AE1268"/>
    <mergeCell ref="AF1264:AM1264"/>
    <mergeCell ref="AF1265:AM1265"/>
    <mergeCell ref="AF1266:AM1266"/>
    <mergeCell ref="AF1267:AM1267"/>
    <mergeCell ref="AF1268:AM1268"/>
    <mergeCell ref="AN1264:AT1264"/>
    <mergeCell ref="AN1257:AT1257"/>
    <mergeCell ref="D1262:Y1263"/>
    <mergeCell ref="Z1262:AE1263"/>
    <mergeCell ref="AF1262:AT1262"/>
    <mergeCell ref="AF1263:AM1263"/>
    <mergeCell ref="AN1263:AT1263"/>
    <mergeCell ref="D1264:Y1264"/>
    <mergeCell ref="D1265:Y1265"/>
    <mergeCell ref="D1266:Y1266"/>
    <mergeCell ref="AN1265:AT1265"/>
    <mergeCell ref="AN1266:AT1266"/>
    <mergeCell ref="D1219:Y1219"/>
    <mergeCell ref="Z1219:AE1219"/>
    <mergeCell ref="AF1219:AM1219"/>
    <mergeCell ref="AN1219:AT1219"/>
    <mergeCell ref="D1220:Y1220"/>
    <mergeCell ref="Z1220:AE1220"/>
    <mergeCell ref="AF1220:AM1220"/>
    <mergeCell ref="AN1220:AT1220"/>
    <mergeCell ref="D1230:Y1230"/>
    <mergeCell ref="Z1230:AE1230"/>
    <mergeCell ref="AF1230:AM1230"/>
    <mergeCell ref="AN1230:AT1230"/>
    <mergeCell ref="D1221:Y1221"/>
    <mergeCell ref="Z1221:AE1221"/>
    <mergeCell ref="AF1221:AM1221"/>
    <mergeCell ref="AN1221:AT1221"/>
    <mergeCell ref="D1222:Y1222"/>
    <mergeCell ref="Z1222:AE1222"/>
    <mergeCell ref="AF1222:AM1222"/>
    <mergeCell ref="AN1222:AT1222"/>
    <mergeCell ref="D1223:Y1223"/>
    <mergeCell ref="AF1154:AM1154"/>
    <mergeCell ref="AF1155:AM1155"/>
    <mergeCell ref="AF1156:AM1156"/>
    <mergeCell ref="AF1157:AM1157"/>
    <mergeCell ref="AF1159:AM1159"/>
    <mergeCell ref="AF1160:AM1160"/>
    <mergeCell ref="AF1161:AM1161"/>
    <mergeCell ref="AF1162:AM1162"/>
    <mergeCell ref="AF1166:AM1166"/>
    <mergeCell ref="AF1167:AM1167"/>
    <mergeCell ref="AF1168:AM1168"/>
    <mergeCell ref="AA1190:AT1190"/>
    <mergeCell ref="AA1191:AT1191"/>
    <mergeCell ref="AA1192:AT1192"/>
    <mergeCell ref="AA1193:AT1193"/>
    <mergeCell ref="AA1194:AT1194"/>
    <mergeCell ref="AA1195:AT1195"/>
    <mergeCell ref="AN1167:AT1167"/>
    <mergeCell ref="AN1168:AT1168"/>
    <mergeCell ref="D1171:AT1173"/>
    <mergeCell ref="D1174:Z1175"/>
    <mergeCell ref="AA1174:AT1175"/>
    <mergeCell ref="D1176:Z1176"/>
    <mergeCell ref="D1177:Z1177"/>
    <mergeCell ref="D1178:Z1178"/>
    <mergeCell ref="D1179:Z1179"/>
    <mergeCell ref="AA1176:AT1176"/>
    <mergeCell ref="AA1177:AT1177"/>
    <mergeCell ref="AA1178:AT1178"/>
    <mergeCell ref="AA1179:AT1179"/>
    <mergeCell ref="D1167:Y1167"/>
    <mergeCell ref="D1168:Y1168"/>
    <mergeCell ref="D1152:Y1153"/>
    <mergeCell ref="Z1152:AT1152"/>
    <mergeCell ref="D1150:AT1151"/>
    <mergeCell ref="Z1153:AE1153"/>
    <mergeCell ref="AF1153:AM1153"/>
    <mergeCell ref="AN1153:AT1153"/>
    <mergeCell ref="D1154:Y1154"/>
    <mergeCell ref="D1155:Y1155"/>
    <mergeCell ref="D1156:Y1156"/>
    <mergeCell ref="D1157:Y1157"/>
    <mergeCell ref="D1159:Y1159"/>
    <mergeCell ref="D1160:Y1160"/>
    <mergeCell ref="D1161:Y1161"/>
    <mergeCell ref="D1162:Y1162"/>
    <mergeCell ref="D1166:Y1166"/>
    <mergeCell ref="AN1154:AT1154"/>
    <mergeCell ref="AN1155:AT1155"/>
    <mergeCell ref="AN1156:AT1156"/>
    <mergeCell ref="AN1157:AT1157"/>
    <mergeCell ref="AN1159:AT1159"/>
    <mergeCell ref="AN1160:AT1160"/>
    <mergeCell ref="AN1161:AT1161"/>
    <mergeCell ref="AN1162:AT1162"/>
    <mergeCell ref="AN1166:AT1166"/>
    <mergeCell ref="Z1154:AE1154"/>
    <mergeCell ref="Z1155:AE1155"/>
    <mergeCell ref="Z1156:AE1156"/>
    <mergeCell ref="Z1157:AE1157"/>
    <mergeCell ref="Z1159:AE1159"/>
    <mergeCell ref="Z1160:AE1160"/>
    <mergeCell ref="Z1161:AE1161"/>
    <mergeCell ref="Z1162:AE1162"/>
    <mergeCell ref="D1144:AN1144"/>
    <mergeCell ref="D1145:AN1145"/>
    <mergeCell ref="D1146:AN1146"/>
    <mergeCell ref="D1147:AN1147"/>
    <mergeCell ref="AV772:BO772"/>
    <mergeCell ref="BP772:BS772"/>
    <mergeCell ref="BT772:BW772"/>
    <mergeCell ref="BX772:CA772"/>
    <mergeCell ref="CB772:CE772"/>
    <mergeCell ref="CF772:CI772"/>
    <mergeCell ref="AO1143:BK1143"/>
    <mergeCell ref="AO1144:BK1144"/>
    <mergeCell ref="AO1145:BK1145"/>
    <mergeCell ref="AO1146:BK1146"/>
    <mergeCell ref="AO1147:BK1147"/>
    <mergeCell ref="AO1042:AT1042"/>
    <mergeCell ref="AI1042:AN1042"/>
    <mergeCell ref="D1141:AN1142"/>
    <mergeCell ref="AO1141:BK1142"/>
    <mergeCell ref="AD782:AG782"/>
    <mergeCell ref="AD783:AG783"/>
    <mergeCell ref="AD784:AG784"/>
    <mergeCell ref="AD785:AG785"/>
    <mergeCell ref="AD786:AG786"/>
    <mergeCell ref="V774:Y774"/>
    <mergeCell ref="V775:Y775"/>
    <mergeCell ref="V781:Y781"/>
    <mergeCell ref="V782:Y782"/>
    <mergeCell ref="V783:Y783"/>
    <mergeCell ref="V784:Y784"/>
    <mergeCell ref="V785:Y785"/>
    <mergeCell ref="V786:Y786"/>
    <mergeCell ref="S1042:W1042"/>
    <mergeCell ref="S1018:W1018"/>
    <mergeCell ref="S1019:W1019"/>
    <mergeCell ref="X1010:AB1010"/>
    <mergeCell ref="D1143:AN1143"/>
    <mergeCell ref="AO1004:AT1004"/>
    <mergeCell ref="AO1005:AT1005"/>
    <mergeCell ref="AO1006:AT1006"/>
    <mergeCell ref="AO1007:AT1007"/>
    <mergeCell ref="AO1008:AT1008"/>
    <mergeCell ref="AO1009:AT1009"/>
    <mergeCell ref="AO1010:AT1010"/>
    <mergeCell ref="AO1011:AT1011"/>
    <mergeCell ref="AO1012:AT1012"/>
    <mergeCell ref="AO1013:AT1013"/>
    <mergeCell ref="AO1014:AT1014"/>
    <mergeCell ref="AO1016:AT1016"/>
    <mergeCell ref="AO1017:AT1017"/>
    <mergeCell ref="AO1018:AT1018"/>
    <mergeCell ref="AO1019:AT1019"/>
    <mergeCell ref="AO1020:AT1020"/>
    <mergeCell ref="AO1041:AT1041"/>
    <mergeCell ref="AC1042:AH1042"/>
    <mergeCell ref="AC1012:AH1012"/>
    <mergeCell ref="AC1013:AH1013"/>
    <mergeCell ref="AC1014:AH1014"/>
    <mergeCell ref="X1004:AB1004"/>
    <mergeCell ref="X1005:AB1005"/>
    <mergeCell ref="AI1004:AN1004"/>
    <mergeCell ref="D1021:R1021"/>
    <mergeCell ref="S1021:W1021"/>
    <mergeCell ref="X1021:AB1021"/>
    <mergeCell ref="BS1013:BY1013"/>
    <mergeCell ref="BS1024:BY1024"/>
    <mergeCell ref="BZ1024:CG1024"/>
    <mergeCell ref="AV1011:BR1011"/>
    <mergeCell ref="AV1012:BR1012"/>
    <mergeCell ref="BS1017:BY1017"/>
    <mergeCell ref="BZ1017:CG1017"/>
    <mergeCell ref="CH1017:CN1017"/>
    <mergeCell ref="S1012:W1012"/>
    <mergeCell ref="S1013:W1013"/>
    <mergeCell ref="S1014:W1014"/>
    <mergeCell ref="AI1005:AN1005"/>
    <mergeCell ref="AI1006:AN1006"/>
    <mergeCell ref="AI1007:AN1007"/>
    <mergeCell ref="AI1008:AN1008"/>
    <mergeCell ref="BS1006:BY1006"/>
    <mergeCell ref="BZ1006:CG1006"/>
    <mergeCell ref="CH1006:CN1006"/>
    <mergeCell ref="BS1007:BY1007"/>
    <mergeCell ref="BZ1007:CG1007"/>
    <mergeCell ref="CH1007:CN1007"/>
    <mergeCell ref="BS1008:BY1008"/>
    <mergeCell ref="X1011:AB1011"/>
    <mergeCell ref="X1012:AB1012"/>
    <mergeCell ref="X1013:AB1013"/>
    <mergeCell ref="X1014:AB1014"/>
    <mergeCell ref="X1016:AB1016"/>
    <mergeCell ref="X1017:AB1017"/>
    <mergeCell ref="AC1005:AH1005"/>
    <mergeCell ref="AC1006:AH1006"/>
    <mergeCell ref="AC1007:AH1007"/>
    <mergeCell ref="AC1008:AH1008"/>
    <mergeCell ref="AV1015:BR1015"/>
    <mergeCell ref="BS1015:BY1015"/>
    <mergeCell ref="BZ1015:CG1015"/>
    <mergeCell ref="CH1015:CN1015"/>
    <mergeCell ref="AV1021:BR1021"/>
    <mergeCell ref="BS1021:BY1021"/>
    <mergeCell ref="BZ1021:CG1021"/>
    <mergeCell ref="CH1021:CN1021"/>
    <mergeCell ref="AV1022:BR1022"/>
    <mergeCell ref="BS1022:BY1022"/>
    <mergeCell ref="BZ1022:CG1022"/>
    <mergeCell ref="CH1022:CN1022"/>
    <mergeCell ref="AV1023:BR1023"/>
    <mergeCell ref="BS1023:BY1023"/>
    <mergeCell ref="BZ1023:CG1023"/>
    <mergeCell ref="CH1023:CN1023"/>
    <mergeCell ref="AV1024:BR1024"/>
    <mergeCell ref="S1017:W1017"/>
    <mergeCell ref="S1005:W1005"/>
    <mergeCell ref="S1006:W1006"/>
    <mergeCell ref="X1006:AB1006"/>
    <mergeCell ref="X1007:AB1007"/>
    <mergeCell ref="X1008:AB1008"/>
    <mergeCell ref="X1009:AB1009"/>
    <mergeCell ref="D1061:R1061"/>
    <mergeCell ref="AI1009:AN1009"/>
    <mergeCell ref="AI1010:AN1010"/>
    <mergeCell ref="AI1011:AN1011"/>
    <mergeCell ref="AI1012:AN1012"/>
    <mergeCell ref="AI1013:AN1013"/>
    <mergeCell ref="AI1014:AN1014"/>
    <mergeCell ref="AI1016:AN1016"/>
    <mergeCell ref="AI1017:AN1017"/>
    <mergeCell ref="AI1018:AN1018"/>
    <mergeCell ref="AI1019:AN1019"/>
    <mergeCell ref="AI1020:AN1020"/>
    <mergeCell ref="AI1041:AN1041"/>
    <mergeCell ref="AC1009:AH1009"/>
    <mergeCell ref="AC1010:AH1010"/>
    <mergeCell ref="AC1011:AH1011"/>
    <mergeCell ref="X1018:AB1018"/>
    <mergeCell ref="X1019:AB1019"/>
    <mergeCell ref="X1020:AB1020"/>
    <mergeCell ref="X1041:AB1041"/>
    <mergeCell ref="X1042:AB1042"/>
    <mergeCell ref="S1007:W1007"/>
    <mergeCell ref="S1008:W1008"/>
    <mergeCell ref="S1020:W1020"/>
    <mergeCell ref="S1041:W1041"/>
    <mergeCell ref="V778:Y778"/>
    <mergeCell ref="V779:Y779"/>
    <mergeCell ref="V780:Y780"/>
    <mergeCell ref="R741:U741"/>
    <mergeCell ref="R742:U742"/>
    <mergeCell ref="BS877:CC878"/>
    <mergeCell ref="BS879:CC880"/>
    <mergeCell ref="CD877:CN878"/>
    <mergeCell ref="D1137:Z1137"/>
    <mergeCell ref="D1004:R1004"/>
    <mergeCell ref="D1005:R1005"/>
    <mergeCell ref="D1006:R1006"/>
    <mergeCell ref="D1007:R1007"/>
    <mergeCell ref="D1008:R1008"/>
    <mergeCell ref="D1009:R1009"/>
    <mergeCell ref="D1010:R1010"/>
    <mergeCell ref="D1011:R1011"/>
    <mergeCell ref="D1012:R1012"/>
    <mergeCell ref="D1013:R1013"/>
    <mergeCell ref="D1014:R1014"/>
    <mergeCell ref="D1016:R1016"/>
    <mergeCell ref="D1017:R1017"/>
    <mergeCell ref="D1018:R1018"/>
    <mergeCell ref="D1019:R1019"/>
    <mergeCell ref="D1020:R1020"/>
    <mergeCell ref="D1041:R1041"/>
    <mergeCell ref="D1042:R1042"/>
    <mergeCell ref="S1004:W1004"/>
    <mergeCell ref="S1009:W1009"/>
    <mergeCell ref="S1010:W1010"/>
    <mergeCell ref="S1011:W1011"/>
    <mergeCell ref="S1016:W1016"/>
    <mergeCell ref="D679:N679"/>
    <mergeCell ref="O679:V679"/>
    <mergeCell ref="W679:AG679"/>
    <mergeCell ref="AH679:AO679"/>
    <mergeCell ref="AP679:AZ679"/>
    <mergeCell ref="BA679:BH679"/>
    <mergeCell ref="BI679:BP679"/>
    <mergeCell ref="BQ679:BX679"/>
    <mergeCell ref="BY679:CF679"/>
    <mergeCell ref="CG679:CN679"/>
    <mergeCell ref="D680:N680"/>
    <mergeCell ref="O680:V680"/>
    <mergeCell ref="W680:AG680"/>
    <mergeCell ref="AH680:AO680"/>
    <mergeCell ref="AP680:AZ680"/>
    <mergeCell ref="BA680:BH680"/>
    <mergeCell ref="BY680:CF680"/>
    <mergeCell ref="BT640:CN640"/>
    <mergeCell ref="BT641:CN641"/>
    <mergeCell ref="BM639:BS639"/>
    <mergeCell ref="AV639:BE639"/>
    <mergeCell ref="AV640:BE640"/>
    <mergeCell ref="AC639:AT639"/>
    <mergeCell ref="AC641:AT641"/>
    <mergeCell ref="BM640:BS640"/>
    <mergeCell ref="V636:AB636"/>
    <mergeCell ref="V637:AB637"/>
    <mergeCell ref="BF639:BL639"/>
    <mergeCell ref="AV641:BE641"/>
    <mergeCell ref="AV642:BE642"/>
    <mergeCell ref="AP677:BH678"/>
    <mergeCell ref="BI677:BX678"/>
    <mergeCell ref="BY677:CN678"/>
    <mergeCell ref="AI669:AT670"/>
    <mergeCell ref="AV669:BC670"/>
    <mergeCell ref="AV671:AY671"/>
    <mergeCell ref="AZ671:BC671"/>
    <mergeCell ref="AV672:AY672"/>
    <mergeCell ref="AZ672:BC672"/>
    <mergeCell ref="BD669:BM670"/>
    <mergeCell ref="BF640:BL640"/>
    <mergeCell ref="AM652:AP652"/>
    <mergeCell ref="BF641:BL641"/>
    <mergeCell ref="BM641:BS641"/>
    <mergeCell ref="BF642:BL642"/>
    <mergeCell ref="BX669:CF670"/>
    <mergeCell ref="BT642:CN642"/>
    <mergeCell ref="S652:V652"/>
    <mergeCell ref="W652:Z652"/>
    <mergeCell ref="D999:AT1001"/>
    <mergeCell ref="AV999:CN1001"/>
    <mergeCell ref="AC1002:AT1002"/>
    <mergeCell ref="AC1003:AH1003"/>
    <mergeCell ref="AI1003:AN1003"/>
    <mergeCell ref="AO1003:AT1003"/>
    <mergeCell ref="CH1005:CN1005"/>
    <mergeCell ref="AV1008:BR1008"/>
    <mergeCell ref="AC1004:AH1004"/>
    <mergeCell ref="CC916:CH916"/>
    <mergeCell ref="CI916:CN916"/>
    <mergeCell ref="CF891:CN892"/>
    <mergeCell ref="AV877:BE878"/>
    <mergeCell ref="BF877:BR878"/>
    <mergeCell ref="AV879:BE880"/>
    <mergeCell ref="BF879:BR880"/>
    <mergeCell ref="AV916:BN916"/>
    <mergeCell ref="BO937:BV937"/>
    <mergeCell ref="BW937:CD937"/>
    <mergeCell ref="AV917:BN917"/>
    <mergeCell ref="AC996:AK996"/>
    <mergeCell ref="AL996:AS996"/>
    <mergeCell ref="AT996:AX996"/>
    <mergeCell ref="AY994:CN994"/>
    <mergeCell ref="D994:AX994"/>
    <mergeCell ref="D893:V893"/>
    <mergeCell ref="W893:AB893"/>
    <mergeCell ref="AC893:AH893"/>
    <mergeCell ref="AI893:AN893"/>
    <mergeCell ref="AO893:AT893"/>
    <mergeCell ref="AV893:CN893"/>
    <mergeCell ref="CJ600:CN600"/>
    <mergeCell ref="AC600:AK600"/>
    <mergeCell ref="EM647:EP647"/>
    <mergeCell ref="AV536:CL536"/>
    <mergeCell ref="AV1494:CN1494"/>
    <mergeCell ref="AV849:CN850"/>
    <mergeCell ref="BD657:BK657"/>
    <mergeCell ref="BL657:BS657"/>
    <mergeCell ref="BD658:BG658"/>
    <mergeCell ref="BH658:BK658"/>
    <mergeCell ref="BL658:BO658"/>
    <mergeCell ref="BP658:BS658"/>
    <mergeCell ref="BD659:BG659"/>
    <mergeCell ref="BH659:BK659"/>
    <mergeCell ref="BL659:BO659"/>
    <mergeCell ref="BP659:BS659"/>
    <mergeCell ref="AV647:CN647"/>
    <mergeCell ref="AV632:CN633"/>
    <mergeCell ref="AV634:BE635"/>
    <mergeCell ref="AV636:BE636"/>
    <mergeCell ref="BN672:BR672"/>
    <mergeCell ref="CJ772:CN772"/>
    <mergeCell ref="BZ1008:CG1008"/>
    <mergeCell ref="BF637:BL637"/>
    <mergeCell ref="BM637:BS637"/>
    <mergeCell ref="BT637:CN637"/>
    <mergeCell ref="BF638:BL638"/>
    <mergeCell ref="BM638:BS638"/>
    <mergeCell ref="BT638:CN638"/>
    <mergeCell ref="AV637:BE637"/>
    <mergeCell ref="AV638:BE638"/>
    <mergeCell ref="AC638:AT638"/>
    <mergeCell ref="K600:S600"/>
    <mergeCell ref="AV600:AZ600"/>
    <mergeCell ref="D601:J601"/>
    <mergeCell ref="K601:S601"/>
    <mergeCell ref="BT611:CF611"/>
    <mergeCell ref="BT612:CF612"/>
    <mergeCell ref="AV606:BS607"/>
    <mergeCell ref="BF599:BJ599"/>
    <mergeCell ref="BK599:BO599"/>
    <mergeCell ref="BP599:BT599"/>
    <mergeCell ref="AV601:AZ601"/>
    <mergeCell ref="BA601:BE601"/>
    <mergeCell ref="BF601:BJ601"/>
    <mergeCell ref="BK601:BO601"/>
    <mergeCell ref="BP601:BT601"/>
    <mergeCell ref="AV596:AZ598"/>
    <mergeCell ref="BA596:BE598"/>
    <mergeCell ref="BF596:BJ598"/>
    <mergeCell ref="BK596:BO598"/>
    <mergeCell ref="BP596:BT598"/>
    <mergeCell ref="BU596:BY598"/>
    <mergeCell ref="BZ596:CD598"/>
    <mergeCell ref="AL600:AT600"/>
    <mergeCell ref="AL601:AT601"/>
    <mergeCell ref="BA600:BE600"/>
    <mergeCell ref="D596:J598"/>
    <mergeCell ref="Z584:AF584"/>
    <mergeCell ref="Z585:AF585"/>
    <mergeCell ref="Z588:AF588"/>
    <mergeCell ref="R588:U588"/>
    <mergeCell ref="Z582:AF582"/>
    <mergeCell ref="Z583:AF583"/>
    <mergeCell ref="Z580:AF580"/>
    <mergeCell ref="V579:Y579"/>
    <mergeCell ref="V582:Y582"/>
    <mergeCell ref="K596:S598"/>
    <mergeCell ref="V587:Y587"/>
    <mergeCell ref="AG584:AM584"/>
    <mergeCell ref="AV612:BS612"/>
    <mergeCell ref="BT606:CF607"/>
    <mergeCell ref="BT608:CF608"/>
    <mergeCell ref="BT609:CF609"/>
    <mergeCell ref="BT610:CF610"/>
    <mergeCell ref="D609:K609"/>
    <mergeCell ref="L609:U609"/>
    <mergeCell ref="V609:AD609"/>
    <mergeCell ref="AE609:AL609"/>
    <mergeCell ref="AM609:AT609"/>
    <mergeCell ref="AE611:AL611"/>
    <mergeCell ref="AM611:AT611"/>
    <mergeCell ref="D612:K612"/>
    <mergeCell ref="T599:AB599"/>
    <mergeCell ref="T600:AB600"/>
    <mergeCell ref="T601:AB601"/>
    <mergeCell ref="AC599:AK599"/>
    <mergeCell ref="AL599:AT599"/>
    <mergeCell ref="L612:U612"/>
    <mergeCell ref="V612:AD612"/>
    <mergeCell ref="D604:AT605"/>
    <mergeCell ref="D606:AT606"/>
    <mergeCell ref="CE596:CI598"/>
    <mergeCell ref="CJ596:CN598"/>
    <mergeCell ref="C587:K587"/>
    <mergeCell ref="L587:Q587"/>
    <mergeCell ref="AV621:CC621"/>
    <mergeCell ref="AV622:CC622"/>
    <mergeCell ref="AV1264:BQ1264"/>
    <mergeCell ref="BR1264:BW1264"/>
    <mergeCell ref="BZ1157:CF1157"/>
    <mergeCell ref="BS1159:BY1159"/>
    <mergeCell ref="BZ1159:CF1159"/>
    <mergeCell ref="BS1160:BY1160"/>
    <mergeCell ref="CD1263:CI1263"/>
    <mergeCell ref="CJ1263:CN1263"/>
    <mergeCell ref="CD1264:CI1264"/>
    <mergeCell ref="BX1262:CC1263"/>
    <mergeCell ref="CD1262:CN1262"/>
    <mergeCell ref="AV1257:BQ1257"/>
    <mergeCell ref="CH1024:CN1024"/>
    <mergeCell ref="AE612:AL612"/>
    <mergeCell ref="AM612:AT612"/>
    <mergeCell ref="AV608:BS608"/>
    <mergeCell ref="D611:K611"/>
    <mergeCell ref="L611:U611"/>
    <mergeCell ref="V611:AD611"/>
    <mergeCell ref="BU599:BY599"/>
    <mergeCell ref="BZ599:CD599"/>
    <mergeCell ref="CE599:CI599"/>
    <mergeCell ref="CJ599:CN599"/>
    <mergeCell ref="D600:J600"/>
    <mergeCell ref="R572:AE572"/>
    <mergeCell ref="AF572:AT572"/>
    <mergeCell ref="AG580:AM580"/>
    <mergeCell ref="AG581:AM581"/>
    <mergeCell ref="AN578:AS578"/>
    <mergeCell ref="AN579:AS579"/>
    <mergeCell ref="AN580:AS580"/>
    <mergeCell ref="V584:Y584"/>
    <mergeCell ref="V585:Y585"/>
    <mergeCell ref="AG578:AM578"/>
    <mergeCell ref="Z586:AF586"/>
    <mergeCell ref="Z587:AF587"/>
    <mergeCell ref="V580:Y580"/>
    <mergeCell ref="V581:Y581"/>
    <mergeCell ref="BV585:CN585"/>
    <mergeCell ref="BV586:CN586"/>
    <mergeCell ref="CI1408:CN1408"/>
    <mergeCell ref="BQ680:BX680"/>
    <mergeCell ref="M995:U995"/>
    <mergeCell ref="R733:U733"/>
    <mergeCell ref="V744:Y744"/>
    <mergeCell ref="V745:Y745"/>
    <mergeCell ref="D617:AF618"/>
    <mergeCell ref="BX1217:CE1217"/>
    <mergeCell ref="CF1217:CN1217"/>
    <mergeCell ref="AV1218:BQ1218"/>
    <mergeCell ref="BR1218:BW1218"/>
    <mergeCell ref="BX1218:CE1218"/>
    <mergeCell ref="L584:Q584"/>
    <mergeCell ref="L585:Q585"/>
    <mergeCell ref="C577:K578"/>
    <mergeCell ref="AL596:AT598"/>
    <mergeCell ref="BL1447:CN1447"/>
    <mergeCell ref="AZ1452:BO1453"/>
    <mergeCell ref="BP1452:CA1453"/>
    <mergeCell ref="CB1452:CN1453"/>
    <mergeCell ref="BX672:CB672"/>
    <mergeCell ref="CC672:CF672"/>
    <mergeCell ref="CI1412:CN1412"/>
    <mergeCell ref="BU1413:CB1413"/>
    <mergeCell ref="CC1413:CH1413"/>
    <mergeCell ref="CI1413:CN1413"/>
    <mergeCell ref="BU1410:CB1410"/>
    <mergeCell ref="CC1410:CH1410"/>
    <mergeCell ref="AV1407:BK1407"/>
    <mergeCell ref="BL1407:BT1407"/>
    <mergeCell ref="BD1368:BK1368"/>
    <mergeCell ref="BL1368:BS1368"/>
    <mergeCell ref="BT1368:CA1368"/>
    <mergeCell ref="BU1407:CB1407"/>
    <mergeCell ref="CG680:CN680"/>
    <mergeCell ref="CI919:CN919"/>
    <mergeCell ref="CC920:CH920"/>
    <mergeCell ref="CI920:CN920"/>
    <mergeCell ref="AV919:BN919"/>
    <mergeCell ref="AV920:BN920"/>
    <mergeCell ref="CB1371:CN1371"/>
    <mergeCell ref="AV1372:CN1372"/>
    <mergeCell ref="CI1406:CN1406"/>
    <mergeCell ref="BD1370:BK1370"/>
    <mergeCell ref="BL1408:BT1408"/>
    <mergeCell ref="BU1408:CB1408"/>
    <mergeCell ref="AV1217:BQ1217"/>
    <mergeCell ref="BR1217:BW1217"/>
    <mergeCell ref="BF636:BL636"/>
    <mergeCell ref="BM636:BS636"/>
    <mergeCell ref="BI680:BP680"/>
    <mergeCell ref="AN588:AS588"/>
    <mergeCell ref="AV620:CC620"/>
    <mergeCell ref="CI1405:CN1405"/>
    <mergeCell ref="CE1384:CN1384"/>
    <mergeCell ref="BJ1396:CD1396"/>
    <mergeCell ref="CE1396:CN1396"/>
    <mergeCell ref="BT1369:CA1369"/>
    <mergeCell ref="V995:AB995"/>
    <mergeCell ref="AC995:AK995"/>
    <mergeCell ref="AL995:AS995"/>
    <mergeCell ref="AT995:AX995"/>
    <mergeCell ref="AG588:AM588"/>
    <mergeCell ref="BJ1337:BW1337"/>
    <mergeCell ref="BX1337:CN1337"/>
    <mergeCell ref="AV1347:BI1347"/>
    <mergeCell ref="BJ1347:BW1347"/>
    <mergeCell ref="BX1347:CN1347"/>
    <mergeCell ref="AV1348:BI1348"/>
    <mergeCell ref="BJ1348:BW1348"/>
    <mergeCell ref="BX1348:CN1348"/>
    <mergeCell ref="BV1328:CN1328"/>
    <mergeCell ref="AV1317:BU1318"/>
    <mergeCell ref="BV1317:CN1318"/>
    <mergeCell ref="D594:AT595"/>
    <mergeCell ref="D995:L995"/>
    <mergeCell ref="AV602:CN602"/>
    <mergeCell ref="AV604:CN605"/>
    <mergeCell ref="CE601:CI601"/>
    <mergeCell ref="CJ601:CN601"/>
    <mergeCell ref="AV1357:BK1358"/>
    <mergeCell ref="BL1357:CA1358"/>
    <mergeCell ref="BL1410:BT1410"/>
    <mergeCell ref="AV1361:BC1361"/>
    <mergeCell ref="BD1361:BK1361"/>
    <mergeCell ref="CB1361:CN1361"/>
    <mergeCell ref="AV1360:BC1360"/>
    <mergeCell ref="BD1360:BK1360"/>
    <mergeCell ref="AV1363:BC1363"/>
    <mergeCell ref="BD1363:BK1363"/>
    <mergeCell ref="BL1363:BS1363"/>
    <mergeCell ref="CC1406:CH1406"/>
    <mergeCell ref="BT1366:CA1366"/>
    <mergeCell ref="CB1366:CN1366"/>
    <mergeCell ref="BD1369:BK1369"/>
    <mergeCell ref="BL1369:BS1369"/>
    <mergeCell ref="CB1362:CN1362"/>
    <mergeCell ref="BL1359:BS1359"/>
    <mergeCell ref="BT1359:CA1359"/>
    <mergeCell ref="AV1362:BC1362"/>
    <mergeCell ref="BD1362:BK1362"/>
    <mergeCell ref="CB1360:CN1360"/>
    <mergeCell ref="BJ1377:CD1377"/>
    <mergeCell ref="AV1408:BK1408"/>
    <mergeCell ref="AV1329:CN1329"/>
    <mergeCell ref="AV1335:BI1336"/>
    <mergeCell ref="BJ1335:BW1336"/>
    <mergeCell ref="BX1335:CN1336"/>
    <mergeCell ref="AV1349:CN1349"/>
    <mergeCell ref="AV1337:BI1337"/>
    <mergeCell ref="AV1136:BR1136"/>
    <mergeCell ref="AV1416:BK1416"/>
    <mergeCell ref="CB1367:CN1367"/>
    <mergeCell ref="AV1366:BC1366"/>
    <mergeCell ref="BD1366:BK1366"/>
    <mergeCell ref="BL1366:BS1366"/>
    <mergeCell ref="AV1369:BC1369"/>
    <mergeCell ref="CB1357:CN1359"/>
    <mergeCell ref="AV1359:BC1359"/>
    <mergeCell ref="BD1359:BK1359"/>
    <mergeCell ref="AV1365:BC1365"/>
    <mergeCell ref="BD1365:BK1365"/>
    <mergeCell ref="BL1411:BT1411"/>
    <mergeCell ref="BL1412:BT1412"/>
    <mergeCell ref="BL1370:BS1370"/>
    <mergeCell ref="BT1370:CA1370"/>
    <mergeCell ref="CB1370:CN1370"/>
    <mergeCell ref="BJ1380:CD1380"/>
    <mergeCell ref="BJ1385:CD1385"/>
    <mergeCell ref="BJ1386:CD1386"/>
    <mergeCell ref="CI1416:CN1416"/>
    <mergeCell ref="BU1411:CB1411"/>
    <mergeCell ref="CC1411:CH1411"/>
    <mergeCell ref="BL1405:BT1405"/>
    <mergeCell ref="BU1405:CB1405"/>
    <mergeCell ref="CC1405:CH1405"/>
    <mergeCell ref="AV1411:BK1411"/>
    <mergeCell ref="AV1406:BK1406"/>
    <mergeCell ref="AV1320:BU1320"/>
    <mergeCell ref="AV1321:BU1321"/>
    <mergeCell ref="AV1322:BU1322"/>
    <mergeCell ref="AV1323:BU1323"/>
    <mergeCell ref="BQ1310:BX1310"/>
    <mergeCell ref="BY1302:CN1302"/>
    <mergeCell ref="BY1303:CN1303"/>
    <mergeCell ref="CM1273:CN1273"/>
    <mergeCell ref="AV1276:CN1277"/>
    <mergeCell ref="BR1280:BX1280"/>
    <mergeCell ref="BL1362:BS1362"/>
    <mergeCell ref="BT1362:CA1362"/>
    <mergeCell ref="BL1361:BS1361"/>
    <mergeCell ref="BT1361:CA1361"/>
    <mergeCell ref="BL1360:BS1360"/>
    <mergeCell ref="BT1360:CA1360"/>
    <mergeCell ref="CK1283:CN1283"/>
    <mergeCell ref="CB1283:CJ1283"/>
    <mergeCell ref="BY1283:CA1283"/>
    <mergeCell ref="BR1283:BX1283"/>
    <mergeCell ref="BK1283:BQ1283"/>
    <mergeCell ref="AV1283:BJ1283"/>
    <mergeCell ref="AV1287:CN1288"/>
    <mergeCell ref="AV1289:BJ1290"/>
    <mergeCell ref="BK1289:BQ1290"/>
    <mergeCell ref="BR1289:BX1290"/>
    <mergeCell ref="CB1281:CJ1281"/>
    <mergeCell ref="CB1282:CJ1282"/>
    <mergeCell ref="CK1280:CN1280"/>
    <mergeCell ref="CK1281:CN1281"/>
    <mergeCell ref="AV1137:CL1137"/>
    <mergeCell ref="BS1167:BY1167"/>
    <mergeCell ref="BZ1167:CF1167"/>
    <mergeCell ref="BS1168:BY1168"/>
    <mergeCell ref="BZ1168:CF1168"/>
    <mergeCell ref="BL1152:BR1153"/>
    <mergeCell ref="BS1152:BY1153"/>
    <mergeCell ref="BZ1152:CF1153"/>
    <mergeCell ref="BZ1160:CF1160"/>
    <mergeCell ref="BS1161:BY1161"/>
    <mergeCell ref="CF1213:CN1214"/>
    <mergeCell ref="CF1215:CN1215"/>
    <mergeCell ref="CF1216:CN1216"/>
    <mergeCell ref="BL1144:BZ1144"/>
    <mergeCell ref="CA1144:CN1144"/>
    <mergeCell ref="BL1145:BZ1145"/>
    <mergeCell ref="CA1145:CN1145"/>
    <mergeCell ref="BL1146:BZ1146"/>
    <mergeCell ref="CA1146:CN1146"/>
    <mergeCell ref="BL1147:BZ1147"/>
    <mergeCell ref="CA1147:CN1147"/>
    <mergeCell ref="BX1216:CE1216"/>
    <mergeCell ref="AV1216:BQ1216"/>
    <mergeCell ref="BR1216:BW1216"/>
    <mergeCell ref="BL1143:BZ1143"/>
    <mergeCell ref="CA1143:CN1143"/>
    <mergeCell ref="BL1141:CN1141"/>
    <mergeCell ref="BL1142:BZ1142"/>
    <mergeCell ref="CA1142:CN1142"/>
    <mergeCell ref="EK947:ET947"/>
    <mergeCell ref="BS1003:BY1003"/>
    <mergeCell ref="BZ1003:CG1003"/>
    <mergeCell ref="CH1003:CN1003"/>
    <mergeCell ref="BS1004:BY1004"/>
    <mergeCell ref="AV1152:BK1153"/>
    <mergeCell ref="AV1166:BK1166"/>
    <mergeCell ref="AV1167:BK1167"/>
    <mergeCell ref="BS1136:BY1136"/>
    <mergeCell ref="BZ1136:CG1136"/>
    <mergeCell ref="CH1136:CN1136"/>
    <mergeCell ref="AW987:CM987"/>
    <mergeCell ref="EK944:EM944"/>
    <mergeCell ref="BS1020:BY1020"/>
    <mergeCell ref="BZ1020:CG1020"/>
    <mergeCell ref="CH1020:CN1020"/>
    <mergeCell ref="BS1041:BY1041"/>
    <mergeCell ref="BZ1041:CG1041"/>
    <mergeCell ref="CH1041:CN1041"/>
    <mergeCell ref="AV1017:BR1017"/>
    <mergeCell ref="AV1018:BR1018"/>
    <mergeCell ref="AV1019:BR1019"/>
    <mergeCell ref="AV1020:BR1020"/>
    <mergeCell ref="AV1041:BR1041"/>
    <mergeCell ref="BS1011:BY1011"/>
    <mergeCell ref="BZ1011:CG1011"/>
    <mergeCell ref="CH1011:CN1011"/>
    <mergeCell ref="BS1012:BY1012"/>
    <mergeCell ref="BS1002:CN1002"/>
    <mergeCell ref="BS1009:BY1009"/>
    <mergeCell ref="BZ1009:CG1009"/>
    <mergeCell ref="CH1009:CN1009"/>
    <mergeCell ref="EK953:ET953"/>
    <mergeCell ref="AW968:CM969"/>
    <mergeCell ref="AY995:BG995"/>
    <mergeCell ref="BH995:BL995"/>
    <mergeCell ref="BM995:BT995"/>
    <mergeCell ref="BU995:BY995"/>
    <mergeCell ref="BZ995:CI995"/>
    <mergeCell ref="CJ995:CN995"/>
    <mergeCell ref="BZ1013:CG1013"/>
    <mergeCell ref="CH1013:CN1013"/>
    <mergeCell ref="AV1005:BR1005"/>
    <mergeCell ref="AY996:BG996"/>
    <mergeCell ref="BH996:BL996"/>
    <mergeCell ref="BM996:BT996"/>
    <mergeCell ref="BU996:BY996"/>
    <mergeCell ref="BZ996:CI996"/>
    <mergeCell ref="CJ996:CN996"/>
    <mergeCell ref="BS1010:BY1010"/>
    <mergeCell ref="BZ1010:CG1010"/>
    <mergeCell ref="CH1010:CN1010"/>
    <mergeCell ref="BZ1012:CG1012"/>
    <mergeCell ref="CH1012:CN1012"/>
    <mergeCell ref="CH1008:CN1008"/>
    <mergeCell ref="BZ1004:CG1004"/>
    <mergeCell ref="CH1004:CN1004"/>
    <mergeCell ref="BS1005:BY1005"/>
    <mergeCell ref="BZ1005:CG1005"/>
    <mergeCell ref="AV1002:BR1003"/>
    <mergeCell ref="AV1004:BR1004"/>
    <mergeCell ref="AW965:CM965"/>
    <mergeCell ref="AV1009:BR1009"/>
    <mergeCell ref="AV1010:BR1010"/>
    <mergeCell ref="FC945:FE945"/>
    <mergeCell ref="FF945:FH945"/>
    <mergeCell ref="EK945:EM945"/>
    <mergeCell ref="EN945:EP945"/>
    <mergeCell ref="EQ945:ES945"/>
    <mergeCell ref="ET945:EV945"/>
    <mergeCell ref="EW945:EY945"/>
    <mergeCell ref="EZ945:FB945"/>
    <mergeCell ref="BW938:CD938"/>
    <mergeCell ref="CE938:CN938"/>
    <mergeCell ref="CE940:CN940"/>
    <mergeCell ref="BW941:CD941"/>
    <mergeCell ref="CE941:CN941"/>
    <mergeCell ref="BW933:CD933"/>
    <mergeCell ref="CE933:CN933"/>
    <mergeCell ref="AV934:BN934"/>
    <mergeCell ref="BO934:BV934"/>
    <mergeCell ref="BW934:CD934"/>
    <mergeCell ref="EK939:ET939"/>
    <mergeCell ref="AV941:BN941"/>
    <mergeCell ref="BO941:BV941"/>
    <mergeCell ref="AV944:CL945"/>
    <mergeCell ref="CE937:CN937"/>
    <mergeCell ref="AV938:BN938"/>
    <mergeCell ref="BO938:BV938"/>
    <mergeCell ref="AV940:BN940"/>
    <mergeCell ref="CE934:CN934"/>
    <mergeCell ref="AV936:BN936"/>
    <mergeCell ref="BO936:BV936"/>
    <mergeCell ref="BW936:CD936"/>
    <mergeCell ref="CE936:CN936"/>
    <mergeCell ref="AV937:BN937"/>
    <mergeCell ref="FI945:FK945"/>
    <mergeCell ref="AV881:CN881"/>
    <mergeCell ref="AV894:CN894"/>
    <mergeCell ref="AV899:CL900"/>
    <mergeCell ref="AV909:CL909"/>
    <mergeCell ref="AV911:CL912"/>
    <mergeCell ref="AV913:BN914"/>
    <mergeCell ref="BO913:CB913"/>
    <mergeCell ref="BO914:BU914"/>
    <mergeCell ref="BV914:CB914"/>
    <mergeCell ref="AV939:BN939"/>
    <mergeCell ref="BO939:BV939"/>
    <mergeCell ref="BW939:CD939"/>
    <mergeCell ref="CE939:CN939"/>
    <mergeCell ref="AV901:CN902"/>
    <mergeCell ref="AV918:BN918"/>
    <mergeCell ref="BO940:BV940"/>
    <mergeCell ref="BW940:CD940"/>
    <mergeCell ref="AV903:BE904"/>
    <mergeCell ref="AV886:CN887"/>
    <mergeCell ref="FI944:FK944"/>
    <mergeCell ref="AV922:CL922"/>
    <mergeCell ref="CC917:CH917"/>
    <mergeCell ref="EN944:EP944"/>
    <mergeCell ref="EQ944:ES944"/>
    <mergeCell ref="ET944:EV944"/>
    <mergeCell ref="EW944:EY944"/>
    <mergeCell ref="EZ944:FB944"/>
    <mergeCell ref="FC944:FE944"/>
    <mergeCell ref="FF944:FH944"/>
    <mergeCell ref="AV942:CN942"/>
    <mergeCell ref="AV926:CN927"/>
    <mergeCell ref="BO916:BU916"/>
    <mergeCell ref="BV916:CB916"/>
    <mergeCell ref="CC913:CN913"/>
    <mergeCell ref="CC914:CH914"/>
    <mergeCell ref="CI914:CN914"/>
    <mergeCell ref="CC915:CH915"/>
    <mergeCell ref="CI915:CN915"/>
    <mergeCell ref="BN907:BQ908"/>
    <mergeCell ref="BR907:BV908"/>
    <mergeCell ref="BW907:BZ908"/>
    <mergeCell ref="CA907:CE908"/>
    <mergeCell ref="CF907:CI908"/>
    <mergeCell ref="CJ907:CN908"/>
    <mergeCell ref="BO915:BU915"/>
    <mergeCell ref="BV915:CB915"/>
    <mergeCell ref="BA905:BE906"/>
    <mergeCell ref="BF905:BI906"/>
    <mergeCell ref="BJ905:BM906"/>
    <mergeCell ref="BN905:BQ906"/>
    <mergeCell ref="BR905:BV906"/>
    <mergeCell ref="BW905:BZ906"/>
    <mergeCell ref="CA905:CE906"/>
    <mergeCell ref="CF905:CI906"/>
    <mergeCell ref="CJ905:CN906"/>
    <mergeCell ref="CB797:CE797"/>
    <mergeCell ref="CF797:CI797"/>
    <mergeCell ref="CJ797:CN797"/>
    <mergeCell ref="AY836:BJ836"/>
    <mergeCell ref="BM836:BW836"/>
    <mergeCell ref="CB836:CL836"/>
    <mergeCell ref="AY838:BJ838"/>
    <mergeCell ref="BM838:BW838"/>
    <mergeCell ref="CB838:CL838"/>
    <mergeCell ref="AY840:BJ840"/>
    <mergeCell ref="BM840:BW840"/>
    <mergeCell ref="CB840:CL840"/>
    <mergeCell ref="AY842:BJ842"/>
    <mergeCell ref="BM842:BW842"/>
    <mergeCell ref="CB842:CL842"/>
    <mergeCell ref="AV828:CN828"/>
    <mergeCell ref="BX798:CA798"/>
    <mergeCell ref="CB798:CE798"/>
    <mergeCell ref="CF798:CI798"/>
    <mergeCell ref="CJ798:CN798"/>
    <mergeCell ref="BX799:CA799"/>
    <mergeCell ref="CB799:CE799"/>
    <mergeCell ref="CF799:CI799"/>
    <mergeCell ref="CJ799:CN799"/>
    <mergeCell ref="BX800:CA800"/>
    <mergeCell ref="CB800:CE800"/>
    <mergeCell ref="CF800:CI800"/>
    <mergeCell ref="CJ800:CN800"/>
    <mergeCell ref="BX801:CA801"/>
    <mergeCell ref="CB801:CE801"/>
    <mergeCell ref="CF801:CI801"/>
    <mergeCell ref="CJ801:CN801"/>
    <mergeCell ref="EH810:EI810"/>
    <mergeCell ref="BX803:CA803"/>
    <mergeCell ref="CB803:CE803"/>
    <mergeCell ref="CF803:CI803"/>
    <mergeCell ref="CJ803:CN803"/>
    <mergeCell ref="BX804:CA804"/>
    <mergeCell ref="CB804:CE804"/>
    <mergeCell ref="CF804:CI804"/>
    <mergeCell ref="CJ804:CN804"/>
    <mergeCell ref="BX805:CA805"/>
    <mergeCell ref="CB805:CE805"/>
    <mergeCell ref="CF805:CI805"/>
    <mergeCell ref="CJ805:CN805"/>
    <mergeCell ref="AV806:CN806"/>
    <mergeCell ref="BP805:BS805"/>
    <mergeCell ref="BT805:BW805"/>
    <mergeCell ref="AV805:BO805"/>
    <mergeCell ref="AV808:CN809"/>
    <mergeCell ref="BX802:CA802"/>
    <mergeCell ref="CB802:CE802"/>
    <mergeCell ref="CF802:CI802"/>
    <mergeCell ref="CJ802:CN802"/>
    <mergeCell ref="CB795:CE795"/>
    <mergeCell ref="BX797:CA797"/>
    <mergeCell ref="BX793:CA793"/>
    <mergeCell ref="CB793:CE793"/>
    <mergeCell ref="CF793:CI793"/>
    <mergeCell ref="CJ793:CN793"/>
    <mergeCell ref="BX794:CA794"/>
    <mergeCell ref="CB794:CE794"/>
    <mergeCell ref="CF794:CI794"/>
    <mergeCell ref="CJ794:CN794"/>
    <mergeCell ref="CJ787:CN787"/>
    <mergeCell ref="CF795:CI795"/>
    <mergeCell ref="CJ795:CN795"/>
    <mergeCell ref="BX796:CA796"/>
    <mergeCell ref="CB796:CE796"/>
    <mergeCell ref="CF796:CI796"/>
    <mergeCell ref="CJ796:CN796"/>
    <mergeCell ref="BX788:CA788"/>
    <mergeCell ref="CB788:CE788"/>
    <mergeCell ref="CF788:CI788"/>
    <mergeCell ref="CJ788:CN788"/>
    <mergeCell ref="BX789:CA789"/>
    <mergeCell ref="CB789:CE789"/>
    <mergeCell ref="CF789:CI789"/>
    <mergeCell ref="CJ789:CN789"/>
    <mergeCell ref="BX790:CA790"/>
    <mergeCell ref="CF790:CI790"/>
    <mergeCell ref="CJ790:CN790"/>
    <mergeCell ref="BX791:CA791"/>
    <mergeCell ref="CB791:CE791"/>
    <mergeCell ref="CF791:CI791"/>
    <mergeCell ref="CJ782:CN782"/>
    <mergeCell ref="BX783:CA783"/>
    <mergeCell ref="CB783:CE783"/>
    <mergeCell ref="CF783:CI783"/>
    <mergeCell ref="CJ783:CN783"/>
    <mergeCell ref="BX784:CA784"/>
    <mergeCell ref="CB784:CE784"/>
    <mergeCell ref="CF784:CI784"/>
    <mergeCell ref="CJ784:CN784"/>
    <mergeCell ref="BX785:CA785"/>
    <mergeCell ref="CB785:CE785"/>
    <mergeCell ref="CF785:CI785"/>
    <mergeCell ref="CJ785:CN785"/>
    <mergeCell ref="BX786:CA786"/>
    <mergeCell ref="CB786:CE786"/>
    <mergeCell ref="CF786:CI786"/>
    <mergeCell ref="CJ786:CN786"/>
    <mergeCell ref="BX787:CA787"/>
    <mergeCell ref="CB771:CE771"/>
    <mergeCell ref="CF771:CI771"/>
    <mergeCell ref="CJ771:CN771"/>
    <mergeCell ref="BX773:CA773"/>
    <mergeCell ref="CB773:CE773"/>
    <mergeCell ref="CF773:CI773"/>
    <mergeCell ref="CJ773:CN773"/>
    <mergeCell ref="BX774:CA774"/>
    <mergeCell ref="CB774:CE774"/>
    <mergeCell ref="CF774:CI774"/>
    <mergeCell ref="CJ774:CN774"/>
    <mergeCell ref="BX775:CA775"/>
    <mergeCell ref="CB775:CE775"/>
    <mergeCell ref="CF775:CI775"/>
    <mergeCell ref="CJ775:CN775"/>
    <mergeCell ref="BX776:CA776"/>
    <mergeCell ref="CB776:CE776"/>
    <mergeCell ref="CF776:CI776"/>
    <mergeCell ref="CJ776:CN776"/>
    <mergeCell ref="BX771:CA771"/>
    <mergeCell ref="BX795:CA795"/>
    <mergeCell ref="AV791:BO791"/>
    <mergeCell ref="BP780:BS780"/>
    <mergeCell ref="BT780:BW780"/>
    <mergeCell ref="CJ777:CN777"/>
    <mergeCell ref="CB778:CE778"/>
    <mergeCell ref="CF778:CI778"/>
    <mergeCell ref="CJ778:CN778"/>
    <mergeCell ref="CB779:CE779"/>
    <mergeCell ref="CF779:CI779"/>
    <mergeCell ref="CJ779:CN779"/>
    <mergeCell ref="CB780:CE780"/>
    <mergeCell ref="CF780:CI780"/>
    <mergeCell ref="CJ780:CN780"/>
    <mergeCell ref="CB781:CE781"/>
    <mergeCell ref="CF781:CI781"/>
    <mergeCell ref="CJ781:CN781"/>
    <mergeCell ref="CB782:CE782"/>
    <mergeCell ref="CB777:CE777"/>
    <mergeCell ref="CF777:CI777"/>
    <mergeCell ref="CF782:CI782"/>
    <mergeCell ref="CB787:CE787"/>
    <mergeCell ref="CF787:CI787"/>
    <mergeCell ref="AV787:BO787"/>
    <mergeCell ref="AV788:BO788"/>
    <mergeCell ref="CJ791:CN791"/>
    <mergeCell ref="BX792:CA792"/>
    <mergeCell ref="CB792:CE792"/>
    <mergeCell ref="CF792:CI792"/>
    <mergeCell ref="CJ792:CN792"/>
    <mergeCell ref="AV789:BO789"/>
    <mergeCell ref="CB790:CE790"/>
    <mergeCell ref="AV771:BO771"/>
    <mergeCell ref="AV773:BO773"/>
    <mergeCell ref="AV774:BO774"/>
    <mergeCell ref="AV775:BO775"/>
    <mergeCell ref="AV776:BO776"/>
    <mergeCell ref="AV777:BO777"/>
    <mergeCell ref="AV778:BO778"/>
    <mergeCell ref="AV779:BO779"/>
    <mergeCell ref="AV780:BO780"/>
    <mergeCell ref="AV781:BO781"/>
    <mergeCell ref="AV782:BO782"/>
    <mergeCell ref="AV783:BO783"/>
    <mergeCell ref="AV784:BO784"/>
    <mergeCell ref="AV785:BO785"/>
    <mergeCell ref="AV786:BO786"/>
    <mergeCell ref="BX778:CA778"/>
    <mergeCell ref="BX779:CA779"/>
    <mergeCell ref="BX780:CA780"/>
    <mergeCell ref="BX781:CA781"/>
    <mergeCell ref="BX782:CA782"/>
    <mergeCell ref="BX777:CA777"/>
    <mergeCell ref="AV790:BO790"/>
    <mergeCell ref="CB770:CE770"/>
    <mergeCell ref="CF770:CI770"/>
    <mergeCell ref="CJ770:CN770"/>
    <mergeCell ref="BP782:BS782"/>
    <mergeCell ref="BT782:BW782"/>
    <mergeCell ref="BP783:BS783"/>
    <mergeCell ref="BT783:BW783"/>
    <mergeCell ref="AV794:BO794"/>
    <mergeCell ref="AV795:BO795"/>
    <mergeCell ref="AV796:BO796"/>
    <mergeCell ref="AV797:BO797"/>
    <mergeCell ref="BP799:BS799"/>
    <mergeCell ref="BT799:BW799"/>
    <mergeCell ref="AV798:BO798"/>
    <mergeCell ref="AV799:BO799"/>
    <mergeCell ref="BP790:BS790"/>
    <mergeCell ref="BT790:BW790"/>
    <mergeCell ref="BP791:BS791"/>
    <mergeCell ref="BT791:BW791"/>
    <mergeCell ref="BP781:BS781"/>
    <mergeCell ref="BT781:BW781"/>
    <mergeCell ref="BP784:BS784"/>
    <mergeCell ref="BT784:BW784"/>
    <mergeCell ref="BP785:BS785"/>
    <mergeCell ref="BT785:BW785"/>
    <mergeCell ref="BP786:BS786"/>
    <mergeCell ref="BT786:BW786"/>
    <mergeCell ref="BP787:BS787"/>
    <mergeCell ref="BT787:BW787"/>
    <mergeCell ref="BP788:BS788"/>
    <mergeCell ref="BT788:BW788"/>
    <mergeCell ref="AV800:BO800"/>
    <mergeCell ref="AV801:BO801"/>
    <mergeCell ref="AV802:BO802"/>
    <mergeCell ref="AV803:BO803"/>
    <mergeCell ref="AV804:BO804"/>
    <mergeCell ref="BP800:BS800"/>
    <mergeCell ref="BT800:BW800"/>
    <mergeCell ref="BP801:BS801"/>
    <mergeCell ref="BT801:BW801"/>
    <mergeCell ref="BP802:BS802"/>
    <mergeCell ref="BT802:BW802"/>
    <mergeCell ref="BP803:BS803"/>
    <mergeCell ref="BT803:BW803"/>
    <mergeCell ref="BP804:BS804"/>
    <mergeCell ref="BT804:BW804"/>
    <mergeCell ref="AV792:BO792"/>
    <mergeCell ref="AV793:BO793"/>
    <mergeCell ref="BT798:BW798"/>
    <mergeCell ref="BP792:BS792"/>
    <mergeCell ref="BT792:BW792"/>
    <mergeCell ref="BP793:BS793"/>
    <mergeCell ref="BT793:BW793"/>
    <mergeCell ref="BP794:BS794"/>
    <mergeCell ref="BT794:BW794"/>
    <mergeCell ref="BP795:BS795"/>
    <mergeCell ref="BT795:BW795"/>
    <mergeCell ref="BP796:BS796"/>
    <mergeCell ref="BT796:BW796"/>
    <mergeCell ref="BP797:BS797"/>
    <mergeCell ref="BT797:BW797"/>
    <mergeCell ref="BP798:BS798"/>
    <mergeCell ref="BP789:BS789"/>
    <mergeCell ref="BT789:BW789"/>
    <mergeCell ref="BT770:BW770"/>
    <mergeCell ref="BP771:BS771"/>
    <mergeCell ref="BT771:BW771"/>
    <mergeCell ref="BP773:BS773"/>
    <mergeCell ref="BT773:BW773"/>
    <mergeCell ref="BP774:BS774"/>
    <mergeCell ref="BT774:BW774"/>
    <mergeCell ref="BP775:BS775"/>
    <mergeCell ref="BT775:BW775"/>
    <mergeCell ref="BP776:BS776"/>
    <mergeCell ref="BT776:BW776"/>
    <mergeCell ref="BP777:BS777"/>
    <mergeCell ref="BT777:BW777"/>
    <mergeCell ref="BP778:BS778"/>
    <mergeCell ref="BT778:BW778"/>
    <mergeCell ref="BP779:BS779"/>
    <mergeCell ref="BT779:BW779"/>
    <mergeCell ref="BX770:CA770"/>
    <mergeCell ref="BP768:BW768"/>
    <mergeCell ref="BP770:BS770"/>
    <mergeCell ref="AV747:CL747"/>
    <mergeCell ref="AV764:CN764"/>
    <mergeCell ref="D439:AT439"/>
    <mergeCell ref="BL710:BS710"/>
    <mergeCell ref="BT710:CF710"/>
    <mergeCell ref="CG710:CN710"/>
    <mergeCell ref="BL711:BO711"/>
    <mergeCell ref="BP711:BS711"/>
    <mergeCell ref="BT711:BW711"/>
    <mergeCell ref="BX711:BZ711"/>
    <mergeCell ref="CA711:CC711"/>
    <mergeCell ref="AV712:BK712"/>
    <mergeCell ref="AV713:BK713"/>
    <mergeCell ref="AV714:BK714"/>
    <mergeCell ref="AV715:BK715"/>
    <mergeCell ref="AV716:BK716"/>
    <mergeCell ref="BL745:BO745"/>
    <mergeCell ref="BP745:BS745"/>
    <mergeCell ref="CG745:CJ745"/>
    <mergeCell ref="CK745:CN745"/>
    <mergeCell ref="BL741:BO741"/>
    <mergeCell ref="BP741:BS741"/>
    <mergeCell ref="AV768:BO769"/>
    <mergeCell ref="AV770:BO770"/>
    <mergeCell ref="AG528:AM528"/>
    <mergeCell ref="D542:AT543"/>
    <mergeCell ref="AN581:AS581"/>
    <mergeCell ref="AN582:AS582"/>
    <mergeCell ref="AN583:AS583"/>
    <mergeCell ref="CA745:CC745"/>
    <mergeCell ref="CD745:CF745"/>
    <mergeCell ref="CG742:CJ742"/>
    <mergeCell ref="CK742:CN742"/>
    <mergeCell ref="BL746:BO746"/>
    <mergeCell ref="BP746:BS746"/>
    <mergeCell ref="BT746:BW746"/>
    <mergeCell ref="BX746:BZ746"/>
    <mergeCell ref="CA746:CC746"/>
    <mergeCell ref="CD746:CF746"/>
    <mergeCell ref="CG746:CJ746"/>
    <mergeCell ref="CK746:CN746"/>
    <mergeCell ref="BX768:CN768"/>
    <mergeCell ref="BP769:BS769"/>
    <mergeCell ref="BT769:BW769"/>
    <mergeCell ref="BX769:CA769"/>
    <mergeCell ref="CB769:CE769"/>
    <mergeCell ref="CF769:CI769"/>
    <mergeCell ref="CJ769:CN769"/>
    <mergeCell ref="CA741:CC741"/>
    <mergeCell ref="CD741:CF741"/>
    <mergeCell ref="CG741:CJ741"/>
    <mergeCell ref="CK741:CN741"/>
    <mergeCell ref="BL742:BO742"/>
    <mergeCell ref="BP742:BS742"/>
    <mergeCell ref="BT742:BW742"/>
    <mergeCell ref="BX742:BZ742"/>
    <mergeCell ref="CA742:CC742"/>
    <mergeCell ref="CD742:CF742"/>
    <mergeCell ref="AV745:BK745"/>
    <mergeCell ref="AV746:BK746"/>
    <mergeCell ref="BL743:BO743"/>
    <mergeCell ref="BP743:BS743"/>
    <mergeCell ref="BT743:BW743"/>
    <mergeCell ref="BX743:BZ743"/>
    <mergeCell ref="CA743:CC743"/>
    <mergeCell ref="CD743:CF743"/>
    <mergeCell ref="CG743:CJ743"/>
    <mergeCell ref="CK743:CN743"/>
    <mergeCell ref="BL744:BO744"/>
    <mergeCell ref="BP744:BS744"/>
    <mergeCell ref="BT744:BW744"/>
    <mergeCell ref="BX744:BZ744"/>
    <mergeCell ref="CA744:CC744"/>
    <mergeCell ref="CD744:CF744"/>
    <mergeCell ref="CG744:CJ744"/>
    <mergeCell ref="CK744:CN744"/>
    <mergeCell ref="AV743:BK743"/>
    <mergeCell ref="AV744:BK744"/>
    <mergeCell ref="BT745:BW745"/>
    <mergeCell ref="BX745:BZ745"/>
    <mergeCell ref="BL738:BO738"/>
    <mergeCell ref="BP738:BS738"/>
    <mergeCell ref="BT738:BW738"/>
    <mergeCell ref="BX738:BZ738"/>
    <mergeCell ref="CA738:CC738"/>
    <mergeCell ref="CD738:CF738"/>
    <mergeCell ref="CG738:CJ738"/>
    <mergeCell ref="CK738:CN738"/>
    <mergeCell ref="AV737:BK737"/>
    <mergeCell ref="AV738:BK738"/>
    <mergeCell ref="AV741:BK741"/>
    <mergeCell ref="AV742:BK742"/>
    <mergeCell ref="BL739:BO739"/>
    <mergeCell ref="BP739:BS739"/>
    <mergeCell ref="BT739:BW739"/>
    <mergeCell ref="BX739:BZ739"/>
    <mergeCell ref="CA739:CC739"/>
    <mergeCell ref="CD739:CF739"/>
    <mergeCell ref="CG739:CJ739"/>
    <mergeCell ref="CK739:CN739"/>
    <mergeCell ref="BL740:BO740"/>
    <mergeCell ref="BP740:BS740"/>
    <mergeCell ref="BT740:BW740"/>
    <mergeCell ref="BX740:BZ740"/>
    <mergeCell ref="CA740:CC740"/>
    <mergeCell ref="CD740:CF740"/>
    <mergeCell ref="CG740:CJ740"/>
    <mergeCell ref="CK740:CN740"/>
    <mergeCell ref="AV739:BK739"/>
    <mergeCell ref="AV740:BK740"/>
    <mergeCell ref="BT741:BW741"/>
    <mergeCell ref="BX741:BZ741"/>
    <mergeCell ref="BL736:BO736"/>
    <mergeCell ref="BP736:BS736"/>
    <mergeCell ref="BT736:BW736"/>
    <mergeCell ref="BX736:BZ736"/>
    <mergeCell ref="CA736:CC736"/>
    <mergeCell ref="CD736:CF736"/>
    <mergeCell ref="CG736:CJ736"/>
    <mergeCell ref="CK736:CN736"/>
    <mergeCell ref="AV735:BK735"/>
    <mergeCell ref="AV736:BK736"/>
    <mergeCell ref="BL737:BO737"/>
    <mergeCell ref="BP737:BS737"/>
    <mergeCell ref="BT737:BW737"/>
    <mergeCell ref="BX737:BZ737"/>
    <mergeCell ref="CA737:CC737"/>
    <mergeCell ref="CD737:CF737"/>
    <mergeCell ref="CG737:CJ737"/>
    <mergeCell ref="CK737:CN737"/>
    <mergeCell ref="BL734:BO734"/>
    <mergeCell ref="BP734:BS734"/>
    <mergeCell ref="BT734:BW734"/>
    <mergeCell ref="BX734:BZ734"/>
    <mergeCell ref="CA734:CC734"/>
    <mergeCell ref="CD734:CF734"/>
    <mergeCell ref="CG734:CJ734"/>
    <mergeCell ref="CK734:CN734"/>
    <mergeCell ref="AV733:BK733"/>
    <mergeCell ref="AV734:BK734"/>
    <mergeCell ref="BL735:BO735"/>
    <mergeCell ref="BP735:BS735"/>
    <mergeCell ref="BT735:BW735"/>
    <mergeCell ref="BX735:BZ735"/>
    <mergeCell ref="CA735:CC735"/>
    <mergeCell ref="CD735:CF735"/>
    <mergeCell ref="CG735:CJ735"/>
    <mergeCell ref="CK735:CN735"/>
    <mergeCell ref="BL732:BO732"/>
    <mergeCell ref="BP732:BS732"/>
    <mergeCell ref="BT732:BW732"/>
    <mergeCell ref="BX732:BZ732"/>
    <mergeCell ref="CA732:CC732"/>
    <mergeCell ref="CD732:CF732"/>
    <mergeCell ref="CG732:CJ732"/>
    <mergeCell ref="CK732:CN732"/>
    <mergeCell ref="AV731:BK731"/>
    <mergeCell ref="AV732:BK732"/>
    <mergeCell ref="BL733:BO733"/>
    <mergeCell ref="BP733:BS733"/>
    <mergeCell ref="BT733:BW733"/>
    <mergeCell ref="BX733:BZ733"/>
    <mergeCell ref="CA733:CC733"/>
    <mergeCell ref="CD733:CF733"/>
    <mergeCell ref="CG733:CJ733"/>
    <mergeCell ref="CK733:CN733"/>
    <mergeCell ref="BL730:BO730"/>
    <mergeCell ref="BP730:BS730"/>
    <mergeCell ref="BT730:BW730"/>
    <mergeCell ref="BX730:BZ730"/>
    <mergeCell ref="CA730:CC730"/>
    <mergeCell ref="CD730:CF730"/>
    <mergeCell ref="CG730:CJ730"/>
    <mergeCell ref="CK730:CN730"/>
    <mergeCell ref="AV729:BK729"/>
    <mergeCell ref="AV730:BK730"/>
    <mergeCell ref="BL731:BO731"/>
    <mergeCell ref="BP731:BS731"/>
    <mergeCell ref="BT731:BW731"/>
    <mergeCell ref="BX731:BZ731"/>
    <mergeCell ref="CA731:CC731"/>
    <mergeCell ref="CD731:CF731"/>
    <mergeCell ref="CG731:CJ731"/>
    <mergeCell ref="CK731:CN731"/>
    <mergeCell ref="BL728:BO728"/>
    <mergeCell ref="BP728:BS728"/>
    <mergeCell ref="BT728:BW728"/>
    <mergeCell ref="BX728:BZ728"/>
    <mergeCell ref="CA728:CC728"/>
    <mergeCell ref="CD728:CF728"/>
    <mergeCell ref="CG728:CJ728"/>
    <mergeCell ref="CK728:CN728"/>
    <mergeCell ref="AV727:BK727"/>
    <mergeCell ref="AV728:BK728"/>
    <mergeCell ref="BL729:BO729"/>
    <mergeCell ref="BP729:BS729"/>
    <mergeCell ref="BT729:BW729"/>
    <mergeCell ref="BX729:BZ729"/>
    <mergeCell ref="CA729:CC729"/>
    <mergeCell ref="CD729:CF729"/>
    <mergeCell ref="CG729:CJ729"/>
    <mergeCell ref="CK729:CN729"/>
    <mergeCell ref="BL726:BO726"/>
    <mergeCell ref="BP726:BS726"/>
    <mergeCell ref="BT726:BW726"/>
    <mergeCell ref="BX726:BZ726"/>
    <mergeCell ref="CA726:CC726"/>
    <mergeCell ref="CD726:CF726"/>
    <mergeCell ref="CG726:CJ726"/>
    <mergeCell ref="CK726:CN726"/>
    <mergeCell ref="AV725:BK725"/>
    <mergeCell ref="AV726:BK726"/>
    <mergeCell ref="BL727:BO727"/>
    <mergeCell ref="BP727:BS727"/>
    <mergeCell ref="BT727:BW727"/>
    <mergeCell ref="BX727:BZ727"/>
    <mergeCell ref="CA727:CC727"/>
    <mergeCell ref="CD727:CF727"/>
    <mergeCell ref="CG727:CJ727"/>
    <mergeCell ref="CK727:CN727"/>
    <mergeCell ref="BP724:BS724"/>
    <mergeCell ref="BT724:BW724"/>
    <mergeCell ref="BX724:BZ724"/>
    <mergeCell ref="CA724:CC724"/>
    <mergeCell ref="CD724:CF724"/>
    <mergeCell ref="CG724:CJ724"/>
    <mergeCell ref="CK724:CN724"/>
    <mergeCell ref="AV723:BK723"/>
    <mergeCell ref="AV724:BK724"/>
    <mergeCell ref="BL725:BO725"/>
    <mergeCell ref="BP725:BS725"/>
    <mergeCell ref="BT725:BW725"/>
    <mergeCell ref="BX725:BZ725"/>
    <mergeCell ref="CA725:CC725"/>
    <mergeCell ref="CD725:CF725"/>
    <mergeCell ref="CG725:CJ725"/>
    <mergeCell ref="CK725:CN725"/>
    <mergeCell ref="BL724:BO724"/>
    <mergeCell ref="BT721:BW721"/>
    <mergeCell ref="BX721:BZ721"/>
    <mergeCell ref="CA721:CC721"/>
    <mergeCell ref="CD721:CF721"/>
    <mergeCell ref="CG721:CJ721"/>
    <mergeCell ref="CK721:CN721"/>
    <mergeCell ref="BL722:BO722"/>
    <mergeCell ref="BP722:BS722"/>
    <mergeCell ref="BT722:BW722"/>
    <mergeCell ref="BX722:BZ722"/>
    <mergeCell ref="CA722:CC722"/>
    <mergeCell ref="CD722:CF722"/>
    <mergeCell ref="CG722:CJ722"/>
    <mergeCell ref="CK722:CN722"/>
    <mergeCell ref="AV721:BK721"/>
    <mergeCell ref="AV722:BK722"/>
    <mergeCell ref="BL723:BO723"/>
    <mergeCell ref="BP723:BS723"/>
    <mergeCell ref="BT723:BW723"/>
    <mergeCell ref="BX723:BZ723"/>
    <mergeCell ref="CA723:CC723"/>
    <mergeCell ref="CD723:CF723"/>
    <mergeCell ref="CG723:CJ723"/>
    <mergeCell ref="CK723:CN723"/>
    <mergeCell ref="BL721:BO721"/>
    <mergeCell ref="BP721:BS721"/>
    <mergeCell ref="AV719:BK719"/>
    <mergeCell ref="AV720:BK720"/>
    <mergeCell ref="BL717:BO717"/>
    <mergeCell ref="BP717:BS717"/>
    <mergeCell ref="BT717:BW717"/>
    <mergeCell ref="BX717:BZ717"/>
    <mergeCell ref="CA717:CC717"/>
    <mergeCell ref="CD717:CF717"/>
    <mergeCell ref="CG717:CJ717"/>
    <mergeCell ref="CK717:CN717"/>
    <mergeCell ref="BL718:BO718"/>
    <mergeCell ref="BP718:BS718"/>
    <mergeCell ref="BT718:BW718"/>
    <mergeCell ref="BX718:BZ718"/>
    <mergeCell ref="CA718:CC718"/>
    <mergeCell ref="CD718:CF718"/>
    <mergeCell ref="CG718:CJ718"/>
    <mergeCell ref="CK718:CN718"/>
    <mergeCell ref="CG715:CJ715"/>
    <mergeCell ref="CK715:CN715"/>
    <mergeCell ref="CK714:CN714"/>
    <mergeCell ref="BL713:BO713"/>
    <mergeCell ref="BP713:BS713"/>
    <mergeCell ref="BL714:BO714"/>
    <mergeCell ref="BP714:BS714"/>
    <mergeCell ref="BT714:BW714"/>
    <mergeCell ref="BX714:BZ714"/>
    <mergeCell ref="CA714:CC714"/>
    <mergeCell ref="CD714:CF714"/>
    <mergeCell ref="CG714:CJ714"/>
    <mergeCell ref="BL712:BO712"/>
    <mergeCell ref="BL720:BO720"/>
    <mergeCell ref="BP720:BS720"/>
    <mergeCell ref="BT720:BW720"/>
    <mergeCell ref="BX720:BZ720"/>
    <mergeCell ref="CA720:CC720"/>
    <mergeCell ref="CD720:CF720"/>
    <mergeCell ref="CG720:CJ720"/>
    <mergeCell ref="CK720:CN720"/>
    <mergeCell ref="AQ712:AT712"/>
    <mergeCell ref="AQ713:AT713"/>
    <mergeCell ref="AQ714:AT714"/>
    <mergeCell ref="AQ715:AT715"/>
    <mergeCell ref="AV646:BE646"/>
    <mergeCell ref="BF646:BL646"/>
    <mergeCell ref="O653:R653"/>
    <mergeCell ref="S653:V653"/>
    <mergeCell ref="AC643:AT643"/>
    <mergeCell ref="CL671:CN671"/>
    <mergeCell ref="R712:U712"/>
    <mergeCell ref="R713:U713"/>
    <mergeCell ref="R714:U714"/>
    <mergeCell ref="R715:U715"/>
    <mergeCell ref="D667:T667"/>
    <mergeCell ref="BD671:BH671"/>
    <mergeCell ref="BI671:BM671"/>
    <mergeCell ref="BD672:BH672"/>
    <mergeCell ref="BI672:BM672"/>
    <mergeCell ref="BN669:BW670"/>
    <mergeCell ref="BN671:BR671"/>
    <mergeCell ref="BS671:BW671"/>
    <mergeCell ref="BX671:CB671"/>
    <mergeCell ref="CC671:CF671"/>
    <mergeCell ref="CD711:CF711"/>
    <mergeCell ref="CG711:CJ711"/>
    <mergeCell ref="CK711:CN711"/>
    <mergeCell ref="AV710:BK711"/>
    <mergeCell ref="BM646:BS646"/>
    <mergeCell ref="D643:U643"/>
    <mergeCell ref="AG713:AI713"/>
    <mergeCell ref="AG714:AI714"/>
    <mergeCell ref="D653:N653"/>
    <mergeCell ref="D651:N652"/>
    <mergeCell ref="AV667:BI667"/>
    <mergeCell ref="EH688:EJ688"/>
    <mergeCell ref="BF643:BL643"/>
    <mergeCell ref="BM643:BS643"/>
    <mergeCell ref="BT643:CN643"/>
    <mergeCell ref="BF644:BL644"/>
    <mergeCell ref="BM644:BS644"/>
    <mergeCell ref="BT644:CN644"/>
    <mergeCell ref="BF645:BL645"/>
    <mergeCell ref="BM645:BS645"/>
    <mergeCell ref="BT645:CN645"/>
    <mergeCell ref="BD676:BK676"/>
    <mergeCell ref="BL676:BS676"/>
    <mergeCell ref="AV643:BE643"/>
    <mergeCell ref="EI647:EL647"/>
    <mergeCell ref="O660:S660"/>
    <mergeCell ref="T660:X660"/>
    <mergeCell ref="Y660:AC660"/>
    <mergeCell ref="AD660:AH660"/>
    <mergeCell ref="D677:V678"/>
    <mergeCell ref="CG672:CK672"/>
    <mergeCell ref="CL672:CN672"/>
    <mergeCell ref="CG671:CK671"/>
    <mergeCell ref="D664:CN665"/>
    <mergeCell ref="BS672:BW672"/>
    <mergeCell ref="AE653:AH653"/>
    <mergeCell ref="AI653:AL653"/>
    <mergeCell ref="AM653:AP653"/>
    <mergeCell ref="AQ653:AT653"/>
    <mergeCell ref="CG669:CN670"/>
    <mergeCell ref="AG499:AL499"/>
    <mergeCell ref="AV583:BU583"/>
    <mergeCell ref="CF554:CN554"/>
    <mergeCell ref="CF563:CN563"/>
    <mergeCell ref="CG608:CN608"/>
    <mergeCell ref="CA572:CG572"/>
    <mergeCell ref="CH571:CN571"/>
    <mergeCell ref="CH572:CN572"/>
    <mergeCell ref="AV573:CN573"/>
    <mergeCell ref="AV575:CN576"/>
    <mergeCell ref="BV577:CN582"/>
    <mergeCell ref="BV583:CN583"/>
    <mergeCell ref="BV584:CN584"/>
    <mergeCell ref="AV565:CN565"/>
    <mergeCell ref="AV567:CN568"/>
    <mergeCell ref="AV569:CN569"/>
    <mergeCell ref="BF600:BJ600"/>
    <mergeCell ref="BK600:BO600"/>
    <mergeCell ref="CG606:CN607"/>
    <mergeCell ref="BV587:CN587"/>
    <mergeCell ref="BV588:CN588"/>
    <mergeCell ref="AV586:BU586"/>
    <mergeCell ref="AV587:BU587"/>
    <mergeCell ref="AV588:BU588"/>
    <mergeCell ref="AV577:BU582"/>
    <mergeCell ref="AG585:AM585"/>
    <mergeCell ref="AG586:AM586"/>
    <mergeCell ref="C575:AS576"/>
    <mergeCell ref="R584:U584"/>
    <mergeCell ref="R585:U585"/>
    <mergeCell ref="R586:U586"/>
    <mergeCell ref="AN584:AS584"/>
    <mergeCell ref="AM433:AP433"/>
    <mergeCell ref="BM642:BS642"/>
    <mergeCell ref="D433:L433"/>
    <mergeCell ref="D496:T496"/>
    <mergeCell ref="D497:T497"/>
    <mergeCell ref="AS500:AX500"/>
    <mergeCell ref="U500:Z500"/>
    <mergeCell ref="U501:Z501"/>
    <mergeCell ref="D504:T504"/>
    <mergeCell ref="D499:T499"/>
    <mergeCell ref="AY505:BD505"/>
    <mergeCell ref="AY506:BD506"/>
    <mergeCell ref="AM501:AR501"/>
    <mergeCell ref="AM502:AR502"/>
    <mergeCell ref="AM503:AR503"/>
    <mergeCell ref="AA504:AF504"/>
    <mergeCell ref="AA505:AF505"/>
    <mergeCell ref="AA506:AF506"/>
    <mergeCell ref="AM505:AR505"/>
    <mergeCell ref="AM506:AR506"/>
    <mergeCell ref="AS504:AX504"/>
    <mergeCell ref="AM436:AP436"/>
    <mergeCell ref="AM437:AP437"/>
    <mergeCell ref="AM438:AP438"/>
    <mergeCell ref="U505:Z505"/>
    <mergeCell ref="D500:T500"/>
    <mergeCell ref="D501:T501"/>
    <mergeCell ref="D502:T502"/>
    <mergeCell ref="D503:T503"/>
    <mergeCell ref="AY499:BD499"/>
    <mergeCell ref="AY500:BD500"/>
    <mergeCell ref="AY501:BD501"/>
    <mergeCell ref="AI431:AL432"/>
    <mergeCell ref="AG503:AL503"/>
    <mergeCell ref="D431:L432"/>
    <mergeCell ref="D434:L434"/>
    <mergeCell ref="D435:L435"/>
    <mergeCell ref="M434:P434"/>
    <mergeCell ref="M435:P435"/>
    <mergeCell ref="Y438:AA438"/>
    <mergeCell ref="Y434:AA434"/>
    <mergeCell ref="Y436:AA436"/>
    <mergeCell ref="Y437:AA437"/>
    <mergeCell ref="M437:P437"/>
    <mergeCell ref="M438:P438"/>
    <mergeCell ref="U506:Z506"/>
    <mergeCell ref="AS501:AX501"/>
    <mergeCell ref="AS502:AX502"/>
    <mergeCell ref="CF433:CK433"/>
    <mergeCell ref="BW432:CC432"/>
    <mergeCell ref="BW434:CC434"/>
    <mergeCell ref="CF435:CK435"/>
    <mergeCell ref="BW436:CC436"/>
    <mergeCell ref="CF437:CK437"/>
    <mergeCell ref="AV434:BK434"/>
    <mergeCell ref="AV435:BK435"/>
    <mergeCell ref="BL434:BT434"/>
    <mergeCell ref="BL435:BT435"/>
    <mergeCell ref="AV436:BK436"/>
    <mergeCell ref="BL436:BT436"/>
    <mergeCell ref="AV437:BK437"/>
    <mergeCell ref="BL437:BT437"/>
    <mergeCell ref="AV438:BK438"/>
    <mergeCell ref="BL438:BT438"/>
    <mergeCell ref="M431:P432"/>
    <mergeCell ref="M433:P433"/>
    <mergeCell ref="Q436:T436"/>
    <mergeCell ref="Q437:T437"/>
    <mergeCell ref="Q438:T438"/>
    <mergeCell ref="U435:X435"/>
    <mergeCell ref="U436:X436"/>
    <mergeCell ref="U437:X437"/>
    <mergeCell ref="U438:X438"/>
    <mergeCell ref="U431:X432"/>
    <mergeCell ref="Y431:AA432"/>
    <mergeCell ref="Q423:AA423"/>
    <mergeCell ref="Q424:AA424"/>
    <mergeCell ref="Q425:AA425"/>
    <mergeCell ref="D420:P420"/>
    <mergeCell ref="D421:P421"/>
    <mergeCell ref="D422:P422"/>
    <mergeCell ref="D423:P423"/>
    <mergeCell ref="D424:P424"/>
    <mergeCell ref="Q426:AA426"/>
    <mergeCell ref="D437:L437"/>
    <mergeCell ref="D426:P426"/>
    <mergeCell ref="EH442:EK442"/>
    <mergeCell ref="EH404:EJ404"/>
    <mergeCell ref="EM442:EP442"/>
    <mergeCell ref="W443:AD444"/>
    <mergeCell ref="AE443:AL444"/>
    <mergeCell ref="AM443:AT444"/>
    <mergeCell ref="W445:AD445"/>
    <mergeCell ref="AE445:AL445"/>
    <mergeCell ref="AM445:AT445"/>
    <mergeCell ref="AE446:AL446"/>
    <mergeCell ref="AE447:AL447"/>
    <mergeCell ref="AM447:AT447"/>
    <mergeCell ref="AE448:AL448"/>
    <mergeCell ref="AM448:AT448"/>
    <mergeCell ref="W447:AD447"/>
    <mergeCell ref="W448:AD448"/>
    <mergeCell ref="AB426:AK426"/>
    <mergeCell ref="AL426:AT426"/>
    <mergeCell ref="D429:AT430"/>
    <mergeCell ref="D427:W427"/>
    <mergeCell ref="AB424:AK424"/>
    <mergeCell ref="AB425:AK425"/>
    <mergeCell ref="AL424:AT424"/>
    <mergeCell ref="D425:P425"/>
    <mergeCell ref="D418:P418"/>
    <mergeCell ref="D419:P419"/>
    <mergeCell ref="AQ435:AT435"/>
    <mergeCell ref="AQ436:AT436"/>
    <mergeCell ref="AQ437:AT437"/>
    <mergeCell ref="D438:L438"/>
    <mergeCell ref="D446:V446"/>
    <mergeCell ref="M436:P436"/>
    <mergeCell ref="H102:AV102"/>
    <mergeCell ref="AV462:BZ462"/>
    <mergeCell ref="AV456:BZ457"/>
    <mergeCell ref="D456:AH457"/>
    <mergeCell ref="E105:G105"/>
    <mergeCell ref="E106:G106"/>
    <mergeCell ref="E103:G103"/>
    <mergeCell ref="E104:G104"/>
    <mergeCell ref="AM446:AT446"/>
    <mergeCell ref="W452:AD452"/>
    <mergeCell ref="W453:AD453"/>
    <mergeCell ref="BL458:BO459"/>
    <mergeCell ref="BZ458:CC459"/>
    <mergeCell ref="E102:G102"/>
    <mergeCell ref="BL460:BO461"/>
    <mergeCell ref="BZ460:CC461"/>
    <mergeCell ref="AV429:BK430"/>
    <mergeCell ref="AE452:AL452"/>
    <mergeCell ref="AM452:AT452"/>
    <mergeCell ref="AE453:AL453"/>
    <mergeCell ref="AM453:AT453"/>
    <mergeCell ref="W446:AD446"/>
    <mergeCell ref="AL425:AT425"/>
    <mergeCell ref="Y435:AA435"/>
    <mergeCell ref="U433:X433"/>
    <mergeCell ref="U434:X434"/>
    <mergeCell ref="AE449:AL449"/>
    <mergeCell ref="AM449:AT449"/>
    <mergeCell ref="AV433:BK433"/>
    <mergeCell ref="BL433:BT433"/>
    <mergeCell ref="Y433:AA433"/>
    <mergeCell ref="W449:AD449"/>
    <mergeCell ref="E107:G107"/>
    <mergeCell ref="E108:G108"/>
    <mergeCell ref="H107:AV107"/>
    <mergeCell ref="H108:AV108"/>
    <mergeCell ref="H109:AV109"/>
    <mergeCell ref="H110:AV110"/>
    <mergeCell ref="S18:AB18"/>
    <mergeCell ref="AP124:AV124"/>
    <mergeCell ref="AV355:CN355"/>
    <mergeCell ref="E121:F121"/>
    <mergeCell ref="G121:S121"/>
    <mergeCell ref="T121:AH121"/>
    <mergeCell ref="AI121:AO121"/>
    <mergeCell ref="AP121:AV121"/>
    <mergeCell ref="BD119:BJ120"/>
    <mergeCell ref="BK119:BQ120"/>
    <mergeCell ref="E122:F122"/>
    <mergeCell ref="G122:S122"/>
    <mergeCell ref="BD122:BJ122"/>
    <mergeCell ref="BK122:BQ122"/>
    <mergeCell ref="BG331:BL332"/>
    <mergeCell ref="AV330:BL330"/>
    <mergeCell ref="H106:AV106"/>
    <mergeCell ref="E100:G101"/>
    <mergeCell ref="BY124:CE124"/>
    <mergeCell ref="CA249:CM249"/>
    <mergeCell ref="AW261:BL262"/>
    <mergeCell ref="T124:AH124"/>
    <mergeCell ref="H111:AV111"/>
    <mergeCell ref="AX68:BC68"/>
    <mergeCell ref="H100:AV101"/>
    <mergeCell ref="D97:CN98"/>
    <mergeCell ref="S10:AB10"/>
    <mergeCell ref="G12:Q12"/>
    <mergeCell ref="S12:AB12"/>
    <mergeCell ref="AX35:BI35"/>
    <mergeCell ref="AX52:BI52"/>
    <mergeCell ref="BM52:CB55"/>
    <mergeCell ref="D62:CN63"/>
    <mergeCell ref="AX67:BC67"/>
    <mergeCell ref="T122:AH122"/>
    <mergeCell ref="BR122:BX122"/>
    <mergeCell ref="BY122:CE122"/>
    <mergeCell ref="AI122:AO122"/>
    <mergeCell ref="AP122:AV122"/>
    <mergeCell ref="AW122:BC122"/>
    <mergeCell ref="CK121:CN121"/>
    <mergeCell ref="BD121:BJ121"/>
    <mergeCell ref="BK121:BQ121"/>
    <mergeCell ref="BR121:BX121"/>
    <mergeCell ref="BY121:CE121"/>
    <mergeCell ref="BR119:BX120"/>
    <mergeCell ref="BY119:CE120"/>
    <mergeCell ref="CK120:CN120"/>
    <mergeCell ref="E117:AW118"/>
    <mergeCell ref="E119:F120"/>
    <mergeCell ref="G119:S120"/>
    <mergeCell ref="T119:AH120"/>
    <mergeCell ref="AI119:AO120"/>
    <mergeCell ref="AP119:AV120"/>
    <mergeCell ref="AW119:BC120"/>
    <mergeCell ref="H103:AV103"/>
    <mergeCell ref="H104:AV104"/>
    <mergeCell ref="H105:AV105"/>
    <mergeCell ref="A4:CN5"/>
    <mergeCell ref="A22:CN23"/>
    <mergeCell ref="AX28:BI28"/>
    <mergeCell ref="BM28:CB31"/>
    <mergeCell ref="D25:R26"/>
    <mergeCell ref="AV25:BJ26"/>
    <mergeCell ref="E111:G111"/>
    <mergeCell ref="BD67:CE67"/>
    <mergeCell ref="BD68:CE68"/>
    <mergeCell ref="G20:Q20"/>
    <mergeCell ref="S20:AB20"/>
    <mergeCell ref="G14:Q14"/>
    <mergeCell ref="S14:AB14"/>
    <mergeCell ref="G16:Q16"/>
    <mergeCell ref="S16:AB16"/>
    <mergeCell ref="G18:Q18"/>
    <mergeCell ref="E109:G109"/>
    <mergeCell ref="E110:G110"/>
    <mergeCell ref="AW100:CN101"/>
    <mergeCell ref="AW102:CN102"/>
    <mergeCell ref="AW103:CN103"/>
    <mergeCell ref="AW104:CN104"/>
    <mergeCell ref="AW105:CN105"/>
    <mergeCell ref="AW106:CN106"/>
    <mergeCell ref="AW107:CN107"/>
    <mergeCell ref="AW108:CN108"/>
    <mergeCell ref="AW109:CN109"/>
    <mergeCell ref="AW110:CN110"/>
    <mergeCell ref="AW111:CN111"/>
    <mergeCell ref="G8:Q8"/>
    <mergeCell ref="S8:AB8"/>
    <mergeCell ref="G10:Q10"/>
    <mergeCell ref="AI128:AO128"/>
    <mergeCell ref="AP128:AV128"/>
    <mergeCell ref="AW128:BC128"/>
    <mergeCell ref="BD128:BJ128"/>
    <mergeCell ref="BK128:BQ128"/>
    <mergeCell ref="BR128:BX128"/>
    <mergeCell ref="BY128:CE128"/>
    <mergeCell ref="CK128:CN128"/>
    <mergeCell ref="AW127:BC127"/>
    <mergeCell ref="BY127:CE127"/>
    <mergeCell ref="BY130:CE130"/>
    <mergeCell ref="CK130:CN130"/>
    <mergeCell ref="CE261:CM264"/>
    <mergeCell ref="CF129:CJ129"/>
    <mergeCell ref="CF134:CJ134"/>
    <mergeCell ref="CK127:CN127"/>
    <mergeCell ref="CF130:CJ130"/>
    <mergeCell ref="CK129:CN129"/>
    <mergeCell ref="CF132:CJ132"/>
    <mergeCell ref="CK133:CN133"/>
    <mergeCell ref="CF136:CJ136"/>
    <mergeCell ref="CF137:CJ137"/>
    <mergeCell ref="CK135:CN135"/>
    <mergeCell ref="CF138:CJ138"/>
    <mergeCell ref="CF139:CJ139"/>
    <mergeCell ref="CK137:CN137"/>
    <mergeCell ref="CF140:CJ140"/>
    <mergeCell ref="CF218:CJ218"/>
    <mergeCell ref="CK139:CN139"/>
    <mergeCell ref="BD186:BJ186"/>
    <mergeCell ref="BK186:BQ186"/>
    <mergeCell ref="BR186:BX186"/>
    <mergeCell ref="BF319:BS319"/>
    <mergeCell ref="BF320:BS320"/>
    <mergeCell ref="BF321:BS321"/>
    <mergeCell ref="BF322:BS322"/>
    <mergeCell ref="BF323:BS323"/>
    <mergeCell ref="BF324:BS324"/>
    <mergeCell ref="BF325:BS325"/>
    <mergeCell ref="BT287:CN287"/>
    <mergeCell ref="BT296:CN296"/>
    <mergeCell ref="BT297:CN297"/>
    <mergeCell ref="BT298:CN298"/>
    <mergeCell ref="BT316:CN316"/>
    <mergeCell ref="AV285:BE286"/>
    <mergeCell ref="BT318:CN318"/>
    <mergeCell ref="BT319:CN319"/>
    <mergeCell ref="BF296:BS296"/>
    <mergeCell ref="BF297:BS297"/>
    <mergeCell ref="BF298:BS298"/>
    <mergeCell ref="BF287:BS287"/>
    <mergeCell ref="AV288:BE288"/>
    <mergeCell ref="BF288:BS288"/>
    <mergeCell ref="BT288:CN288"/>
    <mergeCell ref="AV289:BE289"/>
    <mergeCell ref="BF289:BS289"/>
    <mergeCell ref="BT289:CN289"/>
    <mergeCell ref="AV290:BE290"/>
    <mergeCell ref="BF290:BS290"/>
    <mergeCell ref="BT290:CN290"/>
    <mergeCell ref="AV291:BE291"/>
    <mergeCell ref="BT306:CN306"/>
    <mergeCell ref="AV309:BE309"/>
    <mergeCell ref="BT309:CN309"/>
    <mergeCell ref="BT284:CN286"/>
    <mergeCell ref="CC353:CN354"/>
    <mergeCell ref="CC351:CN352"/>
    <mergeCell ref="AV333:BF346"/>
    <mergeCell ref="BG333:BL346"/>
    <mergeCell ref="AV328:CN329"/>
    <mergeCell ref="CK123:CN123"/>
    <mergeCell ref="AV324:BE324"/>
    <mergeCell ref="AV325:BE325"/>
    <mergeCell ref="AV320:BE320"/>
    <mergeCell ref="AV321:BE321"/>
    <mergeCell ref="AV287:BE287"/>
    <mergeCell ref="AV296:BE296"/>
    <mergeCell ref="AV297:BE297"/>
    <mergeCell ref="AV298:BE298"/>
    <mergeCell ref="AV316:BE316"/>
    <mergeCell ref="AV322:BE322"/>
    <mergeCell ref="AV323:BE323"/>
    <mergeCell ref="AV317:BE317"/>
    <mergeCell ref="AV318:BE318"/>
    <mergeCell ref="AV319:BE319"/>
    <mergeCell ref="BT317:CN317"/>
    <mergeCell ref="BT320:CN320"/>
    <mergeCell ref="BT321:CN321"/>
    <mergeCell ref="BT322:CN322"/>
    <mergeCell ref="BT323:CN323"/>
    <mergeCell ref="BT324:CN324"/>
    <mergeCell ref="BT325:CN325"/>
    <mergeCell ref="AV284:BS284"/>
    <mergeCell ref="BF316:BS316"/>
    <mergeCell ref="BF317:BS317"/>
    <mergeCell ref="BF318:BS318"/>
    <mergeCell ref="BY126:CE126"/>
    <mergeCell ref="CK126:CN126"/>
    <mergeCell ref="AW125:BC125"/>
    <mergeCell ref="BD125:BJ125"/>
    <mergeCell ref="BK125:BQ125"/>
    <mergeCell ref="BR125:BX125"/>
    <mergeCell ref="BY125:CE125"/>
    <mergeCell ref="E125:F125"/>
    <mergeCell ref="G125:S125"/>
    <mergeCell ref="CK122:CN122"/>
    <mergeCell ref="AW121:BC121"/>
    <mergeCell ref="T125:AH125"/>
    <mergeCell ref="AI124:AO124"/>
    <mergeCell ref="AI125:AO125"/>
    <mergeCell ref="AP125:AV125"/>
    <mergeCell ref="BD123:BJ123"/>
    <mergeCell ref="BK123:BQ123"/>
    <mergeCell ref="BR123:BX123"/>
    <mergeCell ref="CK124:CN124"/>
    <mergeCell ref="CK125:CN125"/>
    <mergeCell ref="E127:F127"/>
    <mergeCell ref="G127:S127"/>
    <mergeCell ref="T127:AH127"/>
    <mergeCell ref="AI127:AO127"/>
    <mergeCell ref="AP127:AV127"/>
    <mergeCell ref="E128:F128"/>
    <mergeCell ref="G128:S128"/>
    <mergeCell ref="T128:AH128"/>
    <mergeCell ref="AW123:BC123"/>
    <mergeCell ref="BD124:BJ124"/>
    <mergeCell ref="BK124:BQ124"/>
    <mergeCell ref="BR124:BX124"/>
    <mergeCell ref="BD127:BJ127"/>
    <mergeCell ref="BK127:BQ127"/>
    <mergeCell ref="BR127:BX127"/>
    <mergeCell ref="E123:F123"/>
    <mergeCell ref="G123:S123"/>
    <mergeCell ref="T123:AH123"/>
    <mergeCell ref="AI123:AO123"/>
    <mergeCell ref="AP123:AV123"/>
    <mergeCell ref="AW124:BC124"/>
    <mergeCell ref="E124:F124"/>
    <mergeCell ref="G124:S124"/>
    <mergeCell ref="E126:F126"/>
    <mergeCell ref="G126:S126"/>
    <mergeCell ref="T126:AH126"/>
    <mergeCell ref="AI126:AO126"/>
    <mergeCell ref="AP126:AV126"/>
    <mergeCell ref="AW126:BC126"/>
    <mergeCell ref="BD126:BJ126"/>
    <mergeCell ref="BK126:BQ126"/>
    <mergeCell ref="BR126:BX126"/>
    <mergeCell ref="E130:F130"/>
    <mergeCell ref="G130:S130"/>
    <mergeCell ref="T130:AH130"/>
    <mergeCell ref="AI130:AO130"/>
    <mergeCell ref="AP130:AV130"/>
    <mergeCell ref="AW130:BC130"/>
    <mergeCell ref="BD130:BJ130"/>
    <mergeCell ref="BK130:BQ130"/>
    <mergeCell ref="BR130:BX130"/>
    <mergeCell ref="AW129:BC129"/>
    <mergeCell ref="BD129:BJ129"/>
    <mergeCell ref="BK129:BQ129"/>
    <mergeCell ref="BR129:BX129"/>
    <mergeCell ref="BY129:CE129"/>
    <mergeCell ref="E129:F129"/>
    <mergeCell ref="G129:S129"/>
    <mergeCell ref="T129:AH129"/>
    <mergeCell ref="AI129:AO129"/>
    <mergeCell ref="AP129:AV129"/>
    <mergeCell ref="E132:F132"/>
    <mergeCell ref="G132:S132"/>
    <mergeCell ref="T132:AH132"/>
    <mergeCell ref="AI132:AO132"/>
    <mergeCell ref="AP132:AV132"/>
    <mergeCell ref="AW132:BC132"/>
    <mergeCell ref="BD132:BJ132"/>
    <mergeCell ref="BK132:BQ132"/>
    <mergeCell ref="BR132:BX132"/>
    <mergeCell ref="BY132:CE132"/>
    <mergeCell ref="CK132:CN132"/>
    <mergeCell ref="AW131:BC131"/>
    <mergeCell ref="BD131:BJ131"/>
    <mergeCell ref="BK131:BQ131"/>
    <mergeCell ref="BR131:BX131"/>
    <mergeCell ref="BY131:CE131"/>
    <mergeCell ref="E131:F131"/>
    <mergeCell ref="G131:S131"/>
    <mergeCell ref="T131:AH131"/>
    <mergeCell ref="AI131:AO131"/>
    <mergeCell ref="AP131:AV131"/>
    <mergeCell ref="CF131:CJ131"/>
    <mergeCell ref="CK131:CN131"/>
    <mergeCell ref="E134:F134"/>
    <mergeCell ref="G134:S134"/>
    <mergeCell ref="T134:AH134"/>
    <mergeCell ref="AI134:AO134"/>
    <mergeCell ref="AP134:AV134"/>
    <mergeCell ref="AW134:BC134"/>
    <mergeCell ref="BD134:BJ134"/>
    <mergeCell ref="BK134:BQ134"/>
    <mergeCell ref="BR134:BX134"/>
    <mergeCell ref="BY134:CE134"/>
    <mergeCell ref="CK134:CN134"/>
    <mergeCell ref="AW133:BC133"/>
    <mergeCell ref="BD133:BJ133"/>
    <mergeCell ref="BK133:BQ133"/>
    <mergeCell ref="BR133:BX133"/>
    <mergeCell ref="BY133:CE133"/>
    <mergeCell ref="E133:F133"/>
    <mergeCell ref="G133:S133"/>
    <mergeCell ref="T133:AH133"/>
    <mergeCell ref="AI133:AO133"/>
    <mergeCell ref="AP133:AV133"/>
    <mergeCell ref="CF133:CJ133"/>
    <mergeCell ref="E136:F136"/>
    <mergeCell ref="G136:S136"/>
    <mergeCell ref="T136:AH136"/>
    <mergeCell ref="AI136:AO136"/>
    <mergeCell ref="AP136:AV136"/>
    <mergeCell ref="AW136:BC136"/>
    <mergeCell ref="BD136:BJ136"/>
    <mergeCell ref="BK136:BQ136"/>
    <mergeCell ref="BR136:BX136"/>
    <mergeCell ref="BY136:CE136"/>
    <mergeCell ref="CK136:CN136"/>
    <mergeCell ref="AW135:BC135"/>
    <mergeCell ref="BD135:BJ135"/>
    <mergeCell ref="BK135:BQ135"/>
    <mergeCell ref="BR135:BX135"/>
    <mergeCell ref="BY135:CE135"/>
    <mergeCell ref="E135:F135"/>
    <mergeCell ref="G135:S135"/>
    <mergeCell ref="T135:AH135"/>
    <mergeCell ref="AI135:AO135"/>
    <mergeCell ref="AP135:AV135"/>
    <mergeCell ref="CF135:CJ135"/>
    <mergeCell ref="E138:F138"/>
    <mergeCell ref="G138:S138"/>
    <mergeCell ref="T138:AH138"/>
    <mergeCell ref="AI138:AO138"/>
    <mergeCell ref="AP138:AV138"/>
    <mergeCell ref="AW138:BC138"/>
    <mergeCell ref="BD138:BJ138"/>
    <mergeCell ref="BK138:BQ138"/>
    <mergeCell ref="BR138:BX138"/>
    <mergeCell ref="BY138:CE138"/>
    <mergeCell ref="CK138:CN138"/>
    <mergeCell ref="AW137:BC137"/>
    <mergeCell ref="BD137:BJ137"/>
    <mergeCell ref="BK137:BQ137"/>
    <mergeCell ref="BR137:BX137"/>
    <mergeCell ref="BY137:CE137"/>
    <mergeCell ref="E137:F137"/>
    <mergeCell ref="G137:S137"/>
    <mergeCell ref="T137:AH137"/>
    <mergeCell ref="AI137:AO137"/>
    <mergeCell ref="AP137:AV137"/>
    <mergeCell ref="E140:F140"/>
    <mergeCell ref="G140:S140"/>
    <mergeCell ref="T140:AH140"/>
    <mergeCell ref="AI140:AO140"/>
    <mergeCell ref="AP140:AV140"/>
    <mergeCell ref="AW140:BC140"/>
    <mergeCell ref="BD140:BJ140"/>
    <mergeCell ref="BK140:BQ140"/>
    <mergeCell ref="BR140:BX140"/>
    <mergeCell ref="BY140:CE140"/>
    <mergeCell ref="CK140:CN140"/>
    <mergeCell ref="AW139:BC139"/>
    <mergeCell ref="BD139:BJ139"/>
    <mergeCell ref="BK139:BQ139"/>
    <mergeCell ref="BR139:BX139"/>
    <mergeCell ref="BY139:CE139"/>
    <mergeCell ref="E139:F139"/>
    <mergeCell ref="G139:S139"/>
    <mergeCell ref="T139:AH139"/>
    <mergeCell ref="AI139:AO139"/>
    <mergeCell ref="AP139:AV139"/>
    <mergeCell ref="BR231:BX231"/>
    <mergeCell ref="BY231:CE231"/>
    <mergeCell ref="E220:F220"/>
    <mergeCell ref="G220:S220"/>
    <mergeCell ref="T220:AH220"/>
    <mergeCell ref="AI220:AO220"/>
    <mergeCell ref="AP220:AV220"/>
    <mergeCell ref="AW230:BC230"/>
    <mergeCell ref="CF219:CJ219"/>
    <mergeCell ref="CF220:CJ220"/>
    <mergeCell ref="CK218:CN218"/>
    <mergeCell ref="E219:F219"/>
    <mergeCell ref="G219:S219"/>
    <mergeCell ref="T219:AH219"/>
    <mergeCell ref="AI219:AO219"/>
    <mergeCell ref="AP219:AV219"/>
    <mergeCell ref="AW219:BC219"/>
    <mergeCell ref="BD219:BJ219"/>
    <mergeCell ref="BK219:BQ219"/>
    <mergeCell ref="BR219:BX219"/>
    <mergeCell ref="BY219:CE219"/>
    <mergeCell ref="CK219:CN219"/>
    <mergeCell ref="AW218:BC218"/>
    <mergeCell ref="BD218:BJ218"/>
    <mergeCell ref="BK218:BQ218"/>
    <mergeCell ref="BR218:BX218"/>
    <mergeCell ref="BY218:CE218"/>
    <mergeCell ref="E218:F218"/>
    <mergeCell ref="G218:S218"/>
    <mergeCell ref="T218:AH218"/>
    <mergeCell ref="AI218:AO218"/>
    <mergeCell ref="AP218:AV218"/>
    <mergeCell ref="G230:S230"/>
    <mergeCell ref="T230:AH230"/>
    <mergeCell ref="BD230:BJ230"/>
    <mergeCell ref="BK230:BQ230"/>
    <mergeCell ref="BR230:BX230"/>
    <mergeCell ref="CF221:CJ221"/>
    <mergeCell ref="CF222:CJ222"/>
    <mergeCell ref="CK220:CN220"/>
    <mergeCell ref="E221:F221"/>
    <mergeCell ref="G221:S221"/>
    <mergeCell ref="T221:AH221"/>
    <mergeCell ref="AI221:AO221"/>
    <mergeCell ref="AP221:AV221"/>
    <mergeCell ref="AW221:BC221"/>
    <mergeCell ref="BD221:BJ221"/>
    <mergeCell ref="BK221:BQ221"/>
    <mergeCell ref="BR221:BX221"/>
    <mergeCell ref="BY221:CE221"/>
    <mergeCell ref="CK221:CN221"/>
    <mergeCell ref="AW220:BC220"/>
    <mergeCell ref="BD220:BJ220"/>
    <mergeCell ref="BK220:BQ220"/>
    <mergeCell ref="BR220:BX220"/>
    <mergeCell ref="BY220:CE220"/>
    <mergeCell ref="E222:F222"/>
    <mergeCell ref="G222:S222"/>
    <mergeCell ref="E224:F224"/>
    <mergeCell ref="G224:S224"/>
    <mergeCell ref="T224:AH224"/>
    <mergeCell ref="AI224:AO224"/>
    <mergeCell ref="AP224:AV224"/>
    <mergeCell ref="AW224:BC224"/>
    <mergeCell ref="G232:S232"/>
    <mergeCell ref="T232:AH232"/>
    <mergeCell ref="AI232:AO232"/>
    <mergeCell ref="T231:AH231"/>
    <mergeCell ref="CF223:CJ223"/>
    <mergeCell ref="CF229:CJ229"/>
    <mergeCell ref="CF230:CJ230"/>
    <mergeCell ref="CK222:CN222"/>
    <mergeCell ref="E223:F223"/>
    <mergeCell ref="G223:S223"/>
    <mergeCell ref="T223:AH223"/>
    <mergeCell ref="AI223:AO223"/>
    <mergeCell ref="AP223:AV223"/>
    <mergeCell ref="AW223:BC223"/>
    <mergeCell ref="BD223:BJ223"/>
    <mergeCell ref="BK223:BQ223"/>
    <mergeCell ref="BR223:BX223"/>
    <mergeCell ref="BY223:CE223"/>
    <mergeCell ref="CK223:CN223"/>
    <mergeCell ref="AW222:BC222"/>
    <mergeCell ref="BD222:BJ222"/>
    <mergeCell ref="BK222:BQ222"/>
    <mergeCell ref="BR222:BX222"/>
    <mergeCell ref="BY222:CE222"/>
    <mergeCell ref="CK230:CN230"/>
    <mergeCell ref="AW229:BC229"/>
    <mergeCell ref="T222:AH222"/>
    <mergeCell ref="AI222:AO222"/>
    <mergeCell ref="AP222:AV222"/>
    <mergeCell ref="BK232:BQ232"/>
    <mergeCell ref="CK229:CN229"/>
    <mergeCell ref="E230:F230"/>
    <mergeCell ref="BK229:BQ229"/>
    <mergeCell ref="BR229:BX229"/>
    <mergeCell ref="BY229:CE229"/>
    <mergeCell ref="E229:F229"/>
    <mergeCell ref="G229:S229"/>
    <mergeCell ref="T229:AH229"/>
    <mergeCell ref="AI229:AO229"/>
    <mergeCell ref="AP229:AV229"/>
    <mergeCell ref="AP232:AV232"/>
    <mergeCell ref="AW232:BC232"/>
    <mergeCell ref="BD232:BJ232"/>
    <mergeCell ref="BY230:CE230"/>
    <mergeCell ref="AJ324:AT325"/>
    <mergeCell ref="D317:AT318"/>
    <mergeCell ref="F277:N277"/>
    <mergeCell ref="O277:W277"/>
    <mergeCell ref="CA247:CM247"/>
    <mergeCell ref="CA248:CM248"/>
    <mergeCell ref="O244:W245"/>
    <mergeCell ref="E231:F231"/>
    <mergeCell ref="G231:S231"/>
    <mergeCell ref="AI230:AO230"/>
    <mergeCell ref="AP230:AV230"/>
    <mergeCell ref="CK231:CN231"/>
    <mergeCell ref="E232:F232"/>
    <mergeCell ref="D284:U285"/>
    <mergeCell ref="CK232:CN232"/>
    <mergeCell ref="AW231:BC231"/>
    <mergeCell ref="BD231:BJ231"/>
    <mergeCell ref="BK231:BQ231"/>
    <mergeCell ref="BR232:BX232"/>
    <mergeCell ref="BY232:CE232"/>
    <mergeCell ref="T354:U359"/>
    <mergeCell ref="AG360:AJ362"/>
    <mergeCell ref="D328:AT329"/>
    <mergeCell ref="AE330:AT331"/>
    <mergeCell ref="AE332:AT332"/>
    <mergeCell ref="AE333:AT333"/>
    <mergeCell ref="AK360:AM362"/>
    <mergeCell ref="AN360:AO362"/>
    <mergeCell ref="AP360:AT362"/>
    <mergeCell ref="I354:J359"/>
    <mergeCell ref="V354:W359"/>
    <mergeCell ref="Z401:AI401"/>
    <mergeCell ref="Q410:AA410"/>
    <mergeCell ref="Q411:AA411"/>
    <mergeCell ref="Q412:AA412"/>
    <mergeCell ref="Q415:AA415"/>
    <mergeCell ref="BD229:BJ229"/>
    <mergeCell ref="AI231:AO231"/>
    <mergeCell ref="AP231:AV231"/>
    <mergeCell ref="Q407:AA408"/>
    <mergeCell ref="AP277:AT277"/>
    <mergeCell ref="AH296:AT297"/>
    <mergeCell ref="D354:E359"/>
    <mergeCell ref="D404:AT405"/>
    <mergeCell ref="D407:P408"/>
    <mergeCell ref="D256:E256"/>
    <mergeCell ref="AG247:AK247"/>
    <mergeCell ref="O253:W253"/>
    <mergeCell ref="D246:E246"/>
    <mergeCell ref="D257:E257"/>
    <mergeCell ref="D259:E259"/>
    <mergeCell ref="D258:E258"/>
    <mergeCell ref="Q409:AA409"/>
    <mergeCell ref="D409:P409"/>
    <mergeCell ref="D410:P410"/>
    <mergeCell ref="D411:P411"/>
    <mergeCell ref="D412:P412"/>
    <mergeCell ref="D413:P413"/>
    <mergeCell ref="D414:P414"/>
    <mergeCell ref="D415:P415"/>
    <mergeCell ref="D416:P416"/>
    <mergeCell ref="D417:P417"/>
    <mergeCell ref="D388:O389"/>
    <mergeCell ref="D390:O390"/>
    <mergeCell ref="D391:O391"/>
    <mergeCell ref="D392:O392"/>
    <mergeCell ref="D393:O393"/>
    <mergeCell ref="Z399:AI399"/>
    <mergeCell ref="Z400:AI400"/>
    <mergeCell ref="Q416:AA416"/>
    <mergeCell ref="Z390:AI390"/>
    <mergeCell ref="Z391:AI391"/>
    <mergeCell ref="Z392:AI392"/>
    <mergeCell ref="Z393:AI393"/>
    <mergeCell ref="Z394:AI394"/>
    <mergeCell ref="Z395:AI395"/>
    <mergeCell ref="Z396:AI396"/>
    <mergeCell ref="Z397:AI397"/>
    <mergeCell ref="D394:O394"/>
    <mergeCell ref="AB413:AK413"/>
    <mergeCell ref="D402:O402"/>
    <mergeCell ref="P402:Y402"/>
    <mergeCell ref="Z402:AI402"/>
    <mergeCell ref="AJ402:AT402"/>
    <mergeCell ref="AB418:AK418"/>
    <mergeCell ref="AB419:AK419"/>
    <mergeCell ref="AB420:AK420"/>
    <mergeCell ref="AB421:AK421"/>
    <mergeCell ref="AB422:AK422"/>
    <mergeCell ref="AB423:AK423"/>
    <mergeCell ref="EH468:EI468"/>
    <mergeCell ref="AV483:BS483"/>
    <mergeCell ref="W481:AD481"/>
    <mergeCell ref="AE481:AL481"/>
    <mergeCell ref="AM481:AT481"/>
    <mergeCell ref="W475:AD476"/>
    <mergeCell ref="AE475:AL476"/>
    <mergeCell ref="AM475:AT476"/>
    <mergeCell ref="W477:AD477"/>
    <mergeCell ref="AE477:AL477"/>
    <mergeCell ref="AM477:AT477"/>
    <mergeCell ref="W478:AD478"/>
    <mergeCell ref="AE478:AL478"/>
    <mergeCell ref="AM478:AT478"/>
    <mergeCell ref="W479:AD479"/>
    <mergeCell ref="AE479:AL479"/>
    <mergeCell ref="AM479:AT479"/>
    <mergeCell ref="W480:AD480"/>
    <mergeCell ref="AE480:AL480"/>
    <mergeCell ref="AM480:AT480"/>
    <mergeCell ref="W482:AD482"/>
    <mergeCell ref="AE482:AL482"/>
    <mergeCell ref="AM482:AT482"/>
    <mergeCell ref="Y469:AE470"/>
    <mergeCell ref="AF467:AL468"/>
    <mergeCell ref="AM467:AT468"/>
    <mergeCell ref="AF469:AL470"/>
    <mergeCell ref="X244:AF245"/>
    <mergeCell ref="AG244:AK245"/>
    <mergeCell ref="O246:W246"/>
    <mergeCell ref="X246:AF246"/>
    <mergeCell ref="AG246:AK246"/>
    <mergeCell ref="AL246:AO246"/>
    <mergeCell ref="AP246:AT246"/>
    <mergeCell ref="D242:AT243"/>
    <mergeCell ref="AV242:BL243"/>
    <mergeCell ref="AW245:BH246"/>
    <mergeCell ref="CK233:CN233"/>
    <mergeCell ref="AL247:AO247"/>
    <mergeCell ref="AP247:AT247"/>
    <mergeCell ref="AW247:BH247"/>
    <mergeCell ref="CA245:CM246"/>
    <mergeCell ref="BY233:CE233"/>
    <mergeCell ref="G233:S233"/>
    <mergeCell ref="T233:AH233"/>
    <mergeCell ref="AI233:AO233"/>
    <mergeCell ref="AP233:AV233"/>
    <mergeCell ref="F244:N245"/>
    <mergeCell ref="E233:F233"/>
    <mergeCell ref="E239:CM239"/>
    <mergeCell ref="D244:E245"/>
    <mergeCell ref="X247:AF247"/>
    <mergeCell ref="BI245:BZ246"/>
    <mergeCell ref="BI247:BZ247"/>
    <mergeCell ref="F246:N246"/>
    <mergeCell ref="AL244:AT244"/>
    <mergeCell ref="AL245:AO245"/>
    <mergeCell ref="AP245:AT245"/>
    <mergeCell ref="BD276:BK277"/>
    <mergeCell ref="BL276:BS277"/>
    <mergeCell ref="BT276:CA277"/>
    <mergeCell ref="AW267:CK267"/>
    <mergeCell ref="AV270:BL271"/>
    <mergeCell ref="BV261:CD264"/>
    <mergeCell ref="F273:N273"/>
    <mergeCell ref="O273:W273"/>
    <mergeCell ref="X273:AF273"/>
    <mergeCell ref="CB276:CM277"/>
    <mergeCell ref="AW273:BC275"/>
    <mergeCell ref="BD273:BK275"/>
    <mergeCell ref="BL273:BS275"/>
    <mergeCell ref="BT273:CA275"/>
    <mergeCell ref="CB273:CM275"/>
    <mergeCell ref="Q413:AA413"/>
    <mergeCell ref="Q414:AA414"/>
    <mergeCell ref="AV282:CN283"/>
    <mergeCell ref="R322:AI323"/>
    <mergeCell ref="BF285:BS286"/>
    <mergeCell ref="AW276:BC277"/>
    <mergeCell ref="AP274:AT274"/>
    <mergeCell ref="AG266:AK266"/>
    <mergeCell ref="BF291:BS291"/>
    <mergeCell ref="BM330:BW330"/>
    <mergeCell ref="BM331:BW332"/>
    <mergeCell ref="BM333:BW346"/>
    <mergeCell ref="D332:AD332"/>
    <mergeCell ref="D333:AD333"/>
    <mergeCell ref="AV331:BF332"/>
    <mergeCell ref="AL261:AO261"/>
    <mergeCell ref="AP261:AT261"/>
    <mergeCell ref="D255:E255"/>
    <mergeCell ref="D254:E254"/>
    <mergeCell ref="Q417:AA417"/>
    <mergeCell ref="Q418:AA418"/>
    <mergeCell ref="Q419:AA419"/>
    <mergeCell ref="AB414:AK414"/>
    <mergeCell ref="AB415:AK415"/>
    <mergeCell ref="AB416:AK416"/>
    <mergeCell ref="AB417:AK417"/>
    <mergeCell ref="D286:U287"/>
    <mergeCell ref="V286:AG287"/>
    <mergeCell ref="D319:AI319"/>
    <mergeCell ref="D296:U297"/>
    <mergeCell ref="V296:AG297"/>
    <mergeCell ref="AL266:AO266"/>
    <mergeCell ref="AP266:AT266"/>
    <mergeCell ref="F262:N262"/>
    <mergeCell ref="AG272:AK272"/>
    <mergeCell ref="AL270:AO270"/>
    <mergeCell ref="AP270:AT270"/>
    <mergeCell ref="AP262:AT262"/>
    <mergeCell ref="X264:AF264"/>
    <mergeCell ref="AG264:AK264"/>
    <mergeCell ref="AP254:AT254"/>
    <mergeCell ref="AP268:AT268"/>
    <mergeCell ref="F269:N269"/>
    <mergeCell ref="O269:W269"/>
    <mergeCell ref="X269:AF269"/>
    <mergeCell ref="AG269:AK269"/>
    <mergeCell ref="AL269:AO269"/>
    <mergeCell ref="AP269:AT269"/>
    <mergeCell ref="AL257:AO257"/>
    <mergeCell ref="AG253:AK253"/>
    <mergeCell ref="AL253:AO253"/>
    <mergeCell ref="AP253:AT253"/>
    <mergeCell ref="F254:N254"/>
    <mergeCell ref="O254:W254"/>
    <mergeCell ref="X254:AF254"/>
    <mergeCell ref="D395:O395"/>
    <mergeCell ref="D396:O396"/>
    <mergeCell ref="AL255:AO255"/>
    <mergeCell ref="O257:W257"/>
    <mergeCell ref="D399:O399"/>
    <mergeCell ref="Z398:AI398"/>
    <mergeCell ref="X259:AF259"/>
    <mergeCell ref="AG259:AK259"/>
    <mergeCell ref="X252:AF252"/>
    <mergeCell ref="AG252:AK252"/>
    <mergeCell ref="AL252:AO252"/>
    <mergeCell ref="D253:E253"/>
    <mergeCell ref="D252:E252"/>
    <mergeCell ref="AP271:AT271"/>
    <mergeCell ref="AG273:AK273"/>
    <mergeCell ref="AL273:AO273"/>
    <mergeCell ref="AP273:AT273"/>
    <mergeCell ref="F274:N274"/>
    <mergeCell ref="O274:W274"/>
    <mergeCell ref="X274:AF274"/>
    <mergeCell ref="AG274:AK274"/>
    <mergeCell ref="AP259:AT259"/>
    <mergeCell ref="AP260:AT260"/>
    <mergeCell ref="F272:N272"/>
    <mergeCell ref="O272:W272"/>
    <mergeCell ref="X272:AF272"/>
    <mergeCell ref="D247:E247"/>
    <mergeCell ref="D262:E262"/>
    <mergeCell ref="F263:N263"/>
    <mergeCell ref="O263:W263"/>
    <mergeCell ref="X263:AF263"/>
    <mergeCell ref="D260:E260"/>
    <mergeCell ref="F252:N252"/>
    <mergeCell ref="O252:W252"/>
    <mergeCell ref="D251:E251"/>
    <mergeCell ref="F251:N251"/>
    <mergeCell ref="O251:W251"/>
    <mergeCell ref="X251:AF251"/>
    <mergeCell ref="AG251:AK251"/>
    <mergeCell ref="AL251:AO251"/>
    <mergeCell ref="AG263:AK263"/>
    <mergeCell ref="F259:N259"/>
    <mergeCell ref="O259:W259"/>
    <mergeCell ref="F255:N255"/>
    <mergeCell ref="O255:W255"/>
    <mergeCell ref="X255:AF255"/>
    <mergeCell ref="F260:N260"/>
    <mergeCell ref="O260:W260"/>
    <mergeCell ref="X260:AF260"/>
    <mergeCell ref="F261:N261"/>
    <mergeCell ref="O261:W261"/>
    <mergeCell ref="F257:N257"/>
    <mergeCell ref="AG260:AK260"/>
    <mergeCell ref="AL260:AO260"/>
    <mergeCell ref="AL262:AO262"/>
    <mergeCell ref="AL263:AO263"/>
    <mergeCell ref="AG254:AK254"/>
    <mergeCell ref="AL254:AO254"/>
    <mergeCell ref="AV258:CN259"/>
    <mergeCell ref="BM261:BU264"/>
    <mergeCell ref="BM265:BU266"/>
    <mergeCell ref="AL267:AO267"/>
    <mergeCell ref="AP267:AT267"/>
    <mergeCell ref="F268:N268"/>
    <mergeCell ref="O268:W268"/>
    <mergeCell ref="X268:AF268"/>
    <mergeCell ref="AG268:AK268"/>
    <mergeCell ref="AL268:AO268"/>
    <mergeCell ref="AP255:AT255"/>
    <mergeCell ref="F256:N256"/>
    <mergeCell ref="O256:W256"/>
    <mergeCell ref="X256:AF256"/>
    <mergeCell ref="X261:AF261"/>
    <mergeCell ref="X258:AF258"/>
    <mergeCell ref="AG258:AK258"/>
    <mergeCell ref="AL258:AO258"/>
    <mergeCell ref="AP263:AT263"/>
    <mergeCell ref="F264:N264"/>
    <mergeCell ref="O264:W264"/>
    <mergeCell ref="AW265:BD266"/>
    <mergeCell ref="BE265:BL266"/>
    <mergeCell ref="BV265:CD266"/>
    <mergeCell ref="CE265:CM266"/>
    <mergeCell ref="AW263:BD264"/>
    <mergeCell ref="BE263:BL264"/>
    <mergeCell ref="X266:AF266"/>
    <mergeCell ref="AL264:AO264"/>
    <mergeCell ref="AP264:AT264"/>
    <mergeCell ref="F265:N265"/>
    <mergeCell ref="O265:W265"/>
    <mergeCell ref="CF119:CN119"/>
    <mergeCell ref="CF231:CJ231"/>
    <mergeCell ref="CF232:CJ232"/>
    <mergeCell ref="CF233:CJ233"/>
    <mergeCell ref="AL272:AO272"/>
    <mergeCell ref="AP272:AT272"/>
    <mergeCell ref="X253:AF253"/>
    <mergeCell ref="AP257:AT257"/>
    <mergeCell ref="F258:N258"/>
    <mergeCell ref="O258:W258"/>
    <mergeCell ref="AG255:AK255"/>
    <mergeCell ref="AP252:AT252"/>
    <mergeCell ref="AW233:BC233"/>
    <mergeCell ref="BD233:BJ233"/>
    <mergeCell ref="BK233:BQ233"/>
    <mergeCell ref="BR233:BX233"/>
    <mergeCell ref="F253:N253"/>
    <mergeCell ref="AL265:AO265"/>
    <mergeCell ref="AP265:AT265"/>
    <mergeCell ref="F247:N247"/>
    <mergeCell ref="O247:W247"/>
    <mergeCell ref="AG256:AK256"/>
    <mergeCell ref="AL256:AO256"/>
    <mergeCell ref="AP256:AT256"/>
    <mergeCell ref="AP258:AT258"/>
    <mergeCell ref="AL259:AO259"/>
    <mergeCell ref="AL271:AO271"/>
    <mergeCell ref="AI187:AO187"/>
    <mergeCell ref="AP187:AV187"/>
    <mergeCell ref="AW187:BC187"/>
    <mergeCell ref="BD187:BJ187"/>
    <mergeCell ref="BK187:BQ187"/>
    <mergeCell ref="X257:AF257"/>
    <mergeCell ref="AG257:AK257"/>
    <mergeCell ref="R324:AI325"/>
    <mergeCell ref="V288:AG289"/>
    <mergeCell ref="V290:AG291"/>
    <mergeCell ref="V292:AG293"/>
    <mergeCell ref="V294:AG295"/>
    <mergeCell ref="AH288:AT289"/>
    <mergeCell ref="AH290:AT291"/>
    <mergeCell ref="X277:AF277"/>
    <mergeCell ref="AG277:AK277"/>
    <mergeCell ref="AL277:AO277"/>
    <mergeCell ref="R320:AI321"/>
    <mergeCell ref="AL274:AO274"/>
    <mergeCell ref="AH292:AT293"/>
    <mergeCell ref="AH294:AT295"/>
    <mergeCell ref="D320:Q321"/>
    <mergeCell ref="D322:Q323"/>
    <mergeCell ref="V284:AG285"/>
    <mergeCell ref="AG276:AK276"/>
    <mergeCell ref="AL276:AO276"/>
    <mergeCell ref="AP276:AT276"/>
    <mergeCell ref="F279:N279"/>
    <mergeCell ref="O279:W279"/>
    <mergeCell ref="X279:AF279"/>
    <mergeCell ref="AG279:AK279"/>
    <mergeCell ref="D273:E273"/>
    <mergeCell ref="D272:E272"/>
    <mergeCell ref="D261:E261"/>
    <mergeCell ref="D271:E271"/>
    <mergeCell ref="D270:E270"/>
    <mergeCell ref="F271:N271"/>
    <mergeCell ref="O271:W271"/>
    <mergeCell ref="X271:AF271"/>
    <mergeCell ref="AG271:AK271"/>
    <mergeCell ref="D269:E269"/>
    <mergeCell ref="D268:E268"/>
    <mergeCell ref="D267:E267"/>
    <mergeCell ref="D266:E266"/>
    <mergeCell ref="F267:N267"/>
    <mergeCell ref="O267:W267"/>
    <mergeCell ref="X267:AF267"/>
    <mergeCell ref="AG267:AK267"/>
    <mergeCell ref="D265:E265"/>
    <mergeCell ref="D264:E264"/>
    <mergeCell ref="D263:E263"/>
    <mergeCell ref="O262:W262"/>
    <mergeCell ref="X262:AF262"/>
    <mergeCell ref="AG262:AK262"/>
    <mergeCell ref="F270:N270"/>
    <mergeCell ref="O270:W270"/>
    <mergeCell ref="X270:AF270"/>
    <mergeCell ref="AG270:AK270"/>
    <mergeCell ref="AG261:AK261"/>
    <mergeCell ref="F266:N266"/>
    <mergeCell ref="O266:W266"/>
    <mergeCell ref="X265:AF265"/>
    <mergeCell ref="AG265:AK265"/>
    <mergeCell ref="X354:Y359"/>
    <mergeCell ref="Z354:AB359"/>
    <mergeCell ref="AC354:AF359"/>
    <mergeCell ref="D349:AT350"/>
    <mergeCell ref="AN354:AO359"/>
    <mergeCell ref="F360:H362"/>
    <mergeCell ref="I360:J362"/>
    <mergeCell ref="K360:M362"/>
    <mergeCell ref="N360:Q362"/>
    <mergeCell ref="R360:S362"/>
    <mergeCell ref="T360:U362"/>
    <mergeCell ref="V360:W362"/>
    <mergeCell ref="D330:AD331"/>
    <mergeCell ref="AC360:AF362"/>
    <mergeCell ref="AE334:AT334"/>
    <mergeCell ref="D335:AD335"/>
    <mergeCell ref="AE335:AT335"/>
    <mergeCell ref="D336:AD336"/>
    <mergeCell ref="AE336:AT336"/>
    <mergeCell ref="D342:AD342"/>
    <mergeCell ref="AE342:AT342"/>
    <mergeCell ref="D343:AD343"/>
    <mergeCell ref="AE343:AT343"/>
    <mergeCell ref="D344:AD344"/>
    <mergeCell ref="AE344:AT344"/>
    <mergeCell ref="D345:AD345"/>
    <mergeCell ref="AE345:AT345"/>
    <mergeCell ref="D346:AD346"/>
    <mergeCell ref="AE346:AT346"/>
    <mergeCell ref="F354:H359"/>
    <mergeCell ref="N354:Q359"/>
    <mergeCell ref="R354:S359"/>
    <mergeCell ref="BX367:CF368"/>
    <mergeCell ref="BX369:CF370"/>
    <mergeCell ref="CG367:CN368"/>
    <mergeCell ref="CG369:CN370"/>
    <mergeCell ref="BG359:BX360"/>
    <mergeCell ref="BX330:CN330"/>
    <mergeCell ref="AV349:CN350"/>
    <mergeCell ref="AV357:CN358"/>
    <mergeCell ref="AV351:BF352"/>
    <mergeCell ref="AV353:BF354"/>
    <mergeCell ref="BG351:BQ352"/>
    <mergeCell ref="BG353:BQ354"/>
    <mergeCell ref="BR351:CB352"/>
    <mergeCell ref="BR353:CB354"/>
    <mergeCell ref="K354:M359"/>
    <mergeCell ref="BY359:CN360"/>
    <mergeCell ref="BY361:CN362"/>
    <mergeCell ref="AG354:AJ359"/>
    <mergeCell ref="AK354:AM359"/>
    <mergeCell ref="D351:W353"/>
    <mergeCell ref="X351:AO353"/>
    <mergeCell ref="D360:E362"/>
    <mergeCell ref="AV359:BF360"/>
    <mergeCell ref="AV361:BF362"/>
    <mergeCell ref="X360:Y362"/>
    <mergeCell ref="AP351:AT359"/>
    <mergeCell ref="Z360:AB362"/>
    <mergeCell ref="BX331:CD332"/>
    <mergeCell ref="BX333:CD346"/>
    <mergeCell ref="CE331:CN332"/>
    <mergeCell ref="CE333:CN346"/>
    <mergeCell ref="AV367:BI368"/>
    <mergeCell ref="AB382:AE383"/>
    <mergeCell ref="AP382:AT383"/>
    <mergeCell ref="P367:AG368"/>
    <mergeCell ref="P369:AG370"/>
    <mergeCell ref="D380:H381"/>
    <mergeCell ref="I380:M381"/>
    <mergeCell ref="N380:Q381"/>
    <mergeCell ref="R380:V381"/>
    <mergeCell ref="W380:AA381"/>
    <mergeCell ref="AB380:AE381"/>
    <mergeCell ref="AF380:AJ381"/>
    <mergeCell ref="AK380:AO381"/>
    <mergeCell ref="AP380:AT381"/>
    <mergeCell ref="D378:Q379"/>
    <mergeCell ref="R378:AE379"/>
    <mergeCell ref="R382:V383"/>
    <mergeCell ref="W382:AA383"/>
    <mergeCell ref="AF382:AJ383"/>
    <mergeCell ref="AK382:AO383"/>
    <mergeCell ref="I382:M383"/>
    <mergeCell ref="D376:AT377"/>
    <mergeCell ref="AL420:AT420"/>
    <mergeCell ref="AL421:AT421"/>
    <mergeCell ref="AL422:AT422"/>
    <mergeCell ref="Q420:AA420"/>
    <mergeCell ref="Q421:AA421"/>
    <mergeCell ref="Q422:AA422"/>
    <mergeCell ref="AM435:AP435"/>
    <mergeCell ref="AQ434:AT434"/>
    <mergeCell ref="D441:AT442"/>
    <mergeCell ref="AV371:BV371"/>
    <mergeCell ref="D400:O400"/>
    <mergeCell ref="D401:O401"/>
    <mergeCell ref="AJ388:AT389"/>
    <mergeCell ref="AJ390:AT390"/>
    <mergeCell ref="AJ391:AT391"/>
    <mergeCell ref="AJ392:AT392"/>
    <mergeCell ref="AJ393:AT393"/>
    <mergeCell ref="AJ394:AT394"/>
    <mergeCell ref="AJ395:AT395"/>
    <mergeCell ref="AJ396:AT396"/>
    <mergeCell ref="AJ397:AT397"/>
    <mergeCell ref="AJ400:AT400"/>
    <mergeCell ref="AJ401:AT401"/>
    <mergeCell ref="P394:Y394"/>
    <mergeCell ref="P395:Y395"/>
    <mergeCell ref="P396:Y396"/>
    <mergeCell ref="P397:Y397"/>
    <mergeCell ref="P398:Y398"/>
    <mergeCell ref="P399:Y399"/>
    <mergeCell ref="P400:Y400"/>
    <mergeCell ref="P401:Y401"/>
    <mergeCell ref="Z388:AI389"/>
    <mergeCell ref="BK507:BP507"/>
    <mergeCell ref="T517:X517"/>
    <mergeCell ref="BK508:BP508"/>
    <mergeCell ref="BQ508:BV508"/>
    <mergeCell ref="AG506:AL506"/>
    <mergeCell ref="AG517:AJ517"/>
    <mergeCell ref="Y518:AB518"/>
    <mergeCell ref="AC518:AF518"/>
    <mergeCell ref="AG518:AJ518"/>
    <mergeCell ref="Y519:AB519"/>
    <mergeCell ref="BV518:CA518"/>
    <mergeCell ref="BV519:CA519"/>
    <mergeCell ref="AV516:BL516"/>
    <mergeCell ref="AV517:BL517"/>
    <mergeCell ref="BV515:CA515"/>
    <mergeCell ref="BV516:CA516"/>
    <mergeCell ref="Q431:T432"/>
    <mergeCell ref="Q433:T433"/>
    <mergeCell ref="Q434:T434"/>
    <mergeCell ref="Q435:T435"/>
    <mergeCell ref="AB431:AD432"/>
    <mergeCell ref="AB433:AD433"/>
    <mergeCell ref="AB434:AD434"/>
    <mergeCell ref="AB435:AD435"/>
    <mergeCell ref="AI436:AL436"/>
    <mergeCell ref="AI437:AL437"/>
    <mergeCell ref="AI438:AL438"/>
    <mergeCell ref="AM434:AP434"/>
    <mergeCell ref="AI433:AL433"/>
    <mergeCell ref="AI434:AL434"/>
    <mergeCell ref="AI435:AL435"/>
    <mergeCell ref="AE435:AH435"/>
    <mergeCell ref="D443:V444"/>
    <mergeCell ref="D445:V445"/>
    <mergeCell ref="AG504:AL504"/>
    <mergeCell ref="AQ438:AT438"/>
    <mergeCell ref="BP458:BY459"/>
    <mergeCell ref="BP460:BY461"/>
    <mergeCell ref="CD458:CN459"/>
    <mergeCell ref="CD460:CN461"/>
    <mergeCell ref="BW551:CE551"/>
    <mergeCell ref="CF551:CN551"/>
    <mergeCell ref="BW552:CE552"/>
    <mergeCell ref="CF552:CN552"/>
    <mergeCell ref="CG612:CN612"/>
    <mergeCell ref="AV613:CN613"/>
    <mergeCell ref="AV624:CC624"/>
    <mergeCell ref="AV625:CC625"/>
    <mergeCell ref="AV626:CC626"/>
    <mergeCell ref="AV553:BV553"/>
    <mergeCell ref="AV584:BU584"/>
    <mergeCell ref="AV585:BU585"/>
    <mergeCell ref="BR572:BZ572"/>
    <mergeCell ref="BI570:BZ570"/>
    <mergeCell ref="CA570:CN570"/>
    <mergeCell ref="CA571:CG571"/>
    <mergeCell ref="AV518:BL518"/>
    <mergeCell ref="BW544:CE545"/>
    <mergeCell ref="A539:CN540"/>
    <mergeCell ref="D536:AT536"/>
    <mergeCell ref="AG533:AM533"/>
    <mergeCell ref="D531:R531"/>
    <mergeCell ref="D532:R532"/>
    <mergeCell ref="AE438:AH438"/>
    <mergeCell ref="CD623:CN623"/>
    <mergeCell ref="CD624:CN624"/>
    <mergeCell ref="CD625:CN625"/>
    <mergeCell ref="CD626:CN626"/>
    <mergeCell ref="AV623:CC623"/>
    <mergeCell ref="CG609:CN609"/>
    <mergeCell ref="CG610:CN610"/>
    <mergeCell ref="CD619:CN619"/>
    <mergeCell ref="W651:AD651"/>
    <mergeCell ref="Y659:AC659"/>
    <mergeCell ref="AD659:AH659"/>
    <mergeCell ref="AI659:AN659"/>
    <mergeCell ref="AO659:AT659"/>
    <mergeCell ref="O658:X658"/>
    <mergeCell ref="AA653:AD653"/>
    <mergeCell ref="AV554:BV554"/>
    <mergeCell ref="AV563:BV563"/>
    <mergeCell ref="BW554:CE554"/>
    <mergeCell ref="BW563:CE563"/>
    <mergeCell ref="V634:AB635"/>
    <mergeCell ref="R587:U587"/>
    <mergeCell ref="AG579:AM579"/>
    <mergeCell ref="AN587:AS587"/>
    <mergeCell ref="V578:Y578"/>
    <mergeCell ref="L582:Q582"/>
    <mergeCell ref="L583:Q583"/>
    <mergeCell ref="AG583:AM583"/>
    <mergeCell ref="BT646:CN646"/>
    <mergeCell ref="BT636:CN636"/>
    <mergeCell ref="CD620:CN620"/>
    <mergeCell ref="D567:AT568"/>
    <mergeCell ref="D569:AT569"/>
    <mergeCell ref="AF466:AT466"/>
    <mergeCell ref="D471:AT471"/>
    <mergeCell ref="K467:Q468"/>
    <mergeCell ref="AS489:AX489"/>
    <mergeCell ref="AS490:AX490"/>
    <mergeCell ref="AM495:AR495"/>
    <mergeCell ref="AV570:BH571"/>
    <mergeCell ref="AV572:BH572"/>
    <mergeCell ref="BM519:BR519"/>
    <mergeCell ref="AA507:AF507"/>
    <mergeCell ref="L588:Q588"/>
    <mergeCell ref="AV717:BK717"/>
    <mergeCell ref="AV718:BK718"/>
    <mergeCell ref="BL719:BO719"/>
    <mergeCell ref="BP719:BS719"/>
    <mergeCell ref="S534:Y534"/>
    <mergeCell ref="Z532:AF532"/>
    <mergeCell ref="Z533:AF533"/>
    <mergeCell ref="Z534:AF534"/>
    <mergeCell ref="AG531:AM531"/>
    <mergeCell ref="S530:Y530"/>
    <mergeCell ref="AG532:AM532"/>
    <mergeCell ref="S529:Y529"/>
    <mergeCell ref="AV520:CN520"/>
    <mergeCell ref="CC495:CH495"/>
    <mergeCell ref="CC500:CH500"/>
    <mergeCell ref="CC501:CH501"/>
    <mergeCell ref="CF553:CN553"/>
    <mergeCell ref="C579:K579"/>
    <mergeCell ref="AV542:CH543"/>
    <mergeCell ref="S532:Y532"/>
    <mergeCell ref="S533:Y533"/>
    <mergeCell ref="AS505:AX505"/>
    <mergeCell ref="BK504:BP504"/>
    <mergeCell ref="BE505:BJ505"/>
    <mergeCell ref="BE506:BJ506"/>
    <mergeCell ref="BE507:BJ507"/>
    <mergeCell ref="BE508:BJ508"/>
    <mergeCell ref="D505:T505"/>
    <mergeCell ref="D506:T506"/>
    <mergeCell ref="D507:T507"/>
    <mergeCell ref="AV519:BL519"/>
    <mergeCell ref="AY507:BD507"/>
    <mergeCell ref="AY508:BD508"/>
    <mergeCell ref="AS507:AX507"/>
    <mergeCell ref="AS508:AX508"/>
    <mergeCell ref="BM514:BR514"/>
    <mergeCell ref="BM515:BR515"/>
    <mergeCell ref="BM516:BR516"/>
    <mergeCell ref="AV512:CN513"/>
    <mergeCell ref="D512:AT513"/>
    <mergeCell ref="CL514:CN514"/>
    <mergeCell ref="D514:N516"/>
    <mergeCell ref="O514:S516"/>
    <mergeCell ref="CB514:CE514"/>
    <mergeCell ref="CF519:CK519"/>
    <mergeCell ref="BS516:BU516"/>
    <mergeCell ref="CL516:CN516"/>
    <mergeCell ref="AG514:AJ516"/>
    <mergeCell ref="AK514:AO516"/>
    <mergeCell ref="AP514:AT516"/>
    <mergeCell ref="AV514:BL514"/>
    <mergeCell ref="AV515:BL515"/>
    <mergeCell ref="BV514:CA514"/>
    <mergeCell ref="AZ862:BQ862"/>
    <mergeCell ref="BW862:CG862"/>
    <mergeCell ref="AV866:CL866"/>
    <mergeCell ref="AV905:AZ906"/>
    <mergeCell ref="BW856:CG856"/>
    <mergeCell ref="AZ860:BQ860"/>
    <mergeCell ref="CB833:CL834"/>
    <mergeCell ref="BW860:CG860"/>
    <mergeCell ref="BW852:CG853"/>
    <mergeCell ref="AV888:BD890"/>
    <mergeCell ref="BE888:BM890"/>
    <mergeCell ref="BN888:BV890"/>
    <mergeCell ref="BW888:CE890"/>
    <mergeCell ref="CF888:CN890"/>
    <mergeCell ref="AV891:BD892"/>
    <mergeCell ref="BM833:BW834"/>
    <mergeCell ref="AZ856:BQ856"/>
    <mergeCell ref="AV872:CN873"/>
    <mergeCell ref="AV875:CN876"/>
    <mergeCell ref="AV883:CN884"/>
    <mergeCell ref="AV896:CN897"/>
    <mergeCell ref="BE891:BM892"/>
    <mergeCell ref="BN891:BV892"/>
    <mergeCell ref="BW891:CE892"/>
    <mergeCell ref="BF903:BM904"/>
    <mergeCell ref="BN903:BV904"/>
    <mergeCell ref="BW903:CE904"/>
    <mergeCell ref="CD879:CN880"/>
    <mergeCell ref="AV830:CL831"/>
    <mergeCell ref="AV847:CL847"/>
    <mergeCell ref="AY844:BJ844"/>
    <mergeCell ref="BM844:BW844"/>
    <mergeCell ref="CB844:CL844"/>
    <mergeCell ref="BL716:BO716"/>
    <mergeCell ref="BP716:BS716"/>
    <mergeCell ref="BT716:BW716"/>
    <mergeCell ref="BX716:BZ716"/>
    <mergeCell ref="CA716:CC716"/>
    <mergeCell ref="CD716:CF716"/>
    <mergeCell ref="CG716:CJ716"/>
    <mergeCell ref="CK716:CN716"/>
    <mergeCell ref="BT712:BW712"/>
    <mergeCell ref="BX712:BZ712"/>
    <mergeCell ref="CA712:CC712"/>
    <mergeCell ref="CD712:CF712"/>
    <mergeCell ref="CG712:CJ712"/>
    <mergeCell ref="CK712:CN712"/>
    <mergeCell ref="BT719:BW719"/>
    <mergeCell ref="BX719:BZ719"/>
    <mergeCell ref="CA719:CC719"/>
    <mergeCell ref="CD719:CF719"/>
    <mergeCell ref="CG719:CJ719"/>
    <mergeCell ref="CK719:CN719"/>
    <mergeCell ref="BP712:BS712"/>
    <mergeCell ref="BL715:BO715"/>
    <mergeCell ref="BP715:BS715"/>
    <mergeCell ref="BT715:BW715"/>
    <mergeCell ref="BX715:BZ715"/>
    <mergeCell ref="CA715:CC715"/>
    <mergeCell ref="CD715:CF715"/>
    <mergeCell ref="CG1152:CN1153"/>
    <mergeCell ref="CG1154:CN1154"/>
    <mergeCell ref="CG1155:CN1155"/>
    <mergeCell ref="CG1156:CN1156"/>
    <mergeCell ref="CG1157:CN1157"/>
    <mergeCell ref="CG1159:CN1159"/>
    <mergeCell ref="CG1160:CN1160"/>
    <mergeCell ref="CG1161:CN1161"/>
    <mergeCell ref="CG1162:CN1162"/>
    <mergeCell ref="CG1166:CN1166"/>
    <mergeCell ref="CG1167:CN1167"/>
    <mergeCell ref="CG1168:CN1168"/>
    <mergeCell ref="BS1154:BY1154"/>
    <mergeCell ref="BZ1154:CF1154"/>
    <mergeCell ref="BS1155:BY1155"/>
    <mergeCell ref="BL1159:BR1159"/>
    <mergeCell ref="BL1160:BR1160"/>
    <mergeCell ref="BL1161:BR1161"/>
    <mergeCell ref="BL1162:BR1162"/>
    <mergeCell ref="AV1159:BK1159"/>
    <mergeCell ref="AV1160:BK1160"/>
    <mergeCell ref="AV1161:BK1161"/>
    <mergeCell ref="AV1162:BK1162"/>
    <mergeCell ref="CJ1265:CN1265"/>
    <mergeCell ref="CJ1264:CN1264"/>
    <mergeCell ref="AV1267:BQ1267"/>
    <mergeCell ref="BR1267:BW1267"/>
    <mergeCell ref="AV1269:CL1269"/>
    <mergeCell ref="BX1267:CC1267"/>
    <mergeCell ref="AV1268:BQ1268"/>
    <mergeCell ref="BR1268:BW1268"/>
    <mergeCell ref="BX1268:CC1268"/>
    <mergeCell ref="CD1268:CI1268"/>
    <mergeCell ref="CJ1268:CN1268"/>
    <mergeCell ref="BR1266:BW1266"/>
    <mergeCell ref="BX1266:CC1266"/>
    <mergeCell ref="BX1265:CC1265"/>
    <mergeCell ref="BX1264:CC1264"/>
    <mergeCell ref="AV1265:BQ1265"/>
    <mergeCell ref="BR1265:BW1265"/>
    <mergeCell ref="AV1266:BQ1266"/>
    <mergeCell ref="CD1265:CI1265"/>
    <mergeCell ref="CD1266:CI1266"/>
    <mergeCell ref="AV1255:BQ1255"/>
    <mergeCell ref="BR1255:BW1255"/>
    <mergeCell ref="AV1262:BQ1263"/>
    <mergeCell ref="BR1262:BW1263"/>
    <mergeCell ref="CF1218:CN1218"/>
    <mergeCell ref="AV1219:BQ1219"/>
    <mergeCell ref="BR1219:BW1219"/>
    <mergeCell ref="BX1219:CE1219"/>
    <mergeCell ref="BR1282:BX1282"/>
    <mergeCell ref="BY1280:CA1280"/>
    <mergeCell ref="BY1281:CA1281"/>
    <mergeCell ref="BY1282:CA1282"/>
    <mergeCell ref="AV1282:BJ1282"/>
    <mergeCell ref="BK1280:BQ1280"/>
    <mergeCell ref="BK1281:BQ1281"/>
    <mergeCell ref="BK1282:BQ1282"/>
    <mergeCell ref="CD1267:CI1267"/>
    <mergeCell ref="CJ1267:CN1267"/>
    <mergeCell ref="CJ1266:CN1266"/>
    <mergeCell ref="BY1289:CN1289"/>
    <mergeCell ref="AV1278:BJ1279"/>
    <mergeCell ref="BK1278:BQ1279"/>
    <mergeCell ref="BR1278:BX1279"/>
    <mergeCell ref="BY1278:CN1278"/>
    <mergeCell ref="BY1279:CA1279"/>
    <mergeCell ref="CB1279:CJ1279"/>
    <mergeCell ref="CK1279:CN1279"/>
    <mergeCell ref="AV1280:BJ1280"/>
    <mergeCell ref="AV1281:BJ1281"/>
    <mergeCell ref="CB1280:CJ1280"/>
    <mergeCell ref="CK1282:CN1282"/>
    <mergeCell ref="BR1281:BX1281"/>
    <mergeCell ref="BK1292:BQ1292"/>
    <mergeCell ref="BR1292:BX1292"/>
    <mergeCell ref="BY1292:CA1292"/>
    <mergeCell ref="CB1292:CJ1292"/>
    <mergeCell ref="AV1285:CL1285"/>
    <mergeCell ref="CK1290:CN1290"/>
    <mergeCell ref="CB1290:CJ1290"/>
    <mergeCell ref="BY1290:CA1290"/>
    <mergeCell ref="CK1284:CN1284"/>
    <mergeCell ref="CB1284:CJ1284"/>
    <mergeCell ref="BY1284:CA1284"/>
    <mergeCell ref="BR1284:BX1284"/>
    <mergeCell ref="BK1284:BQ1284"/>
    <mergeCell ref="AV1284:BJ1284"/>
    <mergeCell ref="AV1291:BJ1291"/>
    <mergeCell ref="BK1291:BQ1291"/>
    <mergeCell ref="BR1291:BX1291"/>
    <mergeCell ref="BY1291:CA1291"/>
    <mergeCell ref="CB1291:CJ1291"/>
    <mergeCell ref="CK1291:CN1291"/>
    <mergeCell ref="CK1292:CN1292"/>
    <mergeCell ref="BK1293:BQ1293"/>
    <mergeCell ref="BR1293:BX1293"/>
    <mergeCell ref="BY1293:CA1293"/>
    <mergeCell ref="CB1293:CJ1293"/>
    <mergeCell ref="CK1293:CN1293"/>
    <mergeCell ref="BK1294:BQ1294"/>
    <mergeCell ref="BR1294:BX1294"/>
    <mergeCell ref="BY1294:CA1294"/>
    <mergeCell ref="CB1294:CJ1294"/>
    <mergeCell ref="CK1294:CN1294"/>
    <mergeCell ref="AV1295:BJ1295"/>
    <mergeCell ref="BK1295:BQ1295"/>
    <mergeCell ref="BR1295:BX1295"/>
    <mergeCell ref="BY1295:CA1295"/>
    <mergeCell ref="CB1295:CJ1295"/>
    <mergeCell ref="CK1295:CN1295"/>
    <mergeCell ref="AV1294:BJ1294"/>
    <mergeCell ref="AV1293:BJ1293"/>
    <mergeCell ref="AV432:BK432"/>
    <mergeCell ref="AV431:BK431"/>
    <mergeCell ref="BL431:BT431"/>
    <mergeCell ref="BL432:BT432"/>
    <mergeCell ref="R467:X468"/>
    <mergeCell ref="Y467:AE468"/>
    <mergeCell ref="R469:X470"/>
    <mergeCell ref="D494:T494"/>
    <mergeCell ref="D495:T495"/>
    <mergeCell ref="CC502:CH502"/>
    <mergeCell ref="CC503:CH503"/>
    <mergeCell ref="D488:T489"/>
    <mergeCell ref="D490:T490"/>
    <mergeCell ref="AB437:AD437"/>
    <mergeCell ref="AB438:AD438"/>
    <mergeCell ref="AE431:AH432"/>
    <mergeCell ref="AE433:AH433"/>
    <mergeCell ref="AE434:AH434"/>
    <mergeCell ref="D450:V450"/>
    <mergeCell ref="D451:V451"/>
    <mergeCell ref="W451:AD451"/>
    <mergeCell ref="AE451:AL451"/>
    <mergeCell ref="AM451:AT451"/>
    <mergeCell ref="D452:V452"/>
    <mergeCell ref="D453:V453"/>
    <mergeCell ref="AA503:AF503"/>
    <mergeCell ref="BE491:BJ491"/>
    <mergeCell ref="AS492:AX492"/>
    <mergeCell ref="AS493:AX493"/>
    <mergeCell ref="AS494:AX494"/>
    <mergeCell ref="AS495:AX495"/>
    <mergeCell ref="AS496:AX496"/>
    <mergeCell ref="BJ367:BW368"/>
    <mergeCell ref="BJ369:BW370"/>
    <mergeCell ref="AF378:AT379"/>
    <mergeCell ref="A373:CN374"/>
    <mergeCell ref="D382:H383"/>
    <mergeCell ref="D288:U289"/>
    <mergeCell ref="D290:U291"/>
    <mergeCell ref="D292:U293"/>
    <mergeCell ref="D294:U295"/>
    <mergeCell ref="AB412:AK412"/>
    <mergeCell ref="D398:O398"/>
    <mergeCell ref="D397:O397"/>
    <mergeCell ref="P388:Y389"/>
    <mergeCell ref="P390:Y390"/>
    <mergeCell ref="P391:Y391"/>
    <mergeCell ref="P392:Y392"/>
    <mergeCell ref="P393:Y393"/>
    <mergeCell ref="AB407:AK408"/>
    <mergeCell ref="BT291:CN291"/>
    <mergeCell ref="D337:AD337"/>
    <mergeCell ref="AE337:AT337"/>
    <mergeCell ref="D338:AD338"/>
    <mergeCell ref="AE338:AT338"/>
    <mergeCell ref="D339:AD339"/>
    <mergeCell ref="AE339:AT339"/>
    <mergeCell ref="D340:AD340"/>
    <mergeCell ref="AL407:AT408"/>
    <mergeCell ref="AB409:AK409"/>
    <mergeCell ref="AB410:AK410"/>
    <mergeCell ref="AB411:AK411"/>
    <mergeCell ref="D334:AD334"/>
    <mergeCell ref="N382:Q383"/>
    <mergeCell ref="AV1476:CN1476"/>
    <mergeCell ref="D1489:AT1489"/>
    <mergeCell ref="AV1260:CN1261"/>
    <mergeCell ref="AV1211:CN1212"/>
    <mergeCell ref="AV1298:CN1299"/>
    <mergeCell ref="AV1315:CN1316"/>
    <mergeCell ref="AV1333:CN1334"/>
    <mergeCell ref="AV1354:CN1356"/>
    <mergeCell ref="AV1311:CL1311"/>
    <mergeCell ref="AV1300:BP1301"/>
    <mergeCell ref="BQ1300:BX1301"/>
    <mergeCell ref="BY1300:CN1301"/>
    <mergeCell ref="AV1302:BP1302"/>
    <mergeCell ref="AV1303:BP1303"/>
    <mergeCell ref="AV1304:BP1304"/>
    <mergeCell ref="AV1296:CL1296"/>
    <mergeCell ref="D498:T498"/>
    <mergeCell ref="BK505:BP505"/>
    <mergeCell ref="BK506:BP506"/>
    <mergeCell ref="AS506:AX506"/>
    <mergeCell ref="CC509:CH509"/>
    <mergeCell ref="CI509:CN509"/>
    <mergeCell ref="CB515:CE515"/>
    <mergeCell ref="U502:Z502"/>
    <mergeCell ref="U503:Z503"/>
    <mergeCell ref="CI508:CN508"/>
    <mergeCell ref="BW508:CB508"/>
    <mergeCell ref="BK501:BP501"/>
    <mergeCell ref="BK502:BP502"/>
    <mergeCell ref="BK503:BP503"/>
    <mergeCell ref="CC506:CH506"/>
    <mergeCell ref="CC504:CH504"/>
    <mergeCell ref="BG361:BX362"/>
    <mergeCell ref="D386:AT387"/>
    <mergeCell ref="AV365:CN366"/>
    <mergeCell ref="D365:AT366"/>
    <mergeCell ref="D367:O368"/>
    <mergeCell ref="D369:O370"/>
    <mergeCell ref="AH367:AT368"/>
    <mergeCell ref="AH369:AT370"/>
    <mergeCell ref="W450:AD450"/>
    <mergeCell ref="D464:AT465"/>
    <mergeCell ref="D473:AT474"/>
    <mergeCell ref="AL409:AT409"/>
    <mergeCell ref="AL410:AT410"/>
    <mergeCell ref="AL411:AT411"/>
    <mergeCell ref="AL412:AT412"/>
    <mergeCell ref="AL413:AT413"/>
    <mergeCell ref="AL414:AT414"/>
    <mergeCell ref="AL415:AT415"/>
    <mergeCell ref="AL416:AT416"/>
    <mergeCell ref="AL417:AT417"/>
    <mergeCell ref="AL418:AT418"/>
    <mergeCell ref="AL419:AT419"/>
    <mergeCell ref="AL423:AT423"/>
    <mergeCell ref="D447:V447"/>
    <mergeCell ref="D448:V448"/>
    <mergeCell ref="D449:V449"/>
    <mergeCell ref="D466:Q466"/>
    <mergeCell ref="D467:J468"/>
    <mergeCell ref="AV460:BK461"/>
    <mergeCell ref="AB436:AD436"/>
    <mergeCell ref="R466:AE466"/>
    <mergeCell ref="AV369:BI370"/>
    <mergeCell ref="CF120:CJ120"/>
    <mergeCell ref="CF121:CJ121"/>
    <mergeCell ref="CF122:CJ122"/>
    <mergeCell ref="CF123:CJ123"/>
    <mergeCell ref="CF124:CJ124"/>
    <mergeCell ref="CF125:CJ125"/>
    <mergeCell ref="CF126:CJ126"/>
    <mergeCell ref="CF127:CJ127"/>
    <mergeCell ref="CF128:CJ128"/>
    <mergeCell ref="AQ431:AT432"/>
    <mergeCell ref="AE436:AH436"/>
    <mergeCell ref="AE437:AH437"/>
    <mergeCell ref="AM431:AP432"/>
    <mergeCell ref="AQ433:AT433"/>
    <mergeCell ref="AJ398:AT398"/>
    <mergeCell ref="AJ399:AT399"/>
    <mergeCell ref="BY123:CE123"/>
    <mergeCell ref="AV292:BE292"/>
    <mergeCell ref="BF292:BS292"/>
    <mergeCell ref="BT292:CN292"/>
    <mergeCell ref="AV293:BE293"/>
    <mergeCell ref="BF293:BS293"/>
    <mergeCell ref="BT293:CN293"/>
    <mergeCell ref="AV294:BE294"/>
    <mergeCell ref="BF294:BS294"/>
    <mergeCell ref="BT294:CN294"/>
    <mergeCell ref="AV295:BE295"/>
    <mergeCell ref="BF295:BS295"/>
    <mergeCell ref="BT295:CN295"/>
    <mergeCell ref="T187:AH187"/>
    <mergeCell ref="BR187:BX187"/>
    <mergeCell ref="BY187:CE187"/>
    <mergeCell ref="D114:CN115"/>
    <mergeCell ref="D458:Q459"/>
    <mergeCell ref="CI507:CN507"/>
    <mergeCell ref="D475:V476"/>
    <mergeCell ref="D477:V477"/>
    <mergeCell ref="D478:V478"/>
    <mergeCell ref="D479:V479"/>
    <mergeCell ref="D480:V480"/>
    <mergeCell ref="D481:V481"/>
    <mergeCell ref="D482:V482"/>
    <mergeCell ref="D483:AT483"/>
    <mergeCell ref="D462:AT462"/>
    <mergeCell ref="D460:Q461"/>
    <mergeCell ref="R458:AE459"/>
    <mergeCell ref="R460:AE461"/>
    <mergeCell ref="AF458:AT459"/>
    <mergeCell ref="AF460:AT461"/>
    <mergeCell ref="AV458:BK459"/>
    <mergeCell ref="BQ490:BV490"/>
    <mergeCell ref="BQ491:BV491"/>
    <mergeCell ref="BQ492:BV492"/>
    <mergeCell ref="BQ493:BV493"/>
    <mergeCell ref="BQ494:BV494"/>
    <mergeCell ref="CC496:CH496"/>
    <mergeCell ref="BW497:CB497"/>
    <mergeCell ref="BW498:CB498"/>
    <mergeCell ref="D485:CN486"/>
    <mergeCell ref="K469:Q470"/>
    <mergeCell ref="D469:J470"/>
    <mergeCell ref="BK500:BP500"/>
    <mergeCell ref="AS503:AX503"/>
    <mergeCell ref="AA500:AF500"/>
    <mergeCell ref="BK489:BP489"/>
    <mergeCell ref="BQ489:BV489"/>
    <mergeCell ref="BE490:BJ490"/>
    <mergeCell ref="BK497:BP497"/>
    <mergeCell ref="BK498:BP498"/>
    <mergeCell ref="BK499:BP499"/>
    <mergeCell ref="AY497:BD497"/>
    <mergeCell ref="AY498:BD498"/>
    <mergeCell ref="BE496:BJ496"/>
    <mergeCell ref="BE497:BJ497"/>
    <mergeCell ref="BE498:BJ498"/>
    <mergeCell ref="BE499:BJ499"/>
    <mergeCell ref="AS491:AX491"/>
    <mergeCell ref="BQ495:BV495"/>
    <mergeCell ref="BQ496:BV496"/>
    <mergeCell ref="BQ497:BV497"/>
    <mergeCell ref="BE500:BJ500"/>
    <mergeCell ref="BE501:BJ501"/>
    <mergeCell ref="AG500:AL500"/>
    <mergeCell ref="AG497:AL497"/>
    <mergeCell ref="AG498:AL498"/>
    <mergeCell ref="AY489:BD489"/>
    <mergeCell ref="AY490:BD490"/>
    <mergeCell ref="D492:T492"/>
    <mergeCell ref="D493:T493"/>
    <mergeCell ref="D491:T491"/>
    <mergeCell ref="AM469:AT470"/>
    <mergeCell ref="BV439:CN439"/>
    <mergeCell ref="AG501:AL501"/>
    <mergeCell ref="AG502:AL502"/>
    <mergeCell ref="BW507:CB507"/>
    <mergeCell ref="BK491:BP491"/>
    <mergeCell ref="BK492:BP492"/>
    <mergeCell ref="BK493:BP493"/>
    <mergeCell ref="BK494:BP494"/>
    <mergeCell ref="BK495:BP495"/>
    <mergeCell ref="BK496:BP496"/>
    <mergeCell ref="AS497:AX497"/>
    <mergeCell ref="AS498:AX498"/>
    <mergeCell ref="AS499:AX499"/>
    <mergeCell ref="AY496:BD496"/>
    <mergeCell ref="AY502:BD502"/>
    <mergeCell ref="AY493:BD493"/>
    <mergeCell ref="AY494:BD494"/>
    <mergeCell ref="AY495:BD495"/>
    <mergeCell ref="BE492:BJ492"/>
    <mergeCell ref="BE493:BJ493"/>
    <mergeCell ref="BE494:BJ494"/>
    <mergeCell ref="BE495:BJ495"/>
    <mergeCell ref="AA501:AF501"/>
    <mergeCell ref="AA502:AF502"/>
    <mergeCell ref="AE450:AL450"/>
    <mergeCell ref="AM450:AT450"/>
    <mergeCell ref="CC489:CH489"/>
    <mergeCell ref="CI489:CN489"/>
    <mergeCell ref="BQ499:BV499"/>
    <mergeCell ref="BQ500:BV500"/>
    <mergeCell ref="BQ501:BV501"/>
    <mergeCell ref="BQ502:BV502"/>
    <mergeCell ref="BQ503:BV503"/>
    <mergeCell ref="BQ504:BV504"/>
    <mergeCell ref="BQ505:BV505"/>
    <mergeCell ref="BQ506:BV506"/>
    <mergeCell ref="BQ507:BV507"/>
    <mergeCell ref="AM489:AR489"/>
    <mergeCell ref="AM490:AR490"/>
    <mergeCell ref="AM491:AR491"/>
    <mergeCell ref="AY491:BD491"/>
    <mergeCell ref="AY492:BD492"/>
    <mergeCell ref="BW495:CB495"/>
    <mergeCell ref="BW496:CB496"/>
    <mergeCell ref="BW499:CB499"/>
    <mergeCell ref="BW500:CB500"/>
    <mergeCell ref="BW501:CB501"/>
    <mergeCell ref="BW502:CB502"/>
    <mergeCell ref="BW503:CB503"/>
    <mergeCell ref="CC497:CH497"/>
    <mergeCell ref="CC498:CH498"/>
    <mergeCell ref="CC499:CH499"/>
    <mergeCell ref="CC490:CH490"/>
    <mergeCell ref="CC491:CH491"/>
    <mergeCell ref="CC492:CH492"/>
    <mergeCell ref="CC493:CH493"/>
    <mergeCell ref="BW488:CN488"/>
    <mergeCell ref="BW489:CB489"/>
    <mergeCell ref="AM507:AR507"/>
    <mergeCell ref="AM508:AR508"/>
    <mergeCell ref="CC507:CH507"/>
    <mergeCell ref="CC508:CH508"/>
    <mergeCell ref="BK490:BP490"/>
    <mergeCell ref="BE488:BV488"/>
    <mergeCell ref="BQ498:BV498"/>
    <mergeCell ref="CI500:CN500"/>
    <mergeCell ref="CI501:CN501"/>
    <mergeCell ref="CI502:CN502"/>
    <mergeCell ref="CI503:CN503"/>
    <mergeCell ref="CI504:CN504"/>
    <mergeCell ref="CI505:CN505"/>
    <mergeCell ref="CI506:CN506"/>
    <mergeCell ref="BE489:BJ489"/>
    <mergeCell ref="CC494:CH494"/>
    <mergeCell ref="BE502:BJ502"/>
    <mergeCell ref="BE503:BJ503"/>
    <mergeCell ref="AY503:BD503"/>
    <mergeCell ref="CI490:CN490"/>
    <mergeCell ref="CI491:CN491"/>
    <mergeCell ref="CI492:CN492"/>
    <mergeCell ref="CI493:CN493"/>
    <mergeCell ref="CI494:CN494"/>
    <mergeCell ref="CI495:CN495"/>
    <mergeCell ref="CI496:CN496"/>
    <mergeCell ref="CI497:CN497"/>
    <mergeCell ref="CI498:CN498"/>
    <mergeCell ref="CI499:CN499"/>
    <mergeCell ref="BW490:CB490"/>
    <mergeCell ref="AM488:BD488"/>
    <mergeCell ref="AG489:AL489"/>
    <mergeCell ref="AG490:AL490"/>
    <mergeCell ref="AG491:AL491"/>
    <mergeCell ref="AG492:AL492"/>
    <mergeCell ref="AG493:AL493"/>
    <mergeCell ref="AG494:AL494"/>
    <mergeCell ref="AG495:AL495"/>
    <mergeCell ref="AG496:AL496"/>
    <mergeCell ref="U497:Z497"/>
    <mergeCell ref="AM492:AR492"/>
    <mergeCell ref="AM493:AR493"/>
    <mergeCell ref="AM494:AR494"/>
    <mergeCell ref="AM496:AR496"/>
    <mergeCell ref="AM497:AR497"/>
    <mergeCell ref="AM498:AR498"/>
    <mergeCell ref="AM499:AR499"/>
    <mergeCell ref="U496:Z496"/>
    <mergeCell ref="U488:AL488"/>
    <mergeCell ref="U489:Z489"/>
    <mergeCell ref="AA489:AF489"/>
    <mergeCell ref="AA490:AF490"/>
    <mergeCell ref="AA491:AF491"/>
    <mergeCell ref="AA492:AF492"/>
    <mergeCell ref="AA493:AF493"/>
    <mergeCell ref="AA494:AF494"/>
    <mergeCell ref="AA495:AF495"/>
    <mergeCell ref="AA496:AF496"/>
    <mergeCell ref="AA497:AF497"/>
    <mergeCell ref="AA498:AF498"/>
    <mergeCell ref="AA499:AF499"/>
    <mergeCell ref="U498:Z498"/>
    <mergeCell ref="D510:CN510"/>
    <mergeCell ref="U490:Z490"/>
    <mergeCell ref="U491:Z491"/>
    <mergeCell ref="U492:Z492"/>
    <mergeCell ref="U493:Z493"/>
    <mergeCell ref="U494:Z494"/>
    <mergeCell ref="U495:Z495"/>
    <mergeCell ref="AM500:AR500"/>
    <mergeCell ref="BW491:CB491"/>
    <mergeCell ref="BW492:CB492"/>
    <mergeCell ref="BW493:CB493"/>
    <mergeCell ref="BW494:CB494"/>
    <mergeCell ref="CC505:CH505"/>
    <mergeCell ref="BS515:BU515"/>
    <mergeCell ref="CL515:CN515"/>
    <mergeCell ref="BW504:CB504"/>
    <mergeCell ref="BW505:CB505"/>
    <mergeCell ref="BW506:CB506"/>
    <mergeCell ref="U507:Z507"/>
    <mergeCell ref="U508:Z508"/>
    <mergeCell ref="D508:T508"/>
    <mergeCell ref="AG507:AL507"/>
    <mergeCell ref="AG508:AL508"/>
    <mergeCell ref="AA508:AF508"/>
    <mergeCell ref="AG505:AL505"/>
    <mergeCell ref="U504:Z504"/>
    <mergeCell ref="AM504:AR504"/>
    <mergeCell ref="BE504:BJ504"/>
    <mergeCell ref="AY504:BD504"/>
    <mergeCell ref="U499:Z499"/>
    <mergeCell ref="CB516:CE516"/>
    <mergeCell ref="CB517:CE517"/>
    <mergeCell ref="CF514:CK514"/>
    <mergeCell ref="CF515:CK515"/>
    <mergeCell ref="CF516:CK516"/>
    <mergeCell ref="BM517:BR517"/>
    <mergeCell ref="BM518:BR518"/>
    <mergeCell ref="BS519:BU519"/>
    <mergeCell ref="BS514:BU514"/>
    <mergeCell ref="D525:R527"/>
    <mergeCell ref="D528:R528"/>
    <mergeCell ref="D517:N517"/>
    <mergeCell ref="D518:N518"/>
    <mergeCell ref="D519:N519"/>
    <mergeCell ref="O517:S517"/>
    <mergeCell ref="AG525:AT525"/>
    <mergeCell ref="AG526:AM527"/>
    <mergeCell ref="AN526:AT527"/>
    <mergeCell ref="CF544:CN545"/>
    <mergeCell ref="BW546:CE546"/>
    <mergeCell ref="CF546:CN546"/>
    <mergeCell ref="BW547:CE547"/>
    <mergeCell ref="CF547:CN547"/>
    <mergeCell ref="BW548:CE548"/>
    <mergeCell ref="CF548:CN548"/>
    <mergeCell ref="BW549:CE549"/>
    <mergeCell ref="AV547:BV547"/>
    <mergeCell ref="AV548:BV548"/>
    <mergeCell ref="AV549:BV549"/>
    <mergeCell ref="D529:R529"/>
    <mergeCell ref="S531:Y531"/>
    <mergeCell ref="O518:S518"/>
    <mergeCell ref="O519:S519"/>
    <mergeCell ref="T518:X518"/>
    <mergeCell ref="AP518:AT518"/>
    <mergeCell ref="AP519:AT519"/>
    <mergeCell ref="AK518:AO518"/>
    <mergeCell ref="AK519:AO519"/>
    <mergeCell ref="D522:CN523"/>
    <mergeCell ref="D520:AT520"/>
    <mergeCell ref="Z531:AF531"/>
    <mergeCell ref="AG530:AM530"/>
    <mergeCell ref="CF549:CN549"/>
    <mergeCell ref="BW550:CE550"/>
    <mergeCell ref="AV551:BV551"/>
    <mergeCell ref="AV564:BV564"/>
    <mergeCell ref="D533:R533"/>
    <mergeCell ref="Z530:AF530"/>
    <mergeCell ref="Z535:AF535"/>
    <mergeCell ref="AN532:AT532"/>
    <mergeCell ref="CL519:CN519"/>
    <mergeCell ref="AN529:AT529"/>
    <mergeCell ref="Y517:AB517"/>
    <mergeCell ref="AC517:AF517"/>
    <mergeCell ref="S528:Y528"/>
    <mergeCell ref="AC519:AF519"/>
    <mergeCell ref="AG519:AJ519"/>
    <mergeCell ref="AN534:AT534"/>
    <mergeCell ref="AN535:AT535"/>
    <mergeCell ref="CB518:CE518"/>
    <mergeCell ref="CF517:CK517"/>
    <mergeCell ref="CF518:CK518"/>
    <mergeCell ref="BS517:BU517"/>
    <mergeCell ref="CL517:CN517"/>
    <mergeCell ref="BS518:BU518"/>
    <mergeCell ref="CL518:CN518"/>
    <mergeCell ref="CB519:CE519"/>
    <mergeCell ref="AK544:AT550"/>
    <mergeCell ref="AN533:AT533"/>
    <mergeCell ref="I551:Q552"/>
    <mergeCell ref="R551:V552"/>
    <mergeCell ref="W551:AA552"/>
    <mergeCell ref="AB551:AJ552"/>
    <mergeCell ref="S535:Y535"/>
    <mergeCell ref="AK551:AT552"/>
    <mergeCell ref="R570:AE571"/>
    <mergeCell ref="AF570:AT571"/>
    <mergeCell ref="L578:Q578"/>
    <mergeCell ref="L579:Q579"/>
    <mergeCell ref="L577:AS577"/>
    <mergeCell ref="Z578:AF578"/>
    <mergeCell ref="D572:Q572"/>
    <mergeCell ref="V588:Y588"/>
    <mergeCell ref="D559:H560"/>
    <mergeCell ref="I559:Q560"/>
    <mergeCell ref="R559:V560"/>
    <mergeCell ref="W559:AA560"/>
    <mergeCell ref="AB559:AJ560"/>
    <mergeCell ref="AK559:AT560"/>
    <mergeCell ref="BV517:CA517"/>
    <mergeCell ref="D535:R535"/>
    <mergeCell ref="D544:Q547"/>
    <mergeCell ref="BW553:CE553"/>
    <mergeCell ref="C588:K588"/>
    <mergeCell ref="L580:Q580"/>
    <mergeCell ref="V586:Y586"/>
    <mergeCell ref="C586:K586"/>
    <mergeCell ref="C585:K585"/>
    <mergeCell ref="C584:K584"/>
    <mergeCell ref="C583:K583"/>
    <mergeCell ref="Z581:AF581"/>
    <mergeCell ref="AV552:BV552"/>
    <mergeCell ref="BI571:BQ571"/>
    <mergeCell ref="BI572:BQ572"/>
    <mergeCell ref="BR571:BZ571"/>
    <mergeCell ref="D551:H552"/>
    <mergeCell ref="AV550:BV550"/>
    <mergeCell ref="AO622:AQ622"/>
    <mergeCell ref="AR622:AT622"/>
    <mergeCell ref="BP600:BT600"/>
    <mergeCell ref="BU600:BY600"/>
    <mergeCell ref="BZ600:CD600"/>
    <mergeCell ref="CE600:CI600"/>
    <mergeCell ref="AG587:AM587"/>
    <mergeCell ref="L586:Q586"/>
    <mergeCell ref="L581:Q581"/>
    <mergeCell ref="R582:U582"/>
    <mergeCell ref="CD621:CN621"/>
    <mergeCell ref="CD622:CN622"/>
    <mergeCell ref="CG611:CN611"/>
    <mergeCell ref="C589:AS589"/>
    <mergeCell ref="AC642:AT642"/>
    <mergeCell ref="D530:R530"/>
    <mergeCell ref="AG534:AM534"/>
    <mergeCell ref="AV544:BV545"/>
    <mergeCell ref="AV546:BV546"/>
    <mergeCell ref="CF555:CN555"/>
    <mergeCell ref="BW556:CE556"/>
    <mergeCell ref="CF556:CN556"/>
    <mergeCell ref="CF564:CN564"/>
    <mergeCell ref="AB555:AJ556"/>
    <mergeCell ref="AK555:AT556"/>
    <mergeCell ref="R583:U583"/>
    <mergeCell ref="AN586:AS586"/>
    <mergeCell ref="BW564:CE564"/>
    <mergeCell ref="C582:K582"/>
    <mergeCell ref="C581:K581"/>
    <mergeCell ref="C580:K580"/>
    <mergeCell ref="D570:Q571"/>
    <mergeCell ref="AA652:AD652"/>
    <mergeCell ref="AQ652:AT652"/>
    <mergeCell ref="O651:V651"/>
    <mergeCell ref="AE651:AL651"/>
    <mergeCell ref="AM651:AT651"/>
    <mergeCell ref="D548:H550"/>
    <mergeCell ref="I548:Q550"/>
    <mergeCell ref="R544:V550"/>
    <mergeCell ref="W544:AA550"/>
    <mergeCell ref="AB544:AJ550"/>
    <mergeCell ref="AC640:AT640"/>
    <mergeCell ref="D644:U644"/>
    <mergeCell ref="V644:AB644"/>
    <mergeCell ref="AC644:AT644"/>
    <mergeCell ref="T596:AB598"/>
    <mergeCell ref="AC596:AK598"/>
    <mergeCell ref="D563:H564"/>
    <mergeCell ref="I563:Q564"/>
    <mergeCell ref="R563:V564"/>
    <mergeCell ref="W563:AA564"/>
    <mergeCell ref="AB563:AJ564"/>
    <mergeCell ref="AK563:AT564"/>
    <mergeCell ref="D555:H556"/>
    <mergeCell ref="I555:Q556"/>
    <mergeCell ref="D591:CN592"/>
    <mergeCell ref="AV594:CN595"/>
    <mergeCell ref="D565:AT565"/>
    <mergeCell ref="R555:V556"/>
    <mergeCell ref="W555:AA556"/>
    <mergeCell ref="AK622:AN622"/>
    <mergeCell ref="D639:U639"/>
    <mergeCell ref="V639:AB639"/>
    <mergeCell ref="AK699:AT700"/>
    <mergeCell ref="D701:Z701"/>
    <mergeCell ref="D658:N658"/>
    <mergeCell ref="AC672:AH672"/>
    <mergeCell ref="W653:Z653"/>
    <mergeCell ref="AV644:BE644"/>
    <mergeCell ref="AV645:BE645"/>
    <mergeCell ref="AV589:CN589"/>
    <mergeCell ref="AE652:AH652"/>
    <mergeCell ref="AI652:AL652"/>
    <mergeCell ref="D660:N660"/>
    <mergeCell ref="D710:Q711"/>
    <mergeCell ref="R710:Y710"/>
    <mergeCell ref="Z710:AL710"/>
    <mergeCell ref="AM710:AT710"/>
    <mergeCell ref="R711:U711"/>
    <mergeCell ref="V711:Y711"/>
    <mergeCell ref="Z711:AC711"/>
    <mergeCell ref="AD711:AF711"/>
    <mergeCell ref="AG711:AI711"/>
    <mergeCell ref="AJ711:AL711"/>
    <mergeCell ref="AM711:AP711"/>
    <mergeCell ref="AQ711:AT711"/>
    <mergeCell ref="D702:Z702"/>
    <mergeCell ref="AA701:AJ701"/>
    <mergeCell ref="AA702:AJ702"/>
    <mergeCell ref="AK701:AT701"/>
    <mergeCell ref="AK702:AT702"/>
    <mergeCell ref="W671:AB671"/>
    <mergeCell ref="AC671:AH671"/>
    <mergeCell ref="W672:AB672"/>
    <mergeCell ref="O652:R652"/>
    <mergeCell ref="D733:Q733"/>
    <mergeCell ref="D734:Q734"/>
    <mergeCell ref="T659:X659"/>
    <mergeCell ref="Y658:AH658"/>
    <mergeCell ref="AI658:AT658"/>
    <mergeCell ref="O659:S659"/>
    <mergeCell ref="AI671:AN671"/>
    <mergeCell ref="AO671:AT671"/>
    <mergeCell ref="AI672:AN672"/>
    <mergeCell ref="AO672:AT672"/>
    <mergeCell ref="V727:Y727"/>
    <mergeCell ref="V728:Y728"/>
    <mergeCell ref="V729:Y729"/>
    <mergeCell ref="V730:Y730"/>
    <mergeCell ref="V731:Y731"/>
    <mergeCell ref="V732:Y732"/>
    <mergeCell ref="V733:Y733"/>
    <mergeCell ref="AG718:AI718"/>
    <mergeCell ref="AG728:AI728"/>
    <mergeCell ref="W677:AO678"/>
    <mergeCell ref="D669:V670"/>
    <mergeCell ref="W669:AH670"/>
    <mergeCell ref="AI660:AN660"/>
    <mergeCell ref="AO660:AT660"/>
    <mergeCell ref="D671:N671"/>
    <mergeCell ref="O671:V671"/>
    <mergeCell ref="D672:N672"/>
    <mergeCell ref="O672:V672"/>
    <mergeCell ref="AJ712:AL712"/>
    <mergeCell ref="D699:Z700"/>
    <mergeCell ref="AG712:AI712"/>
    <mergeCell ref="AA699:AJ700"/>
    <mergeCell ref="AD712:AF712"/>
    <mergeCell ref="AD715:AF715"/>
    <mergeCell ref="AD716:AF716"/>
    <mergeCell ref="AD717:AF717"/>
    <mergeCell ref="AD722:AF722"/>
    <mergeCell ref="D730:Q730"/>
    <mergeCell ref="V734:Y734"/>
    <mergeCell ref="V735:Y735"/>
    <mergeCell ref="V736:Y736"/>
    <mergeCell ref="V737:Y737"/>
    <mergeCell ref="V738:Y738"/>
    <mergeCell ref="V739:Y739"/>
    <mergeCell ref="R737:U737"/>
    <mergeCell ref="R738:U738"/>
    <mergeCell ref="R739:U739"/>
    <mergeCell ref="Z737:AC737"/>
    <mergeCell ref="Z738:AC738"/>
    <mergeCell ref="Z739:AC739"/>
    <mergeCell ref="D731:Q731"/>
    <mergeCell ref="D712:Q712"/>
    <mergeCell ref="D713:Q713"/>
    <mergeCell ref="D714:Q714"/>
    <mergeCell ref="R734:U734"/>
    <mergeCell ref="R735:U735"/>
    <mergeCell ref="R736:U736"/>
    <mergeCell ref="Z733:AC733"/>
    <mergeCell ref="Z734:AC734"/>
    <mergeCell ref="Z735:AC735"/>
    <mergeCell ref="Z736:AC736"/>
    <mergeCell ref="R716:U716"/>
    <mergeCell ref="R717:U717"/>
    <mergeCell ref="AD713:AF713"/>
    <mergeCell ref="D741:Q741"/>
    <mergeCell ref="D742:Q742"/>
    <mergeCell ref="D743:Q743"/>
    <mergeCell ref="D744:Q744"/>
    <mergeCell ref="D745:Q745"/>
    <mergeCell ref="D746:Q746"/>
    <mergeCell ref="D768:U769"/>
    <mergeCell ref="D715:Q715"/>
    <mergeCell ref="D716:Q716"/>
    <mergeCell ref="D717:Q717"/>
    <mergeCell ref="D718:Q718"/>
    <mergeCell ref="D719:Q719"/>
    <mergeCell ref="D720:Q720"/>
    <mergeCell ref="D721:Q721"/>
    <mergeCell ref="D722:Q722"/>
    <mergeCell ref="D723:Q723"/>
    <mergeCell ref="D724:Q724"/>
    <mergeCell ref="D725:Q725"/>
    <mergeCell ref="D726:Q726"/>
    <mergeCell ref="D727:Q727"/>
    <mergeCell ref="D728:Q728"/>
    <mergeCell ref="D729:Q729"/>
    <mergeCell ref="D732:Q732"/>
    <mergeCell ref="D740:Q740"/>
    <mergeCell ref="D735:Q735"/>
    <mergeCell ref="D736:Q736"/>
    <mergeCell ref="D737:Q737"/>
    <mergeCell ref="D738:Q738"/>
    <mergeCell ref="D739:Q739"/>
    <mergeCell ref="R718:U718"/>
    <mergeCell ref="R719:U719"/>
    <mergeCell ref="R720:U720"/>
    <mergeCell ref="D770:U770"/>
    <mergeCell ref="D877:AT877"/>
    <mergeCell ref="D878:K878"/>
    <mergeCell ref="L878:S878"/>
    <mergeCell ref="T878:AB878"/>
    <mergeCell ref="AC878:AK878"/>
    <mergeCell ref="AL878:AT878"/>
    <mergeCell ref="V773:Y773"/>
    <mergeCell ref="D885:V886"/>
    <mergeCell ref="W885:AH885"/>
    <mergeCell ref="AI885:AT885"/>
    <mergeCell ref="W886:AB886"/>
    <mergeCell ref="AC886:AH886"/>
    <mergeCell ref="AI886:AN886"/>
    <mergeCell ref="AO886:AT886"/>
    <mergeCell ref="AD714:AF714"/>
    <mergeCell ref="AD718:AF718"/>
    <mergeCell ref="AD719:AF719"/>
    <mergeCell ref="AD723:AF723"/>
    <mergeCell ref="AD740:AF740"/>
    <mergeCell ref="AD741:AF741"/>
    <mergeCell ref="AD742:AF742"/>
    <mergeCell ref="AD733:AF733"/>
    <mergeCell ref="AD720:AF720"/>
    <mergeCell ref="AD721:AF721"/>
    <mergeCell ref="AD727:AF727"/>
    <mergeCell ref="AD729:AF729"/>
    <mergeCell ref="AD730:AF730"/>
    <mergeCell ref="AD731:AF731"/>
    <mergeCell ref="AD732:AF732"/>
    <mergeCell ref="AD734:AF734"/>
    <mergeCell ref="AD735:AF735"/>
    <mergeCell ref="V789:Y789"/>
    <mergeCell ref="V790:Y790"/>
    <mergeCell ref="V804:Y804"/>
    <mergeCell ref="V805:Y805"/>
    <mergeCell ref="AD773:AG773"/>
    <mergeCell ref="AD774:AG774"/>
    <mergeCell ref="AD775:AG775"/>
    <mergeCell ref="AD776:AG776"/>
    <mergeCell ref="AD777:AG777"/>
    <mergeCell ref="AD778:AG778"/>
    <mergeCell ref="AD779:AG779"/>
    <mergeCell ref="AD780:AG780"/>
    <mergeCell ref="AD781:AG781"/>
    <mergeCell ref="AJ717:AL717"/>
    <mergeCell ref="AD724:AF724"/>
    <mergeCell ref="AD725:AF725"/>
    <mergeCell ref="AD726:AF726"/>
    <mergeCell ref="AD728:AF728"/>
    <mergeCell ref="AD736:AF736"/>
    <mergeCell ref="AD737:AF737"/>
    <mergeCell ref="AD738:AF738"/>
    <mergeCell ref="AJ728:AL728"/>
    <mergeCell ref="AG719:AI719"/>
    <mergeCell ref="AG720:AI720"/>
    <mergeCell ref="AG721:AI721"/>
    <mergeCell ref="AG722:AI722"/>
    <mergeCell ref="AG723:AI723"/>
    <mergeCell ref="AG724:AI724"/>
    <mergeCell ref="AG725:AI725"/>
    <mergeCell ref="AG726:AI726"/>
    <mergeCell ref="V776:Y776"/>
    <mergeCell ref="V777:Y777"/>
    <mergeCell ref="D890:V890"/>
    <mergeCell ref="D891:V891"/>
    <mergeCell ref="D879:G879"/>
    <mergeCell ref="H879:K879"/>
    <mergeCell ref="L879:O879"/>
    <mergeCell ref="P879:S879"/>
    <mergeCell ref="T879:W879"/>
    <mergeCell ref="X879:AB879"/>
    <mergeCell ref="AC879:AF879"/>
    <mergeCell ref="AG879:AK879"/>
    <mergeCell ref="AL879:AO879"/>
    <mergeCell ref="AP879:AT879"/>
    <mergeCell ref="D880:G880"/>
    <mergeCell ref="H880:K880"/>
    <mergeCell ref="L880:O880"/>
    <mergeCell ref="P880:S880"/>
    <mergeCell ref="T880:W880"/>
    <mergeCell ref="AC880:AF880"/>
    <mergeCell ref="AL880:AO880"/>
    <mergeCell ref="AP880:AT880"/>
    <mergeCell ref="X880:AB880"/>
    <mergeCell ref="AG880:AK880"/>
    <mergeCell ref="D887:V887"/>
    <mergeCell ref="D888:V888"/>
    <mergeCell ref="AI903:AT903"/>
    <mergeCell ref="AI904:AT904"/>
    <mergeCell ref="AI905:AT905"/>
    <mergeCell ref="AI906:AT906"/>
    <mergeCell ref="AI907:AT907"/>
    <mergeCell ref="AI908:AT908"/>
    <mergeCell ref="D892:V892"/>
    <mergeCell ref="W887:AB887"/>
    <mergeCell ref="W888:AB888"/>
    <mergeCell ref="W889:AB889"/>
    <mergeCell ref="AC887:AH887"/>
    <mergeCell ref="AC888:AH888"/>
    <mergeCell ref="AC889:AH889"/>
    <mergeCell ref="AI887:AN887"/>
    <mergeCell ref="AI888:AN888"/>
    <mergeCell ref="AI889:AN889"/>
    <mergeCell ref="AO887:AT887"/>
    <mergeCell ref="AO888:AT888"/>
    <mergeCell ref="AO889:AT889"/>
    <mergeCell ref="W890:AB890"/>
    <mergeCell ref="W891:AB891"/>
    <mergeCell ref="W892:AB892"/>
    <mergeCell ref="AC890:AH890"/>
    <mergeCell ref="AC891:AH891"/>
    <mergeCell ref="AC892:AH892"/>
    <mergeCell ref="AI890:AN890"/>
    <mergeCell ref="AI891:AN891"/>
    <mergeCell ref="AI892:AN892"/>
    <mergeCell ref="AO890:AT890"/>
    <mergeCell ref="AO891:AT891"/>
    <mergeCell ref="AO892:AT892"/>
    <mergeCell ref="D889:V889"/>
    <mergeCell ref="D905:T905"/>
    <mergeCell ref="D901:T902"/>
    <mergeCell ref="D906:T906"/>
    <mergeCell ref="D907:T907"/>
    <mergeCell ref="D908:T908"/>
    <mergeCell ref="D909:T909"/>
    <mergeCell ref="U903:AA903"/>
    <mergeCell ref="U904:AA904"/>
    <mergeCell ref="U905:AA905"/>
    <mergeCell ref="U906:AA906"/>
    <mergeCell ref="U907:AA907"/>
    <mergeCell ref="U908:AA908"/>
    <mergeCell ref="AB903:AH903"/>
    <mergeCell ref="AB904:AH904"/>
    <mergeCell ref="AB905:AH905"/>
    <mergeCell ref="AB906:AH906"/>
    <mergeCell ref="AB907:AH907"/>
    <mergeCell ref="AB908:AH908"/>
    <mergeCell ref="W916:AC916"/>
    <mergeCell ref="AA931:AT931"/>
    <mergeCell ref="AP917:AT917"/>
    <mergeCell ref="AP918:AT918"/>
    <mergeCell ref="AP919:AT919"/>
    <mergeCell ref="AP920:AT920"/>
    <mergeCell ref="AD920:AJ920"/>
    <mergeCell ref="AK915:AO915"/>
    <mergeCell ref="AK916:AO916"/>
    <mergeCell ref="AK917:AO917"/>
    <mergeCell ref="AK918:AO918"/>
    <mergeCell ref="W917:AC917"/>
    <mergeCell ref="W918:AC918"/>
    <mergeCell ref="W919:AC919"/>
    <mergeCell ref="W920:AC920"/>
    <mergeCell ref="AD915:AJ915"/>
    <mergeCell ref="AD916:AJ916"/>
    <mergeCell ref="D930:Z930"/>
    <mergeCell ref="D931:Z931"/>
    <mergeCell ref="AP915:AT915"/>
    <mergeCell ref="AP916:AT916"/>
    <mergeCell ref="AK919:AO919"/>
    <mergeCell ref="AK921:AO921"/>
    <mergeCell ref="AP921:AT921"/>
    <mergeCell ref="D916:V916"/>
    <mergeCell ref="D917:V917"/>
    <mergeCell ref="D918:V918"/>
    <mergeCell ref="D921:V921"/>
    <mergeCell ref="W921:AC921"/>
    <mergeCell ref="AD921:AJ921"/>
    <mergeCell ref="BO933:BV933"/>
    <mergeCell ref="BO930:BV930"/>
    <mergeCell ref="BW930:CD930"/>
    <mergeCell ref="CE930:CN930"/>
    <mergeCell ref="AV931:BN931"/>
    <mergeCell ref="BO931:BV931"/>
    <mergeCell ref="BW931:CD931"/>
    <mergeCell ref="CE931:CN931"/>
    <mergeCell ref="AV935:BN935"/>
    <mergeCell ref="BO935:BV935"/>
    <mergeCell ref="BW935:CD935"/>
    <mergeCell ref="CE935:CN935"/>
    <mergeCell ref="D932:Z932"/>
    <mergeCell ref="AA932:AT932"/>
    <mergeCell ref="D933:Z933"/>
    <mergeCell ref="AV930:BN930"/>
    <mergeCell ref="D922:V922"/>
    <mergeCell ref="D1357:Y1358"/>
    <mergeCell ref="D1359:Y1359"/>
    <mergeCell ref="D1360:Y1360"/>
    <mergeCell ref="D689:Z690"/>
    <mergeCell ref="AA689:AJ690"/>
    <mergeCell ref="AK689:AT690"/>
    <mergeCell ref="D691:Z691"/>
    <mergeCell ref="D692:Z692"/>
    <mergeCell ref="D693:Z693"/>
    <mergeCell ref="D694:Z694"/>
    <mergeCell ref="AA691:AJ691"/>
    <mergeCell ref="AA692:AJ692"/>
    <mergeCell ref="AA693:AJ693"/>
    <mergeCell ref="AA694:AJ694"/>
    <mergeCell ref="AK691:AT691"/>
    <mergeCell ref="AK692:AT692"/>
    <mergeCell ref="AK693:AT693"/>
    <mergeCell ref="AK694:AT694"/>
    <mergeCell ref="D940:Z940"/>
    <mergeCell ref="D941:Z941"/>
    <mergeCell ref="AA928:AT928"/>
    <mergeCell ref="Z1357:AJ1358"/>
    <mergeCell ref="AK1357:AT1358"/>
    <mergeCell ref="Z1359:AJ1359"/>
    <mergeCell ref="Z1360:AJ1360"/>
    <mergeCell ref="AA940:AT940"/>
    <mergeCell ref="AA941:AT941"/>
    <mergeCell ref="D939:Z939"/>
    <mergeCell ref="AA939:AT939"/>
    <mergeCell ref="D919:V919"/>
    <mergeCell ref="D920:V920"/>
    <mergeCell ref="W915:AC915"/>
    <mergeCell ref="Z1361:AJ1361"/>
    <mergeCell ref="Z1362:AJ1362"/>
    <mergeCell ref="Z1363:AJ1363"/>
    <mergeCell ref="Z1364:AJ1364"/>
    <mergeCell ref="Z1365:AJ1365"/>
    <mergeCell ref="Z1366:AJ1366"/>
    <mergeCell ref="Z1367:AJ1367"/>
    <mergeCell ref="Z1368:AJ1368"/>
    <mergeCell ref="Z1369:AJ1369"/>
    <mergeCell ref="Z1370:AJ1370"/>
    <mergeCell ref="Z1371:AJ1371"/>
    <mergeCell ref="AK1359:AT1359"/>
    <mergeCell ref="AK1360:AT1360"/>
    <mergeCell ref="AK1361:AT1361"/>
    <mergeCell ref="AK1362:AT1362"/>
    <mergeCell ref="AK1363:AT1363"/>
    <mergeCell ref="AK1364:AT1364"/>
    <mergeCell ref="AK1365:AT1365"/>
    <mergeCell ref="AK1366:AT1366"/>
    <mergeCell ref="AK1367:AT1367"/>
    <mergeCell ref="AK1368:AT1368"/>
    <mergeCell ref="AK1369:AT1369"/>
    <mergeCell ref="AK1370:AT1370"/>
    <mergeCell ref="AK1371:AT1371"/>
    <mergeCell ref="D1361:Y1361"/>
    <mergeCell ref="D1362:Y1362"/>
    <mergeCell ref="D1363:Y1363"/>
    <mergeCell ref="D1364:Y1364"/>
    <mergeCell ref="D1365:Y1365"/>
    <mergeCell ref="D1366:Y1366"/>
    <mergeCell ref="D1367:Y1367"/>
    <mergeCell ref="D1368:Y1368"/>
    <mergeCell ref="D1369:Y1369"/>
    <mergeCell ref="D1370:Y1370"/>
    <mergeCell ref="D1371:Y1371"/>
    <mergeCell ref="BJ1378:CD1378"/>
    <mergeCell ref="BJ1379:CD1379"/>
    <mergeCell ref="AV1371:BC1371"/>
    <mergeCell ref="BD1371:BK1371"/>
    <mergeCell ref="BL1371:BS1371"/>
    <mergeCell ref="BT1371:CA1371"/>
    <mergeCell ref="BL1365:BS1365"/>
    <mergeCell ref="BT1365:CA1365"/>
    <mergeCell ref="CB1365:CN1365"/>
    <mergeCell ref="AV1368:BC1368"/>
    <mergeCell ref="BT1363:CA1363"/>
    <mergeCell ref="CB1363:CN1363"/>
    <mergeCell ref="AV1364:BC1364"/>
    <mergeCell ref="BD1364:BK1364"/>
    <mergeCell ref="BL1364:BS1364"/>
    <mergeCell ref="CB1369:CN1369"/>
    <mergeCell ref="CB1368:CN1368"/>
    <mergeCell ref="AV1367:BC1367"/>
    <mergeCell ref="BD1367:BK1367"/>
    <mergeCell ref="BL1367:BS1367"/>
    <mergeCell ref="BT1367:CA1367"/>
    <mergeCell ref="D1396:AN1396"/>
    <mergeCell ref="AO1376:CN1376"/>
    <mergeCell ref="AO1377:BI1377"/>
    <mergeCell ref="AO1378:BI1378"/>
    <mergeCell ref="AO1379:BI1379"/>
    <mergeCell ref="AO1380:BI1380"/>
    <mergeCell ref="AO1382:BI1382"/>
    <mergeCell ref="AO1383:BI1383"/>
    <mergeCell ref="AO1384:BI1384"/>
    <mergeCell ref="AO1396:BI1396"/>
    <mergeCell ref="D1404:AF1405"/>
    <mergeCell ref="AG1404:AT1404"/>
    <mergeCell ref="AG1405:AM1405"/>
    <mergeCell ref="AN1405:AT1405"/>
    <mergeCell ref="CE1377:CN1377"/>
    <mergeCell ref="CE1378:CN1378"/>
    <mergeCell ref="CE1379:CN1379"/>
    <mergeCell ref="CE1382:CN1382"/>
    <mergeCell ref="BJ1383:CD1383"/>
    <mergeCell ref="CE1383:CN1383"/>
    <mergeCell ref="BJ1384:CD1384"/>
    <mergeCell ref="AV1402:CN1403"/>
    <mergeCell ref="AV1404:BK1405"/>
    <mergeCell ref="BL1404:CB1404"/>
    <mergeCell ref="CC1404:CN1404"/>
    <mergeCell ref="D1376:AN1377"/>
    <mergeCell ref="D1378:AN1378"/>
    <mergeCell ref="D1379:AN1379"/>
    <mergeCell ref="D1380:AN1380"/>
    <mergeCell ref="CE1380:CN1380"/>
    <mergeCell ref="BJ1382:CD1382"/>
    <mergeCell ref="BJ1388:CD1388"/>
    <mergeCell ref="D1415:AF1415"/>
    <mergeCell ref="AG1415:AM1415"/>
    <mergeCell ref="AN1415:AT1415"/>
    <mergeCell ref="D1406:AF1406"/>
    <mergeCell ref="D1407:AF1407"/>
    <mergeCell ref="D1408:AF1408"/>
    <mergeCell ref="D1409:AF1409"/>
    <mergeCell ref="D1410:AF1410"/>
    <mergeCell ref="D1411:AF1411"/>
    <mergeCell ref="D1412:AF1412"/>
    <mergeCell ref="D1413:AF1413"/>
    <mergeCell ref="D1414:AF1414"/>
    <mergeCell ref="D1416:AF1416"/>
    <mergeCell ref="D1417:AF1417"/>
    <mergeCell ref="AG1406:AM1406"/>
    <mergeCell ref="AG1407:AM1407"/>
    <mergeCell ref="AG1408:AM1408"/>
    <mergeCell ref="AG1409:AM1409"/>
    <mergeCell ref="AG1410:AM1410"/>
    <mergeCell ref="AG1411:AM1411"/>
    <mergeCell ref="AG1412:AM1412"/>
    <mergeCell ref="AG1413:AM1413"/>
    <mergeCell ref="AG1414:AM1414"/>
    <mergeCell ref="AG1416:AM1416"/>
    <mergeCell ref="AG1417:AM1417"/>
    <mergeCell ref="AN1406:AT1406"/>
    <mergeCell ref="AN1407:AT1407"/>
    <mergeCell ref="AN1408:AT1408"/>
    <mergeCell ref="AN1409:AT1409"/>
    <mergeCell ref="AN1410:AT1410"/>
    <mergeCell ref="AN1411:AT1411"/>
    <mergeCell ref="AN1412:AT1412"/>
    <mergeCell ref="AN1413:AT1413"/>
    <mergeCell ref="AN1414:AT1414"/>
    <mergeCell ref="AN1416:AT1416"/>
    <mergeCell ref="AN1417:AT1417"/>
    <mergeCell ref="AV1413:BK1413"/>
    <mergeCell ref="AV1414:BK1414"/>
    <mergeCell ref="AN1419:AT1419"/>
    <mergeCell ref="AN1420:AT1420"/>
    <mergeCell ref="AN1421:AT1421"/>
    <mergeCell ref="AN1422:AT1422"/>
    <mergeCell ref="CI1423:CN1423"/>
    <mergeCell ref="CI1424:CN1424"/>
    <mergeCell ref="CI1425:CN1425"/>
    <mergeCell ref="CI1426:CN1426"/>
    <mergeCell ref="AG1422:AM1422"/>
    <mergeCell ref="AG1423:AM1423"/>
    <mergeCell ref="AG1424:AM1424"/>
    <mergeCell ref="AG1425:AM1425"/>
    <mergeCell ref="AG1426:AM1426"/>
    <mergeCell ref="CI1415:CN1415"/>
    <mergeCell ref="BU1414:CB1414"/>
    <mergeCell ref="AN1418:AT1418"/>
    <mergeCell ref="BU1426:CB1426"/>
    <mergeCell ref="BU1415:CB1415"/>
    <mergeCell ref="AG1419:AM1419"/>
    <mergeCell ref="AG1420:AM1420"/>
    <mergeCell ref="AG1421:AM1421"/>
    <mergeCell ref="CI1417:CN1417"/>
    <mergeCell ref="BL1413:BT1413"/>
    <mergeCell ref="BL1414:BT1414"/>
    <mergeCell ref="BL1415:BT1415"/>
    <mergeCell ref="BL1416:BT1416"/>
    <mergeCell ref="CI1414:CN1414"/>
    <mergeCell ref="AV1423:BK1423"/>
    <mergeCell ref="AG1427:AM1427"/>
    <mergeCell ref="AG1428:AM1428"/>
    <mergeCell ref="AG1434:AM1434"/>
    <mergeCell ref="AG1435:AM1435"/>
    <mergeCell ref="AG1436:AM1436"/>
    <mergeCell ref="BU1427:CB1427"/>
    <mergeCell ref="AN1423:AT1423"/>
    <mergeCell ref="AN1424:AT1424"/>
    <mergeCell ref="AG1432:AM1432"/>
    <mergeCell ref="AN1432:AT1432"/>
    <mergeCell ref="CI1420:CN1420"/>
    <mergeCell ref="CI1427:CN1427"/>
    <mergeCell ref="CI1428:CN1428"/>
    <mergeCell ref="CI1419:CN1419"/>
    <mergeCell ref="AN1425:AT1425"/>
    <mergeCell ref="AN1426:AT1426"/>
    <mergeCell ref="AN1427:AT1427"/>
    <mergeCell ref="AN1428:AT1428"/>
    <mergeCell ref="AN1434:AT1434"/>
    <mergeCell ref="AN1435:AT1435"/>
    <mergeCell ref="CI1421:CN1421"/>
    <mergeCell ref="CI1422:CN1422"/>
    <mergeCell ref="BU1435:CB1435"/>
    <mergeCell ref="CC1428:CH1428"/>
    <mergeCell ref="CC1434:CH1434"/>
    <mergeCell ref="CC1435:CH1435"/>
    <mergeCell ref="AV1434:BK1434"/>
    <mergeCell ref="AV1435:BK1435"/>
    <mergeCell ref="AV1436:BK1436"/>
    <mergeCell ref="AV1420:BK1420"/>
    <mergeCell ref="CI1434:CN1434"/>
    <mergeCell ref="CI1435:CN1435"/>
    <mergeCell ref="CI1436:CN1436"/>
    <mergeCell ref="BL1418:BT1418"/>
    <mergeCell ref="BL1419:BT1419"/>
    <mergeCell ref="BL1420:BT1420"/>
    <mergeCell ref="BL1421:BT1421"/>
    <mergeCell ref="BL1422:BT1422"/>
    <mergeCell ref="BL1423:BT1423"/>
    <mergeCell ref="BL1424:BT1424"/>
    <mergeCell ref="BL1425:BT1425"/>
    <mergeCell ref="BL1426:BT1426"/>
    <mergeCell ref="BL1427:BT1427"/>
    <mergeCell ref="BL1428:BT1428"/>
    <mergeCell ref="BL1434:BT1434"/>
    <mergeCell ref="BL1435:BT1435"/>
    <mergeCell ref="BL1436:BT1436"/>
    <mergeCell ref="BU1418:CB1418"/>
    <mergeCell ref="BU1419:CB1419"/>
    <mergeCell ref="BU1420:CB1420"/>
    <mergeCell ref="BU1421:CB1421"/>
    <mergeCell ref="BU1422:CB1422"/>
    <mergeCell ref="BU1423:CB1423"/>
    <mergeCell ref="CI1430:CN1430"/>
    <mergeCell ref="BL1431:BT1431"/>
    <mergeCell ref="BU1431:CB1431"/>
    <mergeCell ref="CC1431:CH1431"/>
    <mergeCell ref="CI1431:CN1431"/>
    <mergeCell ref="AV1424:BK1424"/>
    <mergeCell ref="AV1425:BK1425"/>
    <mergeCell ref="AV1426:BK1426"/>
    <mergeCell ref="AV1427:BK1427"/>
    <mergeCell ref="BU1424:CB1424"/>
    <mergeCell ref="CC1412:CH1412"/>
    <mergeCell ref="CC1414:CH1414"/>
    <mergeCell ref="CC1415:CH1415"/>
    <mergeCell ref="CC1417:CH1417"/>
    <mergeCell ref="BU1417:CB1417"/>
    <mergeCell ref="BU1425:CB1425"/>
    <mergeCell ref="CC1418:CH1418"/>
    <mergeCell ref="CC1419:CH1419"/>
    <mergeCell ref="CC1420:CH1420"/>
    <mergeCell ref="CC1421:CH1421"/>
    <mergeCell ref="CC1422:CH1422"/>
    <mergeCell ref="CC1423:CH1423"/>
    <mergeCell ref="CC1424:CH1424"/>
    <mergeCell ref="CC1425:CH1425"/>
    <mergeCell ref="CC1426:CH1426"/>
    <mergeCell ref="CC1427:CH1427"/>
    <mergeCell ref="BL1417:BT1417"/>
    <mergeCell ref="AV1412:BK1412"/>
    <mergeCell ref="BU1412:CB1412"/>
    <mergeCell ref="BU1416:CB1416"/>
    <mergeCell ref="CC1416:CH1416"/>
    <mergeCell ref="AV1417:BK1417"/>
    <mergeCell ref="AV1418:BK1418"/>
    <mergeCell ref="AV1419:BK1419"/>
    <mergeCell ref="AV1421:BK1421"/>
    <mergeCell ref="AV1422:BK1422"/>
    <mergeCell ref="AV1415:BK1415"/>
    <mergeCell ref="CI1437:CN1437"/>
    <mergeCell ref="CI1418:CN1418"/>
    <mergeCell ref="D1438:AF1438"/>
    <mergeCell ref="AV1438:BO1438"/>
    <mergeCell ref="AH1445:BK1446"/>
    <mergeCell ref="D1447:AG1447"/>
    <mergeCell ref="AH1447:BK1447"/>
    <mergeCell ref="D1448:CN1448"/>
    <mergeCell ref="D1452:O1453"/>
    <mergeCell ref="P1452:AA1453"/>
    <mergeCell ref="AB1452:AM1453"/>
    <mergeCell ref="AN1452:AY1453"/>
    <mergeCell ref="D1454:O1454"/>
    <mergeCell ref="P1454:AA1454"/>
    <mergeCell ref="AB1454:AM1454"/>
    <mergeCell ref="AN1454:AY1454"/>
    <mergeCell ref="D1418:AF1418"/>
    <mergeCell ref="D1419:AF1419"/>
    <mergeCell ref="D1420:AF1420"/>
    <mergeCell ref="D1421:AF1421"/>
    <mergeCell ref="D1422:AF1422"/>
    <mergeCell ref="D1423:AF1423"/>
    <mergeCell ref="D1424:AF1424"/>
    <mergeCell ref="D1425:AF1425"/>
    <mergeCell ref="D1426:AF1426"/>
    <mergeCell ref="D1427:AF1427"/>
    <mergeCell ref="D1428:AF1428"/>
    <mergeCell ref="D1434:AF1434"/>
    <mergeCell ref="D1435:AF1435"/>
    <mergeCell ref="D1436:AF1436"/>
    <mergeCell ref="AG1418:AM1418"/>
    <mergeCell ref="AV1428:BK1428"/>
    <mergeCell ref="D1437:AF1437"/>
    <mergeCell ref="AG1437:AM1437"/>
    <mergeCell ref="AN1437:AT1437"/>
    <mergeCell ref="AV1437:BK1437"/>
    <mergeCell ref="BL1437:BT1437"/>
    <mergeCell ref="BU1437:CB1437"/>
    <mergeCell ref="BU1428:CB1428"/>
    <mergeCell ref="BU1434:CB1434"/>
    <mergeCell ref="CC1437:CH1437"/>
    <mergeCell ref="AN1436:AT1436"/>
    <mergeCell ref="BU1436:CB1436"/>
    <mergeCell ref="D1472:Q1472"/>
    <mergeCell ref="CC1436:CH1436"/>
    <mergeCell ref="AV1470:BI1471"/>
    <mergeCell ref="BJ1470:BW1471"/>
    <mergeCell ref="D1473:Q1473"/>
    <mergeCell ref="D1474:Q1474"/>
    <mergeCell ref="AV1473:BI1473"/>
    <mergeCell ref="BJ1473:BW1473"/>
    <mergeCell ref="AV1474:BI1474"/>
    <mergeCell ref="BJ1474:BW1474"/>
    <mergeCell ref="AV1467:CN1469"/>
    <mergeCell ref="BX1470:CN1471"/>
    <mergeCell ref="BX1472:CN1472"/>
    <mergeCell ref="BX1473:CN1473"/>
    <mergeCell ref="BX1474:CN1474"/>
    <mergeCell ref="BP1459:CA1460"/>
    <mergeCell ref="CB1459:CN1460"/>
    <mergeCell ref="AZ1461:BO1461"/>
    <mergeCell ref="BP1461:CA1461"/>
    <mergeCell ref="CB1461:CN1461"/>
    <mergeCell ref="AZ1459:BO1460"/>
    <mergeCell ref="D1475:Q1475"/>
    <mergeCell ref="R1472:AE1472"/>
    <mergeCell ref="R1473:AE1473"/>
    <mergeCell ref="R1474:AE1474"/>
    <mergeCell ref="R1475:AE1475"/>
    <mergeCell ref="AF1472:AT1472"/>
    <mergeCell ref="AF1473:AT1473"/>
    <mergeCell ref="AF1474:AT1474"/>
    <mergeCell ref="AF1475:AT1475"/>
    <mergeCell ref="D1445:AG1446"/>
    <mergeCell ref="D1459:O1460"/>
    <mergeCell ref="P1459:AA1460"/>
    <mergeCell ref="AB1459:AM1460"/>
    <mergeCell ref="AN1459:AY1460"/>
    <mergeCell ref="D1461:O1461"/>
    <mergeCell ref="P1461:AA1461"/>
    <mergeCell ref="AB1461:AM1461"/>
    <mergeCell ref="AN1461:AY1461"/>
    <mergeCell ref="D1462:CN1462"/>
    <mergeCell ref="D1470:Q1471"/>
    <mergeCell ref="R1470:AE1471"/>
    <mergeCell ref="AF1470:AT1471"/>
    <mergeCell ref="BX1475:CN1475"/>
    <mergeCell ref="BP1454:CA1454"/>
    <mergeCell ref="CB1454:CN1454"/>
    <mergeCell ref="AV1475:BI1475"/>
    <mergeCell ref="BJ1475:BW1475"/>
    <mergeCell ref="AV1472:BI1472"/>
    <mergeCell ref="BJ1472:BW1472"/>
    <mergeCell ref="D1455:CN1455"/>
    <mergeCell ref="AZ1454:BO1454"/>
    <mergeCell ref="BL1445:CN1446"/>
    <mergeCell ref="CE1381:CN1381"/>
    <mergeCell ref="CE1390:CN1390"/>
    <mergeCell ref="CE1391:CN1391"/>
    <mergeCell ref="CE1392:CN1392"/>
    <mergeCell ref="CE1393:CN1393"/>
    <mergeCell ref="CE1394:CN1394"/>
    <mergeCell ref="CE1395:CN1395"/>
    <mergeCell ref="D1385:AN1385"/>
    <mergeCell ref="CE1385:CN1385"/>
    <mergeCell ref="CE1386:CN1386"/>
    <mergeCell ref="CE1387:CN1387"/>
    <mergeCell ref="CE1388:CN1388"/>
    <mergeCell ref="CE1389:CN1389"/>
    <mergeCell ref="D1386:AN1386"/>
    <mergeCell ref="D1387:AN1387"/>
    <mergeCell ref="D1388:AN1388"/>
    <mergeCell ref="D1389:AN1389"/>
    <mergeCell ref="AO1385:BI1385"/>
    <mergeCell ref="AO1386:BI1386"/>
    <mergeCell ref="AO1387:BI1387"/>
    <mergeCell ref="AO1388:BI1388"/>
    <mergeCell ref="AO1389:BI1389"/>
    <mergeCell ref="BJ1387:CD1387"/>
    <mergeCell ref="D1382:AN1382"/>
    <mergeCell ref="D1383:AN1383"/>
    <mergeCell ref="D1384:AN1384"/>
    <mergeCell ref="BJ1389:CD1389"/>
    <mergeCell ref="D1390:AN1390"/>
    <mergeCell ref="D1391:AN1391"/>
    <mergeCell ref="E185:F185"/>
    <mergeCell ref="G185:S185"/>
    <mergeCell ref="T185:AH185"/>
    <mergeCell ref="AI185:AO185"/>
    <mergeCell ref="AP185:AV185"/>
    <mergeCell ref="AW185:BC185"/>
    <mergeCell ref="BD185:BJ185"/>
    <mergeCell ref="BK185:BQ185"/>
    <mergeCell ref="BR185:BX185"/>
    <mergeCell ref="BY185:CE185"/>
    <mergeCell ref="CF185:CJ185"/>
    <mergeCell ref="CK185:CN185"/>
    <mergeCell ref="E186:F186"/>
    <mergeCell ref="G186:S186"/>
    <mergeCell ref="T186:AH186"/>
    <mergeCell ref="AI186:AO186"/>
    <mergeCell ref="AP186:AV186"/>
    <mergeCell ref="AW186:BC186"/>
    <mergeCell ref="BY186:CE186"/>
    <mergeCell ref="CF186:CJ186"/>
    <mergeCell ref="CK186:CN186"/>
    <mergeCell ref="CF187:CJ187"/>
    <mergeCell ref="CK187:CN187"/>
    <mergeCell ref="E188:F188"/>
    <mergeCell ref="G188:S188"/>
    <mergeCell ref="T188:AH188"/>
    <mergeCell ref="AI188:AO188"/>
    <mergeCell ref="AP188:AV188"/>
    <mergeCell ref="AW188:BC188"/>
    <mergeCell ref="BD188:BJ188"/>
    <mergeCell ref="BK188:BQ188"/>
    <mergeCell ref="BR188:BX188"/>
    <mergeCell ref="BY188:CE188"/>
    <mergeCell ref="CF188:CJ188"/>
    <mergeCell ref="CK188:CN188"/>
    <mergeCell ref="E189:F189"/>
    <mergeCell ref="G189:S189"/>
    <mergeCell ref="T189:AH189"/>
    <mergeCell ref="AI189:AO189"/>
    <mergeCell ref="AP189:AV189"/>
    <mergeCell ref="AW189:BC189"/>
    <mergeCell ref="BD189:BJ189"/>
    <mergeCell ref="BK189:BQ189"/>
    <mergeCell ref="BR189:BX189"/>
    <mergeCell ref="BY189:CE189"/>
    <mergeCell ref="CF189:CJ189"/>
    <mergeCell ref="CK189:CN189"/>
    <mergeCell ref="E187:F187"/>
    <mergeCell ref="G187:S187"/>
    <mergeCell ref="E190:F190"/>
    <mergeCell ref="G190:S190"/>
    <mergeCell ref="T190:AH190"/>
    <mergeCell ref="AI190:AO190"/>
    <mergeCell ref="AP190:AV190"/>
    <mergeCell ref="AW190:BC190"/>
    <mergeCell ref="BD190:BJ190"/>
    <mergeCell ref="BK190:BQ190"/>
    <mergeCell ref="BR190:BX190"/>
    <mergeCell ref="BY190:CE190"/>
    <mergeCell ref="CF190:CJ190"/>
    <mergeCell ref="CK190:CN190"/>
    <mergeCell ref="E191:F191"/>
    <mergeCell ref="G191:S191"/>
    <mergeCell ref="T191:AH191"/>
    <mergeCell ref="AI191:AO191"/>
    <mergeCell ref="AP191:AV191"/>
    <mergeCell ref="AW191:BC191"/>
    <mergeCell ref="BD191:BJ191"/>
    <mergeCell ref="BK191:BQ191"/>
    <mergeCell ref="BR191:BX191"/>
    <mergeCell ref="BY191:CE191"/>
    <mergeCell ref="CF191:CJ191"/>
    <mergeCell ref="CK191:CN191"/>
    <mergeCell ref="E192:F192"/>
    <mergeCell ref="G192:S192"/>
    <mergeCell ref="T192:AH192"/>
    <mergeCell ref="AI192:AO192"/>
    <mergeCell ref="AP192:AV192"/>
    <mergeCell ref="AW192:BC192"/>
    <mergeCell ref="BD192:BJ192"/>
    <mergeCell ref="BK192:BQ192"/>
    <mergeCell ref="BR192:BX192"/>
    <mergeCell ref="BY192:CE192"/>
    <mergeCell ref="CF192:CJ192"/>
    <mergeCell ref="CK192:CN192"/>
    <mergeCell ref="E193:F193"/>
    <mergeCell ref="G193:S193"/>
    <mergeCell ref="T193:AH193"/>
    <mergeCell ref="AI193:AO193"/>
    <mergeCell ref="AP193:AV193"/>
    <mergeCell ref="AW193:BC193"/>
    <mergeCell ref="BD193:BJ193"/>
    <mergeCell ref="BK193:BQ193"/>
    <mergeCell ref="BR193:BX193"/>
    <mergeCell ref="BY193:CE193"/>
    <mergeCell ref="CF193:CJ193"/>
    <mergeCell ref="CK193:CN193"/>
    <mergeCell ref="E194:F194"/>
    <mergeCell ref="G194:S194"/>
    <mergeCell ref="T194:AH194"/>
    <mergeCell ref="AI194:AO194"/>
    <mergeCell ref="AP194:AV194"/>
    <mergeCell ref="AW194:BC194"/>
    <mergeCell ref="BD194:BJ194"/>
    <mergeCell ref="BK194:BQ194"/>
    <mergeCell ref="BR194:BX194"/>
    <mergeCell ref="BY194:CE194"/>
    <mergeCell ref="CF194:CJ194"/>
    <mergeCell ref="CK194:CN194"/>
    <mergeCell ref="E195:F195"/>
    <mergeCell ref="G195:S195"/>
    <mergeCell ref="T195:AH195"/>
    <mergeCell ref="AI195:AO195"/>
    <mergeCell ref="AP195:AV195"/>
    <mergeCell ref="AW195:BC195"/>
    <mergeCell ref="BD195:BJ195"/>
    <mergeCell ref="BK195:BQ195"/>
    <mergeCell ref="BR195:BX195"/>
    <mergeCell ref="BY195:CE195"/>
    <mergeCell ref="CF195:CJ195"/>
    <mergeCell ref="CK195:CN195"/>
    <mergeCell ref="E196:F196"/>
    <mergeCell ref="G196:S196"/>
    <mergeCell ref="T196:AH196"/>
    <mergeCell ref="AI196:AO196"/>
    <mergeCell ref="AP196:AV196"/>
    <mergeCell ref="AW196:BC196"/>
    <mergeCell ref="BD196:BJ196"/>
    <mergeCell ref="BK196:BQ196"/>
    <mergeCell ref="BR196:BX196"/>
    <mergeCell ref="BY196:CE196"/>
    <mergeCell ref="CF196:CJ196"/>
    <mergeCell ref="CK196:CN196"/>
    <mergeCell ref="E197:F197"/>
    <mergeCell ref="G197:S197"/>
    <mergeCell ref="T197:AH197"/>
    <mergeCell ref="AI197:AO197"/>
    <mergeCell ref="AP197:AV197"/>
    <mergeCell ref="AW197:BC197"/>
    <mergeCell ref="BD197:BJ197"/>
    <mergeCell ref="BK197:BQ197"/>
    <mergeCell ref="BR197:BX197"/>
    <mergeCell ref="BY197:CE197"/>
    <mergeCell ref="CF197:CJ197"/>
    <mergeCell ref="CK197:CN197"/>
    <mergeCell ref="E198:F198"/>
    <mergeCell ref="G198:S198"/>
    <mergeCell ref="T198:AH198"/>
    <mergeCell ref="AI198:AO198"/>
    <mergeCell ref="AP198:AV198"/>
    <mergeCell ref="AW198:BC198"/>
    <mergeCell ref="BD198:BJ198"/>
    <mergeCell ref="BK198:BQ198"/>
    <mergeCell ref="BR198:BX198"/>
    <mergeCell ref="BY198:CE198"/>
    <mergeCell ref="CF198:CJ198"/>
    <mergeCell ref="CK198:CN198"/>
    <mergeCell ref="E199:F199"/>
    <mergeCell ref="G199:S199"/>
    <mergeCell ref="T199:AH199"/>
    <mergeCell ref="AI199:AO199"/>
    <mergeCell ref="AP199:AV199"/>
    <mergeCell ref="AW199:BC199"/>
    <mergeCell ref="BD199:BJ199"/>
    <mergeCell ref="BK199:BQ199"/>
    <mergeCell ref="BR199:BX199"/>
    <mergeCell ref="BY199:CE199"/>
    <mergeCell ref="CF199:CJ199"/>
    <mergeCell ref="CK199:CN199"/>
    <mergeCell ref="E200:F200"/>
    <mergeCell ref="G200:S200"/>
    <mergeCell ref="T200:AH200"/>
    <mergeCell ref="AI200:AO200"/>
    <mergeCell ref="AP200:AV200"/>
    <mergeCell ref="AW200:BC200"/>
    <mergeCell ref="BD200:BJ200"/>
    <mergeCell ref="BK200:BQ200"/>
    <mergeCell ref="BR200:BX200"/>
    <mergeCell ref="BY200:CE200"/>
    <mergeCell ref="CF200:CJ200"/>
    <mergeCell ref="CK200:CN200"/>
    <mergeCell ref="E201:F201"/>
    <mergeCell ref="G201:S201"/>
    <mergeCell ref="T201:AH201"/>
    <mergeCell ref="AI201:AO201"/>
    <mergeCell ref="AP201:AV201"/>
    <mergeCell ref="AW201:BC201"/>
    <mergeCell ref="BD201:BJ201"/>
    <mergeCell ref="BK201:BQ201"/>
    <mergeCell ref="BR201:BX201"/>
    <mergeCell ref="BY201:CE201"/>
    <mergeCell ref="CF201:CJ201"/>
    <mergeCell ref="CK201:CN201"/>
    <mergeCell ref="E202:F202"/>
    <mergeCell ref="G202:S202"/>
    <mergeCell ref="T202:AH202"/>
    <mergeCell ref="AI202:AO202"/>
    <mergeCell ref="AP202:AV202"/>
    <mergeCell ref="AW202:BC202"/>
    <mergeCell ref="BD202:BJ202"/>
    <mergeCell ref="BK202:BQ202"/>
    <mergeCell ref="BR202:BX202"/>
    <mergeCell ref="BY202:CE202"/>
    <mergeCell ref="CF202:CJ202"/>
    <mergeCell ref="CK202:CN202"/>
    <mergeCell ref="E203:F203"/>
    <mergeCell ref="G203:S203"/>
    <mergeCell ref="T203:AH203"/>
    <mergeCell ref="AI203:AO203"/>
    <mergeCell ref="AP203:AV203"/>
    <mergeCell ref="AW203:BC203"/>
    <mergeCell ref="BD203:BJ203"/>
    <mergeCell ref="BK203:BQ203"/>
    <mergeCell ref="BR203:BX203"/>
    <mergeCell ref="BY203:CE203"/>
    <mergeCell ref="CF203:CJ203"/>
    <mergeCell ref="CK203:CN203"/>
    <mergeCell ref="E204:F204"/>
    <mergeCell ref="G204:S204"/>
    <mergeCell ref="T204:AH204"/>
    <mergeCell ref="AI204:AO204"/>
    <mergeCell ref="AP204:AV204"/>
    <mergeCell ref="AW204:BC204"/>
    <mergeCell ref="BD204:BJ204"/>
    <mergeCell ref="BK204:BQ204"/>
    <mergeCell ref="BR204:BX204"/>
    <mergeCell ref="BY204:CE204"/>
    <mergeCell ref="CF204:CJ204"/>
    <mergeCell ref="CK204:CN204"/>
    <mergeCell ref="E205:F205"/>
    <mergeCell ref="G205:S205"/>
    <mergeCell ref="T205:AH205"/>
    <mergeCell ref="AI205:AO205"/>
    <mergeCell ref="AP205:AV205"/>
    <mergeCell ref="AW205:BC205"/>
    <mergeCell ref="BD205:BJ205"/>
    <mergeCell ref="BK205:BQ205"/>
    <mergeCell ref="BR205:BX205"/>
    <mergeCell ref="BY205:CE205"/>
    <mergeCell ref="CF205:CJ205"/>
    <mergeCell ref="CK205:CN205"/>
    <mergeCell ref="E206:F206"/>
    <mergeCell ref="G206:S206"/>
    <mergeCell ref="T206:AH206"/>
    <mergeCell ref="AI206:AO206"/>
    <mergeCell ref="AP206:AV206"/>
    <mergeCell ref="AW206:BC206"/>
    <mergeCell ref="BD206:BJ206"/>
    <mergeCell ref="BK206:BQ206"/>
    <mergeCell ref="BR206:BX206"/>
    <mergeCell ref="BY206:CE206"/>
    <mergeCell ref="CF206:CJ206"/>
    <mergeCell ref="CK206:CN206"/>
    <mergeCell ref="E207:F207"/>
    <mergeCell ref="G207:S207"/>
    <mergeCell ref="T207:AH207"/>
    <mergeCell ref="AI207:AO207"/>
    <mergeCell ref="AP207:AV207"/>
    <mergeCell ref="AW207:BC207"/>
    <mergeCell ref="BD207:BJ207"/>
    <mergeCell ref="BK207:BQ207"/>
    <mergeCell ref="BR207:BX207"/>
    <mergeCell ref="BY207:CE207"/>
    <mergeCell ref="CF207:CJ207"/>
    <mergeCell ref="CK207:CN207"/>
    <mergeCell ref="E208:F208"/>
    <mergeCell ref="G208:S208"/>
    <mergeCell ref="T208:AH208"/>
    <mergeCell ref="AI208:AO208"/>
    <mergeCell ref="AP208:AV208"/>
    <mergeCell ref="AW208:BC208"/>
    <mergeCell ref="BD208:BJ208"/>
    <mergeCell ref="BK208:BQ208"/>
    <mergeCell ref="BR208:BX208"/>
    <mergeCell ref="BY208:CE208"/>
    <mergeCell ref="CF208:CJ208"/>
    <mergeCell ref="CK208:CN208"/>
    <mergeCell ref="E209:F209"/>
    <mergeCell ref="G209:S209"/>
    <mergeCell ref="T209:AH209"/>
    <mergeCell ref="AI209:AO209"/>
    <mergeCell ref="AP209:AV209"/>
    <mergeCell ref="AW209:BC209"/>
    <mergeCell ref="BD209:BJ209"/>
    <mergeCell ref="BK209:BQ209"/>
    <mergeCell ref="BR209:BX209"/>
    <mergeCell ref="BY209:CE209"/>
    <mergeCell ref="CF209:CJ209"/>
    <mergeCell ref="CK209:CN209"/>
    <mergeCell ref="E210:F210"/>
    <mergeCell ref="G210:S210"/>
    <mergeCell ref="T210:AH210"/>
    <mergeCell ref="AI210:AO210"/>
    <mergeCell ref="AP210:AV210"/>
    <mergeCell ref="AW210:BC210"/>
    <mergeCell ref="BD210:BJ210"/>
    <mergeCell ref="BK210:BQ210"/>
    <mergeCell ref="BR210:BX210"/>
    <mergeCell ref="BY210:CE210"/>
    <mergeCell ref="CF210:CJ210"/>
    <mergeCell ref="CK210:CN210"/>
    <mergeCell ref="E211:F211"/>
    <mergeCell ref="G211:S211"/>
    <mergeCell ref="T211:AH211"/>
    <mergeCell ref="AI211:AO211"/>
    <mergeCell ref="AP211:AV211"/>
    <mergeCell ref="AW211:BC211"/>
    <mergeCell ref="BD211:BJ211"/>
    <mergeCell ref="BK211:BQ211"/>
    <mergeCell ref="BR211:BX211"/>
    <mergeCell ref="BY211:CE211"/>
    <mergeCell ref="CF211:CJ211"/>
    <mergeCell ref="CK211:CN211"/>
    <mergeCell ref="E212:F212"/>
    <mergeCell ref="G212:S212"/>
    <mergeCell ref="T212:AH212"/>
    <mergeCell ref="AI212:AO212"/>
    <mergeCell ref="AP212:AV212"/>
    <mergeCell ref="AW212:BC212"/>
    <mergeCell ref="BD212:BJ212"/>
    <mergeCell ref="BK212:BQ212"/>
    <mergeCell ref="BR212:BX212"/>
    <mergeCell ref="BY212:CE212"/>
    <mergeCell ref="CF212:CJ212"/>
    <mergeCell ref="CK212:CN212"/>
    <mergeCell ref="E213:F213"/>
    <mergeCell ref="G213:S213"/>
    <mergeCell ref="T213:AH213"/>
    <mergeCell ref="AI213:AO213"/>
    <mergeCell ref="AP213:AV213"/>
    <mergeCell ref="AW213:BC213"/>
    <mergeCell ref="BD213:BJ213"/>
    <mergeCell ref="BK213:BQ213"/>
    <mergeCell ref="BR213:BX213"/>
    <mergeCell ref="BY213:CE213"/>
    <mergeCell ref="CF213:CJ213"/>
    <mergeCell ref="CK213:CN213"/>
    <mergeCell ref="E214:F214"/>
    <mergeCell ref="G214:S214"/>
    <mergeCell ref="T214:AH214"/>
    <mergeCell ref="AI214:AO214"/>
    <mergeCell ref="AP214:AV214"/>
    <mergeCell ref="AW214:BC214"/>
    <mergeCell ref="BD214:BJ214"/>
    <mergeCell ref="BK214:BQ214"/>
    <mergeCell ref="BR214:BX214"/>
    <mergeCell ref="BY214:CE214"/>
    <mergeCell ref="CF214:CJ214"/>
    <mergeCell ref="CK214:CN214"/>
    <mergeCell ref="E215:F215"/>
    <mergeCell ref="G215:S215"/>
    <mergeCell ref="T215:AH215"/>
    <mergeCell ref="AI215:AO215"/>
    <mergeCell ref="AP215:AV215"/>
    <mergeCell ref="AW215:BC215"/>
    <mergeCell ref="BD215:BJ215"/>
    <mergeCell ref="BK215:BQ215"/>
    <mergeCell ref="BR215:BX215"/>
    <mergeCell ref="BY215:CE215"/>
    <mergeCell ref="CF215:CJ215"/>
    <mergeCell ref="CK215:CN215"/>
    <mergeCell ref="E216:F216"/>
    <mergeCell ref="G216:S216"/>
    <mergeCell ref="T216:AH216"/>
    <mergeCell ref="AI216:AO216"/>
    <mergeCell ref="AP216:AV216"/>
    <mergeCell ref="AW216:BC216"/>
    <mergeCell ref="BD216:BJ216"/>
    <mergeCell ref="BK216:BQ216"/>
    <mergeCell ref="BR216:BX216"/>
    <mergeCell ref="BY216:CE216"/>
    <mergeCell ref="CF216:CJ216"/>
    <mergeCell ref="CK216:CN216"/>
    <mergeCell ref="E217:F217"/>
    <mergeCell ref="G217:S217"/>
    <mergeCell ref="T217:AH217"/>
    <mergeCell ref="AI217:AO217"/>
    <mergeCell ref="AP217:AV217"/>
    <mergeCell ref="AW217:BC217"/>
    <mergeCell ref="BD217:BJ217"/>
    <mergeCell ref="BK217:BQ217"/>
    <mergeCell ref="BR217:BX217"/>
    <mergeCell ref="BY217:CE217"/>
    <mergeCell ref="CF217:CJ217"/>
    <mergeCell ref="CK217:CN217"/>
    <mergeCell ref="E141:F141"/>
    <mergeCell ref="G141:S141"/>
    <mergeCell ref="T141:AH141"/>
    <mergeCell ref="AI141:AO141"/>
    <mergeCell ref="AP141:AV141"/>
    <mergeCell ref="AW141:BC141"/>
    <mergeCell ref="BD141:BJ141"/>
    <mergeCell ref="BK141:BQ141"/>
    <mergeCell ref="BR141:BX141"/>
    <mergeCell ref="BY141:CE141"/>
    <mergeCell ref="CF141:CJ141"/>
    <mergeCell ref="CK141:CN141"/>
    <mergeCell ref="E142:F142"/>
    <mergeCell ref="G142:S142"/>
    <mergeCell ref="T142:AH142"/>
    <mergeCell ref="AI142:AO142"/>
    <mergeCell ref="AP142:AV142"/>
    <mergeCell ref="AW142:BC142"/>
    <mergeCell ref="BD142:BJ142"/>
    <mergeCell ref="BK142:BQ142"/>
    <mergeCell ref="BR142:BX142"/>
    <mergeCell ref="BY142:CE142"/>
    <mergeCell ref="CF142:CJ142"/>
    <mergeCell ref="CK142:CN142"/>
    <mergeCell ref="E143:F143"/>
    <mergeCell ref="G143:S143"/>
    <mergeCell ref="T143:AH143"/>
    <mergeCell ref="AI143:AO143"/>
    <mergeCell ref="AP143:AV143"/>
    <mergeCell ref="AW143:BC143"/>
    <mergeCell ref="BD143:BJ143"/>
    <mergeCell ref="BK143:BQ143"/>
    <mergeCell ref="BR143:BX143"/>
    <mergeCell ref="BY143:CE143"/>
    <mergeCell ref="CF143:CJ143"/>
    <mergeCell ref="CK143:CN143"/>
    <mergeCell ref="E144:F144"/>
    <mergeCell ref="G144:S144"/>
    <mergeCell ref="T144:AH144"/>
    <mergeCell ref="AI144:AO144"/>
    <mergeCell ref="AP144:AV144"/>
    <mergeCell ref="AW144:BC144"/>
    <mergeCell ref="BD144:BJ144"/>
    <mergeCell ref="BK144:BQ144"/>
    <mergeCell ref="BR144:BX144"/>
    <mergeCell ref="BY144:CE144"/>
    <mergeCell ref="CF144:CJ144"/>
    <mergeCell ref="CK144:CN144"/>
    <mergeCell ref="E145:F145"/>
    <mergeCell ref="G145:S145"/>
    <mergeCell ref="T145:AH145"/>
    <mergeCell ref="AI145:AO145"/>
    <mergeCell ref="AP145:AV145"/>
    <mergeCell ref="AW145:BC145"/>
    <mergeCell ref="BD145:BJ145"/>
    <mergeCell ref="BK145:BQ145"/>
    <mergeCell ref="BR145:BX145"/>
    <mergeCell ref="BY145:CE145"/>
    <mergeCell ref="CF145:CJ145"/>
    <mergeCell ref="CK145:CN145"/>
    <mergeCell ref="E146:F146"/>
    <mergeCell ref="G146:S146"/>
    <mergeCell ref="T146:AH146"/>
    <mergeCell ref="AI146:AO146"/>
    <mergeCell ref="AP146:AV146"/>
    <mergeCell ref="AW146:BC146"/>
    <mergeCell ref="BD146:BJ146"/>
    <mergeCell ref="BK146:BQ146"/>
    <mergeCell ref="BR146:BX146"/>
    <mergeCell ref="BY146:CE146"/>
    <mergeCell ref="CF146:CJ146"/>
    <mergeCell ref="CK146:CN146"/>
    <mergeCell ref="E147:F147"/>
    <mergeCell ref="G147:S147"/>
    <mergeCell ref="T147:AH147"/>
    <mergeCell ref="AI147:AO147"/>
    <mergeCell ref="AP147:AV147"/>
    <mergeCell ref="AW147:BC147"/>
    <mergeCell ref="BD147:BJ147"/>
    <mergeCell ref="BK147:BQ147"/>
    <mergeCell ref="BR147:BX147"/>
    <mergeCell ref="BY147:CE147"/>
    <mergeCell ref="CF147:CJ147"/>
    <mergeCell ref="CK147:CN147"/>
    <mergeCell ref="E148:F148"/>
    <mergeCell ref="G148:S148"/>
    <mergeCell ref="T148:AH148"/>
    <mergeCell ref="AI148:AO148"/>
    <mergeCell ref="AP148:AV148"/>
    <mergeCell ref="AW148:BC148"/>
    <mergeCell ref="BD148:BJ148"/>
    <mergeCell ref="BK148:BQ148"/>
    <mergeCell ref="BR148:BX148"/>
    <mergeCell ref="BY148:CE148"/>
    <mergeCell ref="CF148:CJ148"/>
    <mergeCell ref="CK148:CN148"/>
    <mergeCell ref="E149:F149"/>
    <mergeCell ref="G149:S149"/>
    <mergeCell ref="T149:AH149"/>
    <mergeCell ref="AI149:AO149"/>
    <mergeCell ref="AP149:AV149"/>
    <mergeCell ref="AW149:BC149"/>
    <mergeCell ref="BD149:BJ149"/>
    <mergeCell ref="BK149:BQ149"/>
    <mergeCell ref="BR149:BX149"/>
    <mergeCell ref="BY149:CE149"/>
    <mergeCell ref="CF149:CJ149"/>
    <mergeCell ref="CK149:CN149"/>
    <mergeCell ref="E150:F150"/>
    <mergeCell ref="G150:S150"/>
    <mergeCell ref="T150:AH150"/>
    <mergeCell ref="AI150:AO150"/>
    <mergeCell ref="AP150:AV150"/>
    <mergeCell ref="AW150:BC150"/>
    <mergeCell ref="BD150:BJ150"/>
    <mergeCell ref="BK150:BQ150"/>
    <mergeCell ref="BR150:BX150"/>
    <mergeCell ref="BY150:CE150"/>
    <mergeCell ref="CF150:CJ150"/>
    <mergeCell ref="CK150:CN150"/>
    <mergeCell ref="E151:F151"/>
    <mergeCell ref="G151:S151"/>
    <mergeCell ref="T151:AH151"/>
    <mergeCell ref="AI151:AO151"/>
    <mergeCell ref="AP151:AV151"/>
    <mergeCell ref="AW151:BC151"/>
    <mergeCell ref="BD151:BJ151"/>
    <mergeCell ref="BK151:BQ151"/>
    <mergeCell ref="BR151:BX151"/>
    <mergeCell ref="BY151:CE151"/>
    <mergeCell ref="CF151:CJ151"/>
    <mergeCell ref="CK151:CN151"/>
    <mergeCell ref="E152:F152"/>
    <mergeCell ref="G152:S152"/>
    <mergeCell ref="T152:AH152"/>
    <mergeCell ref="AI152:AO152"/>
    <mergeCell ref="AP152:AV152"/>
    <mergeCell ref="AW152:BC152"/>
    <mergeCell ref="BD152:BJ152"/>
    <mergeCell ref="BK152:BQ152"/>
    <mergeCell ref="BR152:BX152"/>
    <mergeCell ref="BY152:CE152"/>
    <mergeCell ref="CF152:CJ152"/>
    <mergeCell ref="CK152:CN152"/>
    <mergeCell ref="E153:F153"/>
    <mergeCell ref="G153:S153"/>
    <mergeCell ref="T153:AH153"/>
    <mergeCell ref="AI153:AO153"/>
    <mergeCell ref="AP153:AV153"/>
    <mergeCell ref="AW153:BC153"/>
    <mergeCell ref="BD153:BJ153"/>
    <mergeCell ref="BK153:BQ153"/>
    <mergeCell ref="BR153:BX153"/>
    <mergeCell ref="BY153:CE153"/>
    <mergeCell ref="CF153:CJ153"/>
    <mergeCell ref="CK153:CN153"/>
    <mergeCell ref="E154:F154"/>
    <mergeCell ref="G154:S154"/>
    <mergeCell ref="T154:AH154"/>
    <mergeCell ref="AI154:AO154"/>
    <mergeCell ref="AP154:AV154"/>
    <mergeCell ref="AW154:BC154"/>
    <mergeCell ref="BD154:BJ154"/>
    <mergeCell ref="BK154:BQ154"/>
    <mergeCell ref="BR154:BX154"/>
    <mergeCell ref="BY154:CE154"/>
    <mergeCell ref="CF154:CJ154"/>
    <mergeCell ref="CK154:CN154"/>
    <mergeCell ref="E155:F155"/>
    <mergeCell ref="G155:S155"/>
    <mergeCell ref="T155:AH155"/>
    <mergeCell ref="AI155:AO155"/>
    <mergeCell ref="AP155:AV155"/>
    <mergeCell ref="AW155:BC155"/>
    <mergeCell ref="BD155:BJ155"/>
    <mergeCell ref="BK155:BQ155"/>
    <mergeCell ref="BR155:BX155"/>
    <mergeCell ref="BY155:CE155"/>
    <mergeCell ref="CF155:CJ155"/>
    <mergeCell ref="CK155:CN155"/>
    <mergeCell ref="E156:F156"/>
    <mergeCell ref="G156:S156"/>
    <mergeCell ref="T156:AH156"/>
    <mergeCell ref="AI156:AO156"/>
    <mergeCell ref="AP156:AV156"/>
    <mergeCell ref="AW156:BC156"/>
    <mergeCell ref="BD156:BJ156"/>
    <mergeCell ref="BK156:BQ156"/>
    <mergeCell ref="BR156:BX156"/>
    <mergeCell ref="BY156:CE156"/>
    <mergeCell ref="CF156:CJ156"/>
    <mergeCell ref="CK156:CN156"/>
    <mergeCell ref="E157:F157"/>
    <mergeCell ref="G157:S157"/>
    <mergeCell ref="T157:AH157"/>
    <mergeCell ref="AI157:AO157"/>
    <mergeCell ref="AP157:AV157"/>
    <mergeCell ref="AW157:BC157"/>
    <mergeCell ref="BD157:BJ157"/>
    <mergeCell ref="BK157:BQ157"/>
    <mergeCell ref="BR157:BX157"/>
    <mergeCell ref="BY157:CE157"/>
    <mergeCell ref="CF157:CJ157"/>
    <mergeCell ref="CK157:CN157"/>
    <mergeCell ref="E158:F158"/>
    <mergeCell ref="G158:S158"/>
    <mergeCell ref="T158:AH158"/>
    <mergeCell ref="AI158:AO158"/>
    <mergeCell ref="AP158:AV158"/>
    <mergeCell ref="AW158:BC158"/>
    <mergeCell ref="BD158:BJ158"/>
    <mergeCell ref="BK158:BQ158"/>
    <mergeCell ref="BR158:BX158"/>
    <mergeCell ref="BY158:CE158"/>
    <mergeCell ref="CF158:CJ158"/>
    <mergeCell ref="CK158:CN158"/>
    <mergeCell ref="E159:F159"/>
    <mergeCell ref="G159:S159"/>
    <mergeCell ref="T159:AH159"/>
    <mergeCell ref="AI159:AO159"/>
    <mergeCell ref="AP159:AV159"/>
    <mergeCell ref="AW159:BC159"/>
    <mergeCell ref="BD159:BJ159"/>
    <mergeCell ref="BK159:BQ159"/>
    <mergeCell ref="BR159:BX159"/>
    <mergeCell ref="BY159:CE159"/>
    <mergeCell ref="CF159:CJ159"/>
    <mergeCell ref="CK159:CN159"/>
    <mergeCell ref="E160:F160"/>
    <mergeCell ref="G160:S160"/>
    <mergeCell ref="T160:AH160"/>
    <mergeCell ref="AI160:AO160"/>
    <mergeCell ref="AP160:AV160"/>
    <mergeCell ref="AW160:BC160"/>
    <mergeCell ref="BD160:BJ160"/>
    <mergeCell ref="BK160:BQ160"/>
    <mergeCell ref="BR160:BX160"/>
    <mergeCell ref="BY160:CE160"/>
    <mergeCell ref="CF160:CJ160"/>
    <mergeCell ref="CK160:CN160"/>
    <mergeCell ref="E161:F161"/>
    <mergeCell ref="G161:S161"/>
    <mergeCell ref="T161:AH161"/>
    <mergeCell ref="AI161:AO161"/>
    <mergeCell ref="AP161:AV161"/>
    <mergeCell ref="AW161:BC161"/>
    <mergeCell ref="BD161:BJ161"/>
    <mergeCell ref="BK161:BQ161"/>
    <mergeCell ref="BR161:BX161"/>
    <mergeCell ref="BY161:CE161"/>
    <mergeCell ref="CF161:CJ161"/>
    <mergeCell ref="CK161:CN161"/>
    <mergeCell ref="E162:F162"/>
    <mergeCell ref="G162:S162"/>
    <mergeCell ref="T162:AH162"/>
    <mergeCell ref="AI162:AO162"/>
    <mergeCell ref="AP162:AV162"/>
    <mergeCell ref="AW162:BC162"/>
    <mergeCell ref="BD162:BJ162"/>
    <mergeCell ref="BK162:BQ162"/>
    <mergeCell ref="BR162:BX162"/>
    <mergeCell ref="BY162:CE162"/>
    <mergeCell ref="CF162:CJ162"/>
    <mergeCell ref="CK162:CN162"/>
    <mergeCell ref="E163:F163"/>
    <mergeCell ref="G163:S163"/>
    <mergeCell ref="T163:AH163"/>
    <mergeCell ref="AI163:AO163"/>
    <mergeCell ref="AP163:AV163"/>
    <mergeCell ref="AW163:BC163"/>
    <mergeCell ref="BD163:BJ163"/>
    <mergeCell ref="BK163:BQ163"/>
    <mergeCell ref="BR163:BX163"/>
    <mergeCell ref="BY163:CE163"/>
    <mergeCell ref="CF163:CJ163"/>
    <mergeCell ref="CK163:CN163"/>
    <mergeCell ref="E164:F164"/>
    <mergeCell ref="G164:S164"/>
    <mergeCell ref="T164:AH164"/>
    <mergeCell ref="AI164:AO164"/>
    <mergeCell ref="AP164:AV164"/>
    <mergeCell ref="AW164:BC164"/>
    <mergeCell ref="BD164:BJ164"/>
    <mergeCell ref="BK164:BQ164"/>
    <mergeCell ref="BR164:BX164"/>
    <mergeCell ref="BY164:CE164"/>
    <mergeCell ref="CF164:CJ164"/>
    <mergeCell ref="CK164:CN164"/>
    <mergeCell ref="E165:F165"/>
    <mergeCell ref="G165:S165"/>
    <mergeCell ref="T165:AH165"/>
    <mergeCell ref="AI165:AO165"/>
    <mergeCell ref="AP165:AV165"/>
    <mergeCell ref="AW165:BC165"/>
    <mergeCell ref="BD165:BJ165"/>
    <mergeCell ref="BK165:BQ165"/>
    <mergeCell ref="BR165:BX165"/>
    <mergeCell ref="BY165:CE165"/>
    <mergeCell ref="CF165:CJ165"/>
    <mergeCell ref="CK165:CN165"/>
    <mergeCell ref="E166:F166"/>
    <mergeCell ref="G166:S166"/>
    <mergeCell ref="T166:AH166"/>
    <mergeCell ref="AI166:AO166"/>
    <mergeCell ref="AP166:AV166"/>
    <mergeCell ref="AW166:BC166"/>
    <mergeCell ref="BD166:BJ166"/>
    <mergeCell ref="BK166:BQ166"/>
    <mergeCell ref="BR166:BX166"/>
    <mergeCell ref="BY166:CE166"/>
    <mergeCell ref="CF166:CJ166"/>
    <mergeCell ref="CK166:CN166"/>
    <mergeCell ref="E167:F167"/>
    <mergeCell ref="G167:S167"/>
    <mergeCell ref="T167:AH167"/>
    <mergeCell ref="AI167:AO167"/>
    <mergeCell ref="AP167:AV167"/>
    <mergeCell ref="AW167:BC167"/>
    <mergeCell ref="BD167:BJ167"/>
    <mergeCell ref="BK167:BQ167"/>
    <mergeCell ref="BR167:BX167"/>
    <mergeCell ref="BY167:CE167"/>
    <mergeCell ref="CF167:CJ167"/>
    <mergeCell ref="CK167:CN167"/>
    <mergeCell ref="E168:F168"/>
    <mergeCell ref="G168:S168"/>
    <mergeCell ref="T168:AH168"/>
    <mergeCell ref="AI168:AO168"/>
    <mergeCell ref="AP168:AV168"/>
    <mergeCell ref="AW168:BC168"/>
    <mergeCell ref="BD168:BJ168"/>
    <mergeCell ref="BK168:BQ168"/>
    <mergeCell ref="BR168:BX168"/>
    <mergeCell ref="BY168:CE168"/>
    <mergeCell ref="CF168:CJ168"/>
    <mergeCell ref="CK168:CN168"/>
    <mergeCell ref="E169:F169"/>
    <mergeCell ref="G169:S169"/>
    <mergeCell ref="T169:AH169"/>
    <mergeCell ref="AI169:AO169"/>
    <mergeCell ref="AP169:AV169"/>
    <mergeCell ref="AW169:BC169"/>
    <mergeCell ref="BD169:BJ169"/>
    <mergeCell ref="BK169:BQ169"/>
    <mergeCell ref="BR169:BX169"/>
    <mergeCell ref="BY169:CE169"/>
    <mergeCell ref="CF169:CJ169"/>
    <mergeCell ref="CK169:CN169"/>
    <mergeCell ref="E170:F170"/>
    <mergeCell ref="G170:S170"/>
    <mergeCell ref="T170:AH170"/>
    <mergeCell ref="AI170:AO170"/>
    <mergeCell ref="AP170:AV170"/>
    <mergeCell ref="AW170:BC170"/>
    <mergeCell ref="BD170:BJ170"/>
    <mergeCell ref="BK170:BQ170"/>
    <mergeCell ref="BR170:BX170"/>
    <mergeCell ref="BY170:CE170"/>
    <mergeCell ref="CF170:CJ170"/>
    <mergeCell ref="CK170:CN170"/>
    <mergeCell ref="E171:F171"/>
    <mergeCell ref="G171:S171"/>
    <mergeCell ref="T171:AH171"/>
    <mergeCell ref="AI171:AO171"/>
    <mergeCell ref="AP171:AV171"/>
    <mergeCell ref="AW171:BC171"/>
    <mergeCell ref="BD171:BJ171"/>
    <mergeCell ref="BK171:BQ171"/>
    <mergeCell ref="BR171:BX171"/>
    <mergeCell ref="BY171:CE171"/>
    <mergeCell ref="CF171:CJ171"/>
    <mergeCell ref="CK171:CN171"/>
    <mergeCell ref="E172:F172"/>
    <mergeCell ref="G172:S172"/>
    <mergeCell ref="T172:AH172"/>
    <mergeCell ref="AI172:AO172"/>
    <mergeCell ref="AP172:AV172"/>
    <mergeCell ref="AW172:BC172"/>
    <mergeCell ref="BD172:BJ172"/>
    <mergeCell ref="BK172:BQ172"/>
    <mergeCell ref="BR172:BX172"/>
    <mergeCell ref="BY172:CE172"/>
    <mergeCell ref="CF172:CJ172"/>
    <mergeCell ref="CK172:CN172"/>
    <mergeCell ref="E173:F173"/>
    <mergeCell ref="G173:S173"/>
    <mergeCell ref="T173:AH173"/>
    <mergeCell ref="AI173:AO173"/>
    <mergeCell ref="AP173:AV173"/>
    <mergeCell ref="AW173:BC173"/>
    <mergeCell ref="BD173:BJ173"/>
    <mergeCell ref="BK173:BQ173"/>
    <mergeCell ref="BR173:BX173"/>
    <mergeCell ref="BY173:CE173"/>
    <mergeCell ref="CF173:CJ173"/>
    <mergeCell ref="CK173:CN173"/>
    <mergeCell ref="E174:F174"/>
    <mergeCell ref="G174:S174"/>
    <mergeCell ref="T174:AH174"/>
    <mergeCell ref="AI174:AO174"/>
    <mergeCell ref="AP174:AV174"/>
    <mergeCell ref="AW174:BC174"/>
    <mergeCell ref="BD174:BJ174"/>
    <mergeCell ref="BK174:BQ174"/>
    <mergeCell ref="BR174:BX174"/>
    <mergeCell ref="BY174:CE174"/>
    <mergeCell ref="CF174:CJ174"/>
    <mergeCell ref="CK174:CN174"/>
    <mergeCell ref="E175:F175"/>
    <mergeCell ref="G175:S175"/>
    <mergeCell ref="T175:AH175"/>
    <mergeCell ref="AI175:AO175"/>
    <mergeCell ref="AP175:AV175"/>
    <mergeCell ref="AW175:BC175"/>
    <mergeCell ref="BD175:BJ175"/>
    <mergeCell ref="BK175:BQ175"/>
    <mergeCell ref="BR175:BX175"/>
    <mergeCell ref="BY175:CE175"/>
    <mergeCell ref="CF175:CJ175"/>
    <mergeCell ref="CK175:CN175"/>
    <mergeCell ref="E176:F176"/>
    <mergeCell ref="G176:S176"/>
    <mergeCell ref="T176:AH176"/>
    <mergeCell ref="AI176:AO176"/>
    <mergeCell ref="AP176:AV176"/>
    <mergeCell ref="AW176:BC176"/>
    <mergeCell ref="BD176:BJ176"/>
    <mergeCell ref="BK176:BQ176"/>
    <mergeCell ref="BR176:BX176"/>
    <mergeCell ref="BY176:CE176"/>
    <mergeCell ref="CF176:CJ176"/>
    <mergeCell ref="CK176:CN176"/>
    <mergeCell ref="E177:F177"/>
    <mergeCell ref="G177:S177"/>
    <mergeCell ref="T177:AH177"/>
    <mergeCell ref="AI177:AO177"/>
    <mergeCell ref="AP177:AV177"/>
    <mergeCell ref="AW177:BC177"/>
    <mergeCell ref="BD177:BJ177"/>
    <mergeCell ref="BK177:BQ177"/>
    <mergeCell ref="BR177:BX177"/>
    <mergeCell ref="BY177:CE177"/>
    <mergeCell ref="CF177:CJ177"/>
    <mergeCell ref="CK177:CN177"/>
    <mergeCell ref="E178:F178"/>
    <mergeCell ref="G178:S178"/>
    <mergeCell ref="T178:AH178"/>
    <mergeCell ref="AI178:AO178"/>
    <mergeCell ref="AP178:AV178"/>
    <mergeCell ref="AW178:BC178"/>
    <mergeCell ref="BD178:BJ178"/>
    <mergeCell ref="BK178:BQ178"/>
    <mergeCell ref="BR178:BX178"/>
    <mergeCell ref="BY178:CE178"/>
    <mergeCell ref="CF178:CJ178"/>
    <mergeCell ref="CK178:CN178"/>
    <mergeCell ref="E179:F179"/>
    <mergeCell ref="G179:S179"/>
    <mergeCell ref="T179:AH179"/>
    <mergeCell ref="AI179:AO179"/>
    <mergeCell ref="AP179:AV179"/>
    <mergeCell ref="AW179:BC179"/>
    <mergeCell ref="BD179:BJ179"/>
    <mergeCell ref="BK179:BQ179"/>
    <mergeCell ref="BR179:BX179"/>
    <mergeCell ref="BY179:CE179"/>
    <mergeCell ref="CF179:CJ179"/>
    <mergeCell ref="CK179:CN179"/>
    <mergeCell ref="E180:F180"/>
    <mergeCell ref="G180:S180"/>
    <mergeCell ref="T180:AH180"/>
    <mergeCell ref="AI180:AO180"/>
    <mergeCell ref="AP180:AV180"/>
    <mergeCell ref="AW180:BC180"/>
    <mergeCell ref="BD180:BJ180"/>
    <mergeCell ref="BK180:BQ180"/>
    <mergeCell ref="BR180:BX180"/>
    <mergeCell ref="BY180:CE180"/>
    <mergeCell ref="CF180:CJ180"/>
    <mergeCell ref="CK180:CN180"/>
    <mergeCell ref="E181:F181"/>
    <mergeCell ref="G181:S181"/>
    <mergeCell ref="T181:AH181"/>
    <mergeCell ref="AI181:AO181"/>
    <mergeCell ref="AP181:AV181"/>
    <mergeCell ref="AW181:BC181"/>
    <mergeCell ref="BD181:BJ181"/>
    <mergeCell ref="BK181:BQ181"/>
    <mergeCell ref="BR181:BX181"/>
    <mergeCell ref="BY181:CE181"/>
    <mergeCell ref="CF181:CJ181"/>
    <mergeCell ref="CK181:CN181"/>
    <mergeCell ref="E182:F182"/>
    <mergeCell ref="G182:S182"/>
    <mergeCell ref="T182:AH182"/>
    <mergeCell ref="AI182:AO182"/>
    <mergeCell ref="AP182:AV182"/>
    <mergeCell ref="AW182:BC182"/>
    <mergeCell ref="BD182:BJ182"/>
    <mergeCell ref="BK182:BQ182"/>
    <mergeCell ref="BR182:BX182"/>
    <mergeCell ref="BY182:CE182"/>
    <mergeCell ref="CF182:CJ182"/>
    <mergeCell ref="CK182:CN182"/>
    <mergeCell ref="E183:F183"/>
    <mergeCell ref="G183:S183"/>
    <mergeCell ref="T183:AH183"/>
    <mergeCell ref="AI183:AO183"/>
    <mergeCell ref="AP183:AV183"/>
    <mergeCell ref="AW183:BC183"/>
    <mergeCell ref="BD183:BJ183"/>
    <mergeCell ref="BK183:BQ183"/>
    <mergeCell ref="BR183:BX183"/>
    <mergeCell ref="BY183:CE183"/>
    <mergeCell ref="CF183:CJ183"/>
    <mergeCell ref="CK183:CN183"/>
    <mergeCell ref="E184:F184"/>
    <mergeCell ref="G184:S184"/>
    <mergeCell ref="T184:AH184"/>
    <mergeCell ref="AI184:AO184"/>
    <mergeCell ref="AP184:AV184"/>
    <mergeCell ref="AW184:BC184"/>
    <mergeCell ref="BD184:BJ184"/>
    <mergeCell ref="BK184:BQ184"/>
    <mergeCell ref="BR184:BX184"/>
    <mergeCell ref="BY184:CE184"/>
    <mergeCell ref="CF184:CJ184"/>
    <mergeCell ref="CK184:CN184"/>
    <mergeCell ref="BD224:BJ224"/>
    <mergeCell ref="BK224:BQ224"/>
    <mergeCell ref="BR224:BX224"/>
    <mergeCell ref="BY224:CE224"/>
    <mergeCell ref="CF224:CJ224"/>
    <mergeCell ref="CK224:CN224"/>
    <mergeCell ref="E225:F225"/>
    <mergeCell ref="G225:S225"/>
    <mergeCell ref="T225:AH225"/>
    <mergeCell ref="AI225:AO225"/>
    <mergeCell ref="AP225:AV225"/>
    <mergeCell ref="AW225:BC225"/>
    <mergeCell ref="BD225:BJ225"/>
    <mergeCell ref="BK225:BQ225"/>
    <mergeCell ref="BR225:BX225"/>
    <mergeCell ref="BY225:CE225"/>
    <mergeCell ref="CF225:CJ225"/>
    <mergeCell ref="CK225:CN225"/>
    <mergeCell ref="E226:F226"/>
    <mergeCell ref="G226:S226"/>
    <mergeCell ref="T226:AH226"/>
    <mergeCell ref="AI226:AO226"/>
    <mergeCell ref="AP226:AV226"/>
    <mergeCell ref="AW226:BC226"/>
    <mergeCell ref="BD226:BJ226"/>
    <mergeCell ref="BK226:BQ226"/>
    <mergeCell ref="BR226:BX226"/>
    <mergeCell ref="BY226:CE226"/>
    <mergeCell ref="CF226:CJ226"/>
    <mergeCell ref="CK226:CN226"/>
    <mergeCell ref="E227:F227"/>
    <mergeCell ref="G227:S227"/>
    <mergeCell ref="T227:AH227"/>
    <mergeCell ref="AI227:AO227"/>
    <mergeCell ref="AP227:AV227"/>
    <mergeCell ref="AW227:BC227"/>
    <mergeCell ref="BD227:BJ227"/>
    <mergeCell ref="BK227:BQ227"/>
    <mergeCell ref="BR227:BX227"/>
    <mergeCell ref="BY227:CE227"/>
    <mergeCell ref="CF227:CJ227"/>
    <mergeCell ref="CK227:CN227"/>
    <mergeCell ref="E228:F228"/>
    <mergeCell ref="G228:S228"/>
    <mergeCell ref="T228:AH228"/>
    <mergeCell ref="AI228:AO228"/>
    <mergeCell ref="AP228:AV228"/>
    <mergeCell ref="AW228:BC228"/>
    <mergeCell ref="BD228:BJ228"/>
    <mergeCell ref="BK228:BQ228"/>
    <mergeCell ref="BR228:BX228"/>
    <mergeCell ref="BY228:CE228"/>
    <mergeCell ref="CF228:CJ228"/>
    <mergeCell ref="CK228:CN228"/>
    <mergeCell ref="R578:U578"/>
    <mergeCell ref="Z579:AF579"/>
    <mergeCell ref="V583:Y583"/>
    <mergeCell ref="AN585:AS585"/>
    <mergeCell ref="R579:U579"/>
    <mergeCell ref="R580:U580"/>
    <mergeCell ref="R581:U581"/>
    <mergeCell ref="AG582:AM582"/>
    <mergeCell ref="BD236:BJ236"/>
    <mergeCell ref="BK236:BQ236"/>
    <mergeCell ref="BR236:BX236"/>
    <mergeCell ref="BY236:CE236"/>
    <mergeCell ref="CF236:CJ236"/>
    <mergeCell ref="CK236:CN236"/>
    <mergeCell ref="CF550:CN550"/>
    <mergeCell ref="T519:X519"/>
    <mergeCell ref="S526:Y527"/>
    <mergeCell ref="Z526:AF527"/>
    <mergeCell ref="S525:AF525"/>
    <mergeCell ref="Z528:AF528"/>
    <mergeCell ref="V640:AB640"/>
    <mergeCell ref="AV555:BV555"/>
    <mergeCell ref="AV556:BV556"/>
    <mergeCell ref="BW555:CE555"/>
    <mergeCell ref="V638:AB638"/>
    <mergeCell ref="AC636:AT636"/>
    <mergeCell ref="AC637:AT637"/>
    <mergeCell ref="AB553:AJ554"/>
    <mergeCell ref="AK553:AT554"/>
    <mergeCell ref="D629:CN630"/>
    <mergeCell ref="AD917:AJ917"/>
    <mergeCell ref="AD918:AJ918"/>
    <mergeCell ref="AD919:AJ919"/>
    <mergeCell ref="U901:AH901"/>
    <mergeCell ref="U902:AA902"/>
    <mergeCell ref="AB902:AH902"/>
    <mergeCell ref="AI901:AT902"/>
    <mergeCell ref="D903:T903"/>
    <mergeCell ref="D904:T904"/>
    <mergeCell ref="D557:H558"/>
    <mergeCell ref="I557:Q558"/>
    <mergeCell ref="R557:V558"/>
    <mergeCell ref="W557:AA558"/>
    <mergeCell ref="AB557:AJ558"/>
    <mergeCell ref="AK557:AT558"/>
    <mergeCell ref="AV557:BV557"/>
    <mergeCell ref="BW557:CE557"/>
    <mergeCell ref="CF557:CN557"/>
    <mergeCell ref="AV558:BV558"/>
    <mergeCell ref="BW558:CE558"/>
    <mergeCell ref="D553:H554"/>
    <mergeCell ref="I553:Q554"/>
    <mergeCell ref="AC1017:AH1017"/>
    <mergeCell ref="AC1018:AH1018"/>
    <mergeCell ref="AC1019:AH1019"/>
    <mergeCell ref="V996:AB996"/>
    <mergeCell ref="AV924:CN925"/>
    <mergeCell ref="AV928:BN929"/>
    <mergeCell ref="BO928:BV929"/>
    <mergeCell ref="BW928:CD929"/>
    <mergeCell ref="CC919:CH919"/>
    <mergeCell ref="CI917:CN917"/>
    <mergeCell ref="CC918:CH918"/>
    <mergeCell ref="CI918:CN918"/>
    <mergeCell ref="D645:U645"/>
    <mergeCell ref="V645:AB645"/>
    <mergeCell ref="AC645:AT645"/>
    <mergeCell ref="D646:U646"/>
    <mergeCell ref="V646:AB646"/>
    <mergeCell ref="AC646:AT646"/>
    <mergeCell ref="D926:Z927"/>
    <mergeCell ref="AA926:AT927"/>
    <mergeCell ref="D928:Z928"/>
    <mergeCell ref="D929:Z929"/>
    <mergeCell ref="D913:V914"/>
    <mergeCell ref="W913:AJ913"/>
    <mergeCell ref="W914:AC914"/>
    <mergeCell ref="AD914:AJ914"/>
    <mergeCell ref="AK913:AT913"/>
    <mergeCell ref="AK914:AO914"/>
    <mergeCell ref="AP914:AT914"/>
    <mergeCell ref="D915:V915"/>
    <mergeCell ref="CE932:CN932"/>
    <mergeCell ref="AV933:BN933"/>
    <mergeCell ref="AV1155:BK1155"/>
    <mergeCell ref="AV1156:BK1156"/>
    <mergeCell ref="AV1157:BK1157"/>
    <mergeCell ref="AC1020:AH1020"/>
    <mergeCell ref="D996:L996"/>
    <mergeCell ref="M996:U996"/>
    <mergeCell ref="CH1018:CN1018"/>
    <mergeCell ref="BS1019:BY1019"/>
    <mergeCell ref="BZ1019:CG1019"/>
    <mergeCell ref="BO917:BU917"/>
    <mergeCell ref="BV917:CB917"/>
    <mergeCell ref="BO918:BU918"/>
    <mergeCell ref="BV918:CB918"/>
    <mergeCell ref="BO919:BU919"/>
    <mergeCell ref="BV919:CB919"/>
    <mergeCell ref="BO920:BU920"/>
    <mergeCell ref="BV920:CB920"/>
    <mergeCell ref="AA929:AT929"/>
    <mergeCell ref="AA930:AT930"/>
    <mergeCell ref="AV932:BN932"/>
    <mergeCell ref="BO932:BV932"/>
    <mergeCell ref="BW932:CD932"/>
    <mergeCell ref="AK920:AO920"/>
    <mergeCell ref="CE928:CN929"/>
    <mergeCell ref="CH1019:CN1019"/>
    <mergeCell ref="BS1014:BY1014"/>
    <mergeCell ref="BZ1014:CG1014"/>
    <mergeCell ref="CH1014:CN1014"/>
    <mergeCell ref="BS1016:BY1016"/>
    <mergeCell ref="BZ1016:CG1016"/>
    <mergeCell ref="CH1016:CN1016"/>
    <mergeCell ref="BS1018:BY1018"/>
    <mergeCell ref="AN1165:AT1165"/>
    <mergeCell ref="AV1163:BK1163"/>
    <mergeCell ref="BL1163:BR1163"/>
    <mergeCell ref="BS1163:BY1163"/>
    <mergeCell ref="BZ1163:CF1163"/>
    <mergeCell ref="CG1163:CN1163"/>
    <mergeCell ref="BZ1155:CF1155"/>
    <mergeCell ref="BS1156:BY1156"/>
    <mergeCell ref="BZ1156:CF1156"/>
    <mergeCell ref="BS1157:BY1157"/>
    <mergeCell ref="BL1154:BR1154"/>
    <mergeCell ref="BL1155:BR1155"/>
    <mergeCell ref="BL1156:BR1156"/>
    <mergeCell ref="BL1157:BR1157"/>
    <mergeCell ref="AA933:AT933"/>
    <mergeCell ref="D934:Z934"/>
    <mergeCell ref="AA934:AT934"/>
    <mergeCell ref="D935:Z935"/>
    <mergeCell ref="AA935:AT935"/>
    <mergeCell ref="D936:Z936"/>
    <mergeCell ref="AA936:AT936"/>
    <mergeCell ref="D937:Z937"/>
    <mergeCell ref="AA937:AT937"/>
    <mergeCell ref="D938:Z938"/>
    <mergeCell ref="AA938:AT938"/>
    <mergeCell ref="AV1006:BR1006"/>
    <mergeCell ref="AV1007:BR1007"/>
    <mergeCell ref="AV1013:BR1013"/>
    <mergeCell ref="AV1014:BR1014"/>
    <mergeCell ref="AV1016:BR1016"/>
    <mergeCell ref="BZ1018:CG1018"/>
    <mergeCell ref="AV1154:BK1154"/>
    <mergeCell ref="AV1158:BK1158"/>
    <mergeCell ref="BL1158:BR1158"/>
    <mergeCell ref="BS1158:BY1158"/>
    <mergeCell ref="BZ1158:CF1158"/>
    <mergeCell ref="CG1158:CN1158"/>
    <mergeCell ref="AF1217:AM1217"/>
    <mergeCell ref="AN1217:AT1217"/>
    <mergeCell ref="BL1166:BR1166"/>
    <mergeCell ref="Z1166:AE1166"/>
    <mergeCell ref="Z1167:AE1167"/>
    <mergeCell ref="Z1168:AE1168"/>
    <mergeCell ref="AN1215:AT1215"/>
    <mergeCell ref="AN1216:AT1216"/>
    <mergeCell ref="D1218:Y1218"/>
    <mergeCell ref="Z1218:AE1218"/>
    <mergeCell ref="AF1218:AM1218"/>
    <mergeCell ref="AN1218:AT1218"/>
    <mergeCell ref="BL1165:BR1165"/>
    <mergeCell ref="BS1165:BY1165"/>
    <mergeCell ref="BZ1165:CF1165"/>
    <mergeCell ref="CG1165:CN1165"/>
    <mergeCell ref="D1163:Y1163"/>
    <mergeCell ref="Z1163:AE1163"/>
    <mergeCell ref="AF1163:AM1163"/>
    <mergeCell ref="AN1163:AT1163"/>
    <mergeCell ref="D1164:Y1164"/>
    <mergeCell ref="Z1164:AE1164"/>
    <mergeCell ref="AF1164:AM1164"/>
    <mergeCell ref="AN1164:AT1164"/>
    <mergeCell ref="D1165:Y1165"/>
    <mergeCell ref="Z1165:AE1165"/>
    <mergeCell ref="AF1165:AM1165"/>
    <mergeCell ref="D1205:Z1205"/>
    <mergeCell ref="AA1203:AT1203"/>
    <mergeCell ref="AA1204:AT1204"/>
    <mergeCell ref="AA1205:AT1205"/>
    <mergeCell ref="D1213:Y1214"/>
    <mergeCell ref="Z1213:AM1213"/>
    <mergeCell ref="Z1214:AE1214"/>
    <mergeCell ref="AF1214:AM1214"/>
    <mergeCell ref="AN1213:AT1214"/>
    <mergeCell ref="D1182:AT1183"/>
    <mergeCell ref="D1184:Z1185"/>
    <mergeCell ref="AA1184:AT1185"/>
    <mergeCell ref="D1186:Z1186"/>
    <mergeCell ref="D1187:Z1187"/>
    <mergeCell ref="D1188:Z1188"/>
    <mergeCell ref="D1189:Z1189"/>
    <mergeCell ref="D1190:Z1190"/>
    <mergeCell ref="D1191:Z1191"/>
    <mergeCell ref="D1192:Z1192"/>
    <mergeCell ref="D1193:Z1193"/>
    <mergeCell ref="D1194:Z1194"/>
    <mergeCell ref="D1195:Z1195"/>
    <mergeCell ref="AA1186:AT1186"/>
    <mergeCell ref="AA1187:AT1187"/>
    <mergeCell ref="AA1188:AT1188"/>
    <mergeCell ref="AA1189:AT1189"/>
    <mergeCell ref="D1198:AT1200"/>
    <mergeCell ref="D1201:Z1202"/>
    <mergeCell ref="AA1201:AT1202"/>
    <mergeCell ref="D1203:Z1203"/>
    <mergeCell ref="D1204:Z1204"/>
    <mergeCell ref="Z1223:AE1223"/>
    <mergeCell ref="AF1223:AM1223"/>
    <mergeCell ref="AN1223:AT1223"/>
    <mergeCell ref="D1224:Y1224"/>
    <mergeCell ref="Z1224:AE1224"/>
    <mergeCell ref="AF1224:AM1224"/>
    <mergeCell ref="AN1224:AT1224"/>
    <mergeCell ref="D1225:Y1225"/>
    <mergeCell ref="Z1225:AE1225"/>
    <mergeCell ref="AF1225:AM1225"/>
    <mergeCell ref="AN1225:AT1225"/>
    <mergeCell ref="D1246:Y1246"/>
    <mergeCell ref="Z1246:AE1246"/>
    <mergeCell ref="AF1246:AM1246"/>
    <mergeCell ref="AN1246:AT1246"/>
    <mergeCell ref="AN1245:AT1245"/>
    <mergeCell ref="D1244:Y1244"/>
    <mergeCell ref="Z1244:AE1244"/>
    <mergeCell ref="AF1244:AM1244"/>
    <mergeCell ref="D1242:Y1242"/>
    <mergeCell ref="Z1242:AE1242"/>
    <mergeCell ref="AF1242:AM1242"/>
    <mergeCell ref="AN1242:AT1242"/>
    <mergeCell ref="D1240:Y1240"/>
    <mergeCell ref="Z1240:AE1240"/>
    <mergeCell ref="AF1240:AM1240"/>
    <mergeCell ref="AN1240:AT1240"/>
    <mergeCell ref="D1226:Y1226"/>
    <mergeCell ref="Z1226:AE1226"/>
    <mergeCell ref="AF1226:AM1226"/>
    <mergeCell ref="AN1226:AT1226"/>
    <mergeCell ref="D1227:Y1227"/>
    <mergeCell ref="Z1227:AE1227"/>
    <mergeCell ref="AF1227:AM1227"/>
    <mergeCell ref="AN1227:AT1227"/>
    <mergeCell ref="D1228:Y1228"/>
    <mergeCell ref="Z1228:AE1228"/>
    <mergeCell ref="AF1228:AM1228"/>
    <mergeCell ref="AN1228:AT1228"/>
    <mergeCell ref="D1229:Y1229"/>
    <mergeCell ref="Z1229:AE1229"/>
    <mergeCell ref="AF1229:AM1229"/>
    <mergeCell ref="AN1229:AT1229"/>
    <mergeCell ref="D1238:Y1238"/>
    <mergeCell ref="Z1238:AE1238"/>
    <mergeCell ref="AF1238:AM1238"/>
    <mergeCell ref="AN1238:AT1238"/>
    <mergeCell ref="D1239:Y1239"/>
    <mergeCell ref="Z1239:AE1239"/>
    <mergeCell ref="AF1239:AM1239"/>
    <mergeCell ref="AN1239:AT1239"/>
    <mergeCell ref="D1231:Y1231"/>
    <mergeCell ref="Z1231:AE1231"/>
    <mergeCell ref="AF1231:AM1231"/>
    <mergeCell ref="AN1231:AT1231"/>
    <mergeCell ref="D1232:Y1232"/>
    <mergeCell ref="Z1232:AE1232"/>
    <mergeCell ref="AF1232:AM1232"/>
    <mergeCell ref="AN1232:AT1232"/>
    <mergeCell ref="D1233:Y1233"/>
    <mergeCell ref="Z1233:AE1233"/>
    <mergeCell ref="AF1233:AM1233"/>
    <mergeCell ref="AN1233:AT1233"/>
    <mergeCell ref="D1234:Y1234"/>
    <mergeCell ref="D1313:CN1314"/>
    <mergeCell ref="D1274:CN1275"/>
    <mergeCell ref="D1315:AT1316"/>
    <mergeCell ref="D1355:AT1356"/>
    <mergeCell ref="D1443:CN1444"/>
    <mergeCell ref="D1450:CN1451"/>
    <mergeCell ref="D1457:CN1458"/>
    <mergeCell ref="D1467:AT1469"/>
    <mergeCell ref="D1247:Y1247"/>
    <mergeCell ref="Z1247:AE1247"/>
    <mergeCell ref="AF1247:AM1247"/>
    <mergeCell ref="AN1247:AT1247"/>
    <mergeCell ref="D1248:Y1248"/>
    <mergeCell ref="Z1248:AE1248"/>
    <mergeCell ref="AF1248:AM1248"/>
    <mergeCell ref="AN1248:AT1248"/>
    <mergeCell ref="D1235:Y1235"/>
    <mergeCell ref="Z1235:AE1235"/>
    <mergeCell ref="AF1235:AM1235"/>
    <mergeCell ref="AN1235:AT1235"/>
    <mergeCell ref="D1236:Y1236"/>
    <mergeCell ref="Z1236:AE1236"/>
    <mergeCell ref="AF1236:AM1236"/>
    <mergeCell ref="AN1236:AT1236"/>
    <mergeCell ref="D1243:Y1243"/>
    <mergeCell ref="Z1243:AE1243"/>
    <mergeCell ref="AF1243:AM1243"/>
    <mergeCell ref="AN1243:AT1243"/>
    <mergeCell ref="AN1244:AT1244"/>
    <mergeCell ref="D1394:AN1394"/>
    <mergeCell ref="D1395:AN1395"/>
    <mergeCell ref="D1381:AN1381"/>
    <mergeCell ref="D1392:AN1392"/>
    <mergeCell ref="D1393:AN1393"/>
    <mergeCell ref="E234:F234"/>
    <mergeCell ref="G234:S234"/>
    <mergeCell ref="T234:AH234"/>
    <mergeCell ref="AI234:AO234"/>
    <mergeCell ref="AP234:AV234"/>
    <mergeCell ref="AW234:BC234"/>
    <mergeCell ref="BD234:BJ234"/>
    <mergeCell ref="BK234:BQ234"/>
    <mergeCell ref="BR234:BX234"/>
    <mergeCell ref="BY234:CE234"/>
    <mergeCell ref="CF234:CJ234"/>
    <mergeCell ref="CK234:CN234"/>
    <mergeCell ref="E235:F235"/>
    <mergeCell ref="G235:S235"/>
    <mergeCell ref="T235:AH235"/>
    <mergeCell ref="AI235:AO235"/>
    <mergeCell ref="AP235:AV235"/>
    <mergeCell ref="AW235:BC235"/>
    <mergeCell ref="BD235:BJ235"/>
    <mergeCell ref="BK235:BQ235"/>
    <mergeCell ref="BR235:BX235"/>
    <mergeCell ref="BY235:CE235"/>
    <mergeCell ref="CF235:CJ235"/>
    <mergeCell ref="CK235:CN235"/>
    <mergeCell ref="E236:F236"/>
    <mergeCell ref="G236:S236"/>
    <mergeCell ref="T236:AH236"/>
    <mergeCell ref="Z1234:AE1234"/>
    <mergeCell ref="AF1234:AM1234"/>
    <mergeCell ref="AN1234:AT1234"/>
    <mergeCell ref="AI236:AO236"/>
    <mergeCell ref="AP236:AV236"/>
    <mergeCell ref="AW236:BC236"/>
    <mergeCell ref="E237:F237"/>
    <mergeCell ref="G237:S237"/>
    <mergeCell ref="T237:AH237"/>
    <mergeCell ref="AI237:AO237"/>
    <mergeCell ref="AP237:AV237"/>
    <mergeCell ref="AW237:BC237"/>
    <mergeCell ref="BD237:BJ237"/>
    <mergeCell ref="BK237:BQ237"/>
    <mergeCell ref="BR237:BX237"/>
    <mergeCell ref="BY237:CE237"/>
    <mergeCell ref="CF237:CJ237"/>
    <mergeCell ref="CK237:CN237"/>
    <mergeCell ref="E238:F238"/>
    <mergeCell ref="G238:S238"/>
    <mergeCell ref="T238:AH238"/>
    <mergeCell ref="AI238:AO238"/>
    <mergeCell ref="AP238:AV238"/>
    <mergeCell ref="AW238:BC238"/>
    <mergeCell ref="BD238:BJ238"/>
    <mergeCell ref="BK238:BQ238"/>
    <mergeCell ref="BR238:BX238"/>
    <mergeCell ref="BY238:CE238"/>
    <mergeCell ref="CF238:CJ238"/>
    <mergeCell ref="CK238:CN238"/>
    <mergeCell ref="D282:AT283"/>
    <mergeCell ref="AH284:AT285"/>
    <mergeCell ref="AH286:AT287"/>
    <mergeCell ref="D279:E279"/>
    <mergeCell ref="D278:E278"/>
    <mergeCell ref="D277:E277"/>
    <mergeCell ref="D276:E276"/>
    <mergeCell ref="D275:E275"/>
    <mergeCell ref="D274:E274"/>
    <mergeCell ref="F275:N275"/>
    <mergeCell ref="O275:W275"/>
    <mergeCell ref="AE340:AT340"/>
    <mergeCell ref="D341:AD341"/>
    <mergeCell ref="AE341:AT341"/>
    <mergeCell ref="X275:AF275"/>
    <mergeCell ref="AG275:AK275"/>
    <mergeCell ref="AL275:AO275"/>
    <mergeCell ref="AP275:AT275"/>
    <mergeCell ref="F276:N276"/>
    <mergeCell ref="O276:W276"/>
    <mergeCell ref="X276:AF276"/>
    <mergeCell ref="D324:Q325"/>
    <mergeCell ref="F278:N278"/>
    <mergeCell ref="O278:W278"/>
    <mergeCell ref="X278:AF278"/>
    <mergeCell ref="AG278:AK278"/>
    <mergeCell ref="AL278:AO278"/>
    <mergeCell ref="AP278:AT278"/>
    <mergeCell ref="AL279:AO279"/>
    <mergeCell ref="AP279:AT279"/>
    <mergeCell ref="AJ319:AT321"/>
    <mergeCell ref="AJ322:AT323"/>
    <mergeCell ref="R553:V554"/>
    <mergeCell ref="W553:AA554"/>
    <mergeCell ref="T514:X516"/>
    <mergeCell ref="Y514:AB516"/>
    <mergeCell ref="AC514:AF516"/>
    <mergeCell ref="Z529:AF529"/>
    <mergeCell ref="AN528:AT528"/>
    <mergeCell ref="AG529:AM529"/>
    <mergeCell ref="D561:H562"/>
    <mergeCell ref="I561:Q562"/>
    <mergeCell ref="R561:V562"/>
    <mergeCell ref="W561:AA562"/>
    <mergeCell ref="AB561:AJ562"/>
    <mergeCell ref="AK561:AT562"/>
    <mergeCell ref="D534:R534"/>
    <mergeCell ref="AN530:AT530"/>
    <mergeCell ref="AN531:AT531"/>
    <mergeCell ref="AG535:AM535"/>
    <mergeCell ref="AP517:AT517"/>
    <mergeCell ref="AK517:AO517"/>
    <mergeCell ref="CF558:CN558"/>
    <mergeCell ref="AV559:BV559"/>
    <mergeCell ref="BW559:CE559"/>
    <mergeCell ref="CF559:CN559"/>
    <mergeCell ref="AV560:BV560"/>
    <mergeCell ref="BW560:CE560"/>
    <mergeCell ref="CF560:CN560"/>
    <mergeCell ref="AV561:BV561"/>
    <mergeCell ref="BW561:CE561"/>
    <mergeCell ref="CF561:CN561"/>
    <mergeCell ref="AV562:BV562"/>
    <mergeCell ref="BW562:CE562"/>
    <mergeCell ref="CF562:CN562"/>
    <mergeCell ref="AV921:BN921"/>
    <mergeCell ref="BO921:BU921"/>
    <mergeCell ref="BV921:CB921"/>
    <mergeCell ref="CC921:CH921"/>
    <mergeCell ref="CI921:CN921"/>
    <mergeCell ref="AZ858:BQ858"/>
    <mergeCell ref="BW858:CG858"/>
    <mergeCell ref="CF903:CN904"/>
    <mergeCell ref="AV915:BN915"/>
    <mergeCell ref="AV907:AZ908"/>
    <mergeCell ref="BA907:BE908"/>
    <mergeCell ref="BF907:BI908"/>
    <mergeCell ref="BJ907:BM908"/>
    <mergeCell ref="BT713:BW713"/>
    <mergeCell ref="BX713:BZ713"/>
    <mergeCell ref="CA713:CC713"/>
    <mergeCell ref="CD713:CF713"/>
    <mergeCell ref="CG713:CJ713"/>
    <mergeCell ref="CK713:CN713"/>
    <mergeCell ref="D944:Z944"/>
    <mergeCell ref="D1089:R1089"/>
    <mergeCell ref="S1089:W1089"/>
    <mergeCell ref="X1089:AB1089"/>
    <mergeCell ref="AC1089:AH1089"/>
    <mergeCell ref="AI1089:AN1089"/>
    <mergeCell ref="AO1089:AT1089"/>
    <mergeCell ref="D1090:R1090"/>
    <mergeCell ref="S1090:W1090"/>
    <mergeCell ref="X1090:AB1090"/>
    <mergeCell ref="AC1090:AH1090"/>
    <mergeCell ref="AI1090:AN1090"/>
    <mergeCell ref="AO1090:AT1090"/>
    <mergeCell ref="D1058:R1058"/>
    <mergeCell ref="S1058:W1058"/>
    <mergeCell ref="X1058:AB1058"/>
    <mergeCell ref="AC1058:AH1058"/>
    <mergeCell ref="AI1058:AN1058"/>
    <mergeCell ref="AO1058:AT1058"/>
    <mergeCell ref="D1059:R1059"/>
    <mergeCell ref="S1059:W1059"/>
    <mergeCell ref="X1059:AB1059"/>
    <mergeCell ref="AC1059:AH1059"/>
    <mergeCell ref="AI1059:AN1059"/>
    <mergeCell ref="AO1059:AT1059"/>
    <mergeCell ref="D1060:R1060"/>
    <mergeCell ref="S1060:W1060"/>
    <mergeCell ref="X1060:AB1060"/>
    <mergeCell ref="AC1060:AH1060"/>
    <mergeCell ref="AI1060:AN1060"/>
    <mergeCell ref="AO1060:AT1060"/>
    <mergeCell ref="AC1016:AH1016"/>
    <mergeCell ref="AI1092:AN1092"/>
    <mergeCell ref="AO1092:AT1092"/>
    <mergeCell ref="D1093:R1093"/>
    <mergeCell ref="S1093:W1093"/>
    <mergeCell ref="X1093:AB1093"/>
    <mergeCell ref="AC1093:AH1093"/>
    <mergeCell ref="AI1093:AN1093"/>
    <mergeCell ref="AO1093:AT1093"/>
    <mergeCell ref="D1094:R1094"/>
    <mergeCell ref="S1094:W1094"/>
    <mergeCell ref="X1094:AB1094"/>
    <mergeCell ref="AC1094:AH1094"/>
    <mergeCell ref="AI1094:AN1094"/>
    <mergeCell ref="AO1094:AT1094"/>
    <mergeCell ref="D1095:R1095"/>
    <mergeCell ref="S1095:W1095"/>
    <mergeCell ref="X1095:AB1095"/>
    <mergeCell ref="AC1095:AH1095"/>
    <mergeCell ref="AI1095:AN1095"/>
    <mergeCell ref="AO1095:AT1095"/>
    <mergeCell ref="S1061:W1061"/>
    <mergeCell ref="X1061:AB1061"/>
    <mergeCell ref="AC1061:AH1061"/>
    <mergeCell ref="AI1061:AN1061"/>
    <mergeCell ref="AO1061:AT1061"/>
    <mergeCell ref="D1062:R1062"/>
    <mergeCell ref="S1062:W1062"/>
    <mergeCell ref="X1062:AB1062"/>
    <mergeCell ref="AC1062:AH1062"/>
    <mergeCell ref="AI1062:AN1062"/>
    <mergeCell ref="AO1062:AT1062"/>
    <mergeCell ref="D1063:R1063"/>
    <mergeCell ref="S1063:W1063"/>
    <mergeCell ref="X1063:AB1063"/>
    <mergeCell ref="AC1063:AH1063"/>
    <mergeCell ref="AI1063:AN1063"/>
    <mergeCell ref="AO1063:AT1063"/>
    <mergeCell ref="D1064:R1064"/>
    <mergeCell ref="S1064:W1064"/>
    <mergeCell ref="X1064:AB1064"/>
    <mergeCell ref="AC1064:AH1064"/>
    <mergeCell ref="AI1064:AN1064"/>
    <mergeCell ref="AO1064:AT1064"/>
    <mergeCell ref="D1065:R1065"/>
    <mergeCell ref="S1065:W1065"/>
    <mergeCell ref="X1065:AB1065"/>
    <mergeCell ref="AC1065:AH1065"/>
    <mergeCell ref="AI1065:AN1065"/>
    <mergeCell ref="AO1065:AT1065"/>
    <mergeCell ref="D1066:R1066"/>
    <mergeCell ref="S1066:W1066"/>
    <mergeCell ref="X1066:AB1066"/>
    <mergeCell ref="AC1066:AH1066"/>
    <mergeCell ref="AI1066:AN1066"/>
    <mergeCell ref="AO1066:AT1066"/>
    <mergeCell ref="D1067:R1067"/>
    <mergeCell ref="S1067:W1067"/>
    <mergeCell ref="X1067:AB1067"/>
    <mergeCell ref="AC1067:AH1067"/>
    <mergeCell ref="AI1067:AN1067"/>
    <mergeCell ref="AO1067:AT1067"/>
    <mergeCell ref="D1068:R1068"/>
    <mergeCell ref="S1068:W1068"/>
    <mergeCell ref="X1068:AB1068"/>
    <mergeCell ref="AC1068:AH1068"/>
    <mergeCell ref="AI1068:AN1068"/>
    <mergeCell ref="AO1068:AT1068"/>
    <mergeCell ref="D1069:R1069"/>
    <mergeCell ref="S1069:W1069"/>
    <mergeCell ref="X1069:AB1069"/>
    <mergeCell ref="AC1069:AH1069"/>
    <mergeCell ref="AI1069:AN1069"/>
    <mergeCell ref="AO1069:AT1069"/>
    <mergeCell ref="D1070:R1070"/>
    <mergeCell ref="S1070:W1070"/>
    <mergeCell ref="X1070:AB1070"/>
    <mergeCell ref="AC1070:AH1070"/>
    <mergeCell ref="AI1070:AN1070"/>
    <mergeCell ref="AO1070:AT1070"/>
    <mergeCell ref="D1071:R1071"/>
    <mergeCell ref="S1071:W1071"/>
    <mergeCell ref="X1071:AB1071"/>
    <mergeCell ref="AC1071:AH1071"/>
    <mergeCell ref="AI1071:AN1071"/>
    <mergeCell ref="AO1071:AT1071"/>
    <mergeCell ref="D1073:R1073"/>
    <mergeCell ref="S1073:W1073"/>
    <mergeCell ref="X1073:AB1073"/>
    <mergeCell ref="AC1073:AH1073"/>
    <mergeCell ref="AI1073:AN1073"/>
    <mergeCell ref="AO1073:AT1073"/>
    <mergeCell ref="D1074:R1074"/>
    <mergeCell ref="S1074:W1074"/>
    <mergeCell ref="X1074:AB1074"/>
    <mergeCell ref="AC1074:AH1074"/>
    <mergeCell ref="AI1074:AN1074"/>
    <mergeCell ref="AO1074:AT1074"/>
    <mergeCell ref="D1075:R1075"/>
    <mergeCell ref="S1075:W1075"/>
    <mergeCell ref="X1075:AB1075"/>
    <mergeCell ref="AC1075:AH1075"/>
    <mergeCell ref="AI1075:AN1075"/>
    <mergeCell ref="AO1075:AT1075"/>
    <mergeCell ref="D1076:R1076"/>
    <mergeCell ref="S1076:W1076"/>
    <mergeCell ref="X1076:AB1076"/>
    <mergeCell ref="AC1076:AH1076"/>
    <mergeCell ref="AI1076:AN1076"/>
    <mergeCell ref="AO1076:AT1076"/>
    <mergeCell ref="D1077:R1077"/>
    <mergeCell ref="S1077:W1077"/>
    <mergeCell ref="X1077:AB1077"/>
    <mergeCell ref="AC1077:AH1077"/>
    <mergeCell ref="AI1077:AN1077"/>
    <mergeCell ref="AO1077:AT1077"/>
    <mergeCell ref="D1078:R1078"/>
    <mergeCell ref="S1078:W1078"/>
    <mergeCell ref="X1078:AB1078"/>
    <mergeCell ref="AC1078:AH1078"/>
    <mergeCell ref="AI1078:AN1078"/>
    <mergeCell ref="AO1078:AT1078"/>
    <mergeCell ref="D1079:R1079"/>
    <mergeCell ref="S1079:W1079"/>
    <mergeCell ref="X1079:AB1079"/>
    <mergeCell ref="AC1079:AH1079"/>
    <mergeCell ref="AI1079:AN1079"/>
    <mergeCell ref="AO1079:AT1079"/>
    <mergeCell ref="D1080:R1080"/>
    <mergeCell ref="S1080:W1080"/>
    <mergeCell ref="X1080:AB1080"/>
    <mergeCell ref="AC1080:AH1080"/>
    <mergeCell ref="AI1080:AN1080"/>
    <mergeCell ref="AO1080:AT1080"/>
    <mergeCell ref="D1081:R1081"/>
    <mergeCell ref="S1081:W1081"/>
    <mergeCell ref="X1081:AB1081"/>
    <mergeCell ref="AC1081:AH1081"/>
    <mergeCell ref="AI1081:AN1081"/>
    <mergeCell ref="AO1081:AT1081"/>
    <mergeCell ref="D1082:R1082"/>
    <mergeCell ref="S1082:W1082"/>
    <mergeCell ref="X1082:AB1082"/>
    <mergeCell ref="AC1082:AH1082"/>
    <mergeCell ref="AI1082:AN1082"/>
    <mergeCell ref="AO1082:AT1082"/>
    <mergeCell ref="D1083:R1083"/>
    <mergeCell ref="S1083:W1083"/>
    <mergeCell ref="X1083:AB1083"/>
    <mergeCell ref="AC1083:AH1083"/>
    <mergeCell ref="AI1083:AN1083"/>
    <mergeCell ref="AO1083:AT1083"/>
    <mergeCell ref="D1084:R1084"/>
    <mergeCell ref="S1084:W1084"/>
    <mergeCell ref="X1084:AB1084"/>
    <mergeCell ref="AC1084:AH1084"/>
    <mergeCell ref="AI1084:AN1084"/>
    <mergeCell ref="AO1084:AT1084"/>
    <mergeCell ref="D1085:R1085"/>
    <mergeCell ref="S1085:W1085"/>
    <mergeCell ref="X1085:AB1085"/>
    <mergeCell ref="AC1085:AH1085"/>
    <mergeCell ref="AI1085:AN1085"/>
    <mergeCell ref="AO1085:AT1085"/>
    <mergeCell ref="D1086:R1086"/>
    <mergeCell ref="S1086:W1086"/>
    <mergeCell ref="X1086:AB1086"/>
    <mergeCell ref="AC1086:AH1086"/>
    <mergeCell ref="AI1086:AN1086"/>
    <mergeCell ref="AO1086:AT1086"/>
    <mergeCell ref="D1087:R1087"/>
    <mergeCell ref="S1087:W1087"/>
    <mergeCell ref="X1087:AB1087"/>
    <mergeCell ref="AC1087:AH1087"/>
    <mergeCell ref="AI1087:AN1087"/>
    <mergeCell ref="AO1087:AT1087"/>
    <mergeCell ref="D1088:R1088"/>
    <mergeCell ref="S1088:W1088"/>
    <mergeCell ref="X1088:AB1088"/>
    <mergeCell ref="AC1088:AH1088"/>
    <mergeCell ref="AI1088:AN1088"/>
    <mergeCell ref="AO1088:AT1088"/>
    <mergeCell ref="D1100:R1100"/>
    <mergeCell ref="S1100:W1100"/>
    <mergeCell ref="X1100:AB1100"/>
    <mergeCell ref="AC1100:AH1100"/>
    <mergeCell ref="AI1100:AN1100"/>
    <mergeCell ref="AO1100:AT1100"/>
    <mergeCell ref="D1101:R1101"/>
    <mergeCell ref="S1101:W1101"/>
    <mergeCell ref="X1101:AB1101"/>
    <mergeCell ref="AC1101:AH1101"/>
    <mergeCell ref="AI1101:AN1101"/>
    <mergeCell ref="AO1101:AT1101"/>
    <mergeCell ref="D1096:R1096"/>
    <mergeCell ref="S1096:W1096"/>
    <mergeCell ref="X1096:AB1096"/>
    <mergeCell ref="AC1096:AH1096"/>
    <mergeCell ref="AI1096:AN1096"/>
    <mergeCell ref="AO1096:AT1096"/>
    <mergeCell ref="D1097:R1097"/>
    <mergeCell ref="S1097:W1097"/>
    <mergeCell ref="X1097:AB1097"/>
    <mergeCell ref="AC1097:AH1097"/>
    <mergeCell ref="AI1097:AN1097"/>
    <mergeCell ref="AO1097:AT1097"/>
    <mergeCell ref="D1098:R1098"/>
    <mergeCell ref="S1098:W1098"/>
    <mergeCell ref="AC1098:AH1098"/>
    <mergeCell ref="AI1098:AN1098"/>
    <mergeCell ref="AO1098:AT1098"/>
    <mergeCell ref="X1098:AB1098"/>
    <mergeCell ref="AI1099:AN1099"/>
    <mergeCell ref="AO1099:AT1099"/>
    <mergeCell ref="D1102:R1102"/>
    <mergeCell ref="S1102:W1102"/>
    <mergeCell ref="X1102:AB1102"/>
    <mergeCell ref="AC1102:AH1102"/>
    <mergeCell ref="AI1102:AN1102"/>
    <mergeCell ref="AO1102:AT1102"/>
    <mergeCell ref="D1103:R1103"/>
    <mergeCell ref="S1103:W1103"/>
    <mergeCell ref="X1103:AB1103"/>
    <mergeCell ref="AC1103:AH1103"/>
    <mergeCell ref="AI1103:AN1103"/>
    <mergeCell ref="AO1103:AT1103"/>
    <mergeCell ref="D1104:R1104"/>
    <mergeCell ref="S1104:W1104"/>
    <mergeCell ref="X1104:AB1104"/>
    <mergeCell ref="AC1104:AH1104"/>
    <mergeCell ref="AI1104:AN1104"/>
    <mergeCell ref="AO1104:AT1104"/>
    <mergeCell ref="D1105:R1105"/>
    <mergeCell ref="S1105:W1105"/>
    <mergeCell ref="X1105:AB1105"/>
    <mergeCell ref="AC1105:AH1105"/>
    <mergeCell ref="AI1105:AN1105"/>
    <mergeCell ref="AO1105:AT1105"/>
    <mergeCell ref="D1116:R1116"/>
    <mergeCell ref="S1116:W1116"/>
    <mergeCell ref="X1116:AB1116"/>
    <mergeCell ref="AC1116:AH1116"/>
    <mergeCell ref="AI1116:AN1116"/>
    <mergeCell ref="AO1116:AT1116"/>
    <mergeCell ref="D1117:R1117"/>
    <mergeCell ref="S1117:W1117"/>
    <mergeCell ref="X1117:AB1117"/>
    <mergeCell ref="AC1117:AH1117"/>
    <mergeCell ref="AI1117:AN1117"/>
    <mergeCell ref="AO1117:AT1117"/>
    <mergeCell ref="D1106:R1106"/>
    <mergeCell ref="S1106:W1106"/>
    <mergeCell ref="X1106:AB1106"/>
    <mergeCell ref="AC1106:AH1106"/>
    <mergeCell ref="AI1106:AN1106"/>
    <mergeCell ref="AO1106:AT1106"/>
    <mergeCell ref="D1107:R1107"/>
    <mergeCell ref="S1107:W1107"/>
    <mergeCell ref="X1107:AB1107"/>
    <mergeCell ref="AC1107:AH1107"/>
    <mergeCell ref="AI1107:AN1107"/>
    <mergeCell ref="AO1107:AT1107"/>
    <mergeCell ref="D1109:R1109"/>
    <mergeCell ref="S1109:W1109"/>
    <mergeCell ref="D1118:R1118"/>
    <mergeCell ref="S1118:W1118"/>
    <mergeCell ref="X1118:AB1118"/>
    <mergeCell ref="AC1118:AH1118"/>
    <mergeCell ref="AI1118:AN1118"/>
    <mergeCell ref="AO1118:AT1118"/>
    <mergeCell ref="D1119:R1119"/>
    <mergeCell ref="S1119:W1119"/>
    <mergeCell ref="X1119:AB1119"/>
    <mergeCell ref="AC1119:AH1119"/>
    <mergeCell ref="AI1119:AN1119"/>
    <mergeCell ref="AO1119:AT1119"/>
    <mergeCell ref="D1120:R1120"/>
    <mergeCell ref="S1120:W1120"/>
    <mergeCell ref="X1120:AB1120"/>
    <mergeCell ref="AC1120:AH1120"/>
    <mergeCell ref="AI1120:AN1120"/>
    <mergeCell ref="AO1120:AT1120"/>
    <mergeCell ref="D1121:R1121"/>
    <mergeCell ref="S1121:W1121"/>
    <mergeCell ref="X1121:AB1121"/>
    <mergeCell ref="AC1121:AH1121"/>
    <mergeCell ref="AI1121:AN1121"/>
    <mergeCell ref="AO1121:AT1121"/>
    <mergeCell ref="D1122:R1122"/>
    <mergeCell ref="S1122:W1122"/>
    <mergeCell ref="X1122:AB1122"/>
    <mergeCell ref="AC1122:AH1122"/>
    <mergeCell ref="AI1122:AN1122"/>
    <mergeCell ref="AO1122:AT1122"/>
    <mergeCell ref="D1123:R1123"/>
    <mergeCell ref="S1123:W1123"/>
    <mergeCell ref="X1123:AB1123"/>
    <mergeCell ref="AC1123:AH1123"/>
    <mergeCell ref="AI1123:AN1123"/>
    <mergeCell ref="AO1123:AT1123"/>
    <mergeCell ref="D1124:R1124"/>
    <mergeCell ref="S1124:W1124"/>
    <mergeCell ref="X1124:AB1124"/>
    <mergeCell ref="AC1124:AH1124"/>
    <mergeCell ref="AI1124:AN1124"/>
    <mergeCell ref="AO1124:AT1124"/>
    <mergeCell ref="D1125:R1125"/>
    <mergeCell ref="S1125:W1125"/>
    <mergeCell ref="X1125:AB1125"/>
    <mergeCell ref="AC1125:AH1125"/>
    <mergeCell ref="AI1125:AN1125"/>
    <mergeCell ref="AO1125:AT1125"/>
    <mergeCell ref="D1126:R1126"/>
    <mergeCell ref="S1126:W1126"/>
    <mergeCell ref="X1126:AB1126"/>
    <mergeCell ref="AC1126:AH1126"/>
    <mergeCell ref="AI1126:AN1126"/>
    <mergeCell ref="AO1126:AT1126"/>
    <mergeCell ref="D1127:R1127"/>
    <mergeCell ref="S1127:W1127"/>
    <mergeCell ref="X1127:AB1127"/>
    <mergeCell ref="AC1127:AH1127"/>
    <mergeCell ref="AI1127:AN1127"/>
    <mergeCell ref="AO1127:AT1127"/>
    <mergeCell ref="D1128:R1128"/>
    <mergeCell ref="S1128:W1128"/>
    <mergeCell ref="X1128:AB1128"/>
    <mergeCell ref="AC1128:AH1128"/>
    <mergeCell ref="AI1128:AN1128"/>
    <mergeCell ref="AO1128:AT1128"/>
    <mergeCell ref="D1129:R1129"/>
    <mergeCell ref="S1129:W1129"/>
    <mergeCell ref="X1129:AB1129"/>
    <mergeCell ref="AC1129:AH1129"/>
    <mergeCell ref="AI1129:AN1129"/>
    <mergeCell ref="AO1129:AT1129"/>
    <mergeCell ref="X1115:AB1115"/>
    <mergeCell ref="AC1115:AH1115"/>
    <mergeCell ref="AI1115:AN1115"/>
    <mergeCell ref="AO1115:AT1115"/>
    <mergeCell ref="X1109:AB1109"/>
    <mergeCell ref="AC1109:AH1109"/>
    <mergeCell ref="AI1109:AN1109"/>
    <mergeCell ref="AO1109:AT1109"/>
    <mergeCell ref="D1110:R1110"/>
    <mergeCell ref="S1110:W1110"/>
    <mergeCell ref="X1110:AB1110"/>
    <mergeCell ref="AC1110:AH1110"/>
    <mergeCell ref="AI1110:AN1110"/>
    <mergeCell ref="AO1110:AT1110"/>
    <mergeCell ref="D1111:R1111"/>
    <mergeCell ref="S1111:W1111"/>
    <mergeCell ref="X1111:AB1111"/>
    <mergeCell ref="AC1111:AH1111"/>
    <mergeCell ref="AI1111:AN1111"/>
    <mergeCell ref="AO1111:AT1111"/>
    <mergeCell ref="D1112:R1112"/>
    <mergeCell ref="S1112:W1112"/>
    <mergeCell ref="X1112:AB1112"/>
    <mergeCell ref="AC1112:AH1112"/>
    <mergeCell ref="AI1112:AN1112"/>
    <mergeCell ref="AO1112:AT1112"/>
    <mergeCell ref="D1108:R1108"/>
    <mergeCell ref="S1108:W1108"/>
    <mergeCell ref="X1108:AB1108"/>
    <mergeCell ref="AC1108:AH1108"/>
    <mergeCell ref="AI1108:AN1108"/>
    <mergeCell ref="AO1108:AT1108"/>
    <mergeCell ref="D1131:R1131"/>
    <mergeCell ref="S1131:W1131"/>
    <mergeCell ref="X1131:AB1131"/>
    <mergeCell ref="AC1131:AH1131"/>
    <mergeCell ref="AI1131:AN1131"/>
    <mergeCell ref="AO1131:AT1131"/>
    <mergeCell ref="D1132:R1132"/>
    <mergeCell ref="S1132:W1132"/>
    <mergeCell ref="X1132:AB1132"/>
    <mergeCell ref="AC1132:AH1132"/>
    <mergeCell ref="AI1132:AN1132"/>
    <mergeCell ref="AO1132:AT1132"/>
    <mergeCell ref="D1113:R1113"/>
    <mergeCell ref="S1113:W1113"/>
    <mergeCell ref="X1113:AB1113"/>
    <mergeCell ref="AC1113:AH1113"/>
    <mergeCell ref="AI1113:AN1113"/>
    <mergeCell ref="AO1113:AT1113"/>
    <mergeCell ref="D1114:R1114"/>
    <mergeCell ref="S1114:W1114"/>
    <mergeCell ref="X1114:AB1114"/>
    <mergeCell ref="AC1114:AH1114"/>
    <mergeCell ref="AI1114:AN1114"/>
    <mergeCell ref="AO1114:AT1114"/>
    <mergeCell ref="D1115:R1115"/>
    <mergeCell ref="S1115:W1115"/>
    <mergeCell ref="S1002:W1003"/>
    <mergeCell ref="D1072:R1072"/>
    <mergeCell ref="S1072:W1072"/>
    <mergeCell ref="X1072:AB1072"/>
    <mergeCell ref="AC1072:AH1072"/>
    <mergeCell ref="AI1072:AN1072"/>
    <mergeCell ref="AO1072:AT1072"/>
    <mergeCell ref="AV1058:BR1058"/>
    <mergeCell ref="BS1058:BY1058"/>
    <mergeCell ref="BZ1058:CG1058"/>
    <mergeCell ref="CH1058:CN1058"/>
    <mergeCell ref="AV1059:BR1059"/>
    <mergeCell ref="BS1059:BY1059"/>
    <mergeCell ref="BZ1059:CG1059"/>
    <mergeCell ref="CH1059:CN1059"/>
    <mergeCell ref="AV1060:BR1060"/>
    <mergeCell ref="BS1060:BY1060"/>
    <mergeCell ref="BZ1060:CG1060"/>
    <mergeCell ref="CH1060:CN1060"/>
    <mergeCell ref="AV1061:BR1061"/>
    <mergeCell ref="BS1061:BY1061"/>
    <mergeCell ref="BZ1061:CG1061"/>
    <mergeCell ref="CH1061:CN1061"/>
    <mergeCell ref="AV1062:BR1062"/>
    <mergeCell ref="BS1062:BY1062"/>
    <mergeCell ref="BZ1062:CG1062"/>
    <mergeCell ref="CH1062:CN1062"/>
    <mergeCell ref="AV1063:BR1063"/>
    <mergeCell ref="BS1063:BY1063"/>
    <mergeCell ref="BZ1063:CG1063"/>
    <mergeCell ref="CH1063:CN1063"/>
    <mergeCell ref="AV1064:BR1064"/>
    <mergeCell ref="AV1066:BR1066"/>
    <mergeCell ref="BS1066:BY1066"/>
    <mergeCell ref="BZ1066:CG1066"/>
    <mergeCell ref="CH1066:CN1066"/>
    <mergeCell ref="AV1067:BR1067"/>
    <mergeCell ref="BS1067:BY1067"/>
    <mergeCell ref="BZ1067:CG1067"/>
    <mergeCell ref="CH1067:CN1067"/>
    <mergeCell ref="AV1068:BR1068"/>
    <mergeCell ref="BS1068:BY1068"/>
    <mergeCell ref="BZ1068:CG1068"/>
    <mergeCell ref="CH1068:CN1068"/>
    <mergeCell ref="AV1069:BR1069"/>
    <mergeCell ref="BS1069:BY1069"/>
    <mergeCell ref="BZ1069:CG1069"/>
    <mergeCell ref="CH1069:CN1069"/>
    <mergeCell ref="AV1070:BR1070"/>
    <mergeCell ref="BS1070:BY1070"/>
    <mergeCell ref="BZ1070:CG1070"/>
    <mergeCell ref="CH1070:CN1070"/>
    <mergeCell ref="AV1071:BR1071"/>
    <mergeCell ref="BS1071:BY1071"/>
    <mergeCell ref="BZ1071:CG1071"/>
    <mergeCell ref="CH1071:CN1071"/>
    <mergeCell ref="AV1072:BR1072"/>
    <mergeCell ref="BS1072:BY1072"/>
    <mergeCell ref="BZ1072:CG1072"/>
    <mergeCell ref="CH1072:CN1072"/>
    <mergeCell ref="AV1073:BR1073"/>
    <mergeCell ref="BS1073:BY1073"/>
    <mergeCell ref="BZ1073:CG1073"/>
    <mergeCell ref="CH1073:CN1073"/>
    <mergeCell ref="AV1074:BR1074"/>
    <mergeCell ref="BS1074:BY1074"/>
    <mergeCell ref="BZ1074:CG1074"/>
    <mergeCell ref="CH1074:CN1074"/>
    <mergeCell ref="AV1075:BR1075"/>
    <mergeCell ref="BS1075:BY1075"/>
    <mergeCell ref="BZ1075:CG1075"/>
    <mergeCell ref="CH1075:CN1075"/>
    <mergeCell ref="AV1076:BR1076"/>
    <mergeCell ref="BS1076:BY1076"/>
    <mergeCell ref="BZ1076:CG1076"/>
    <mergeCell ref="CH1076:CN1076"/>
    <mergeCell ref="AV1077:BR1077"/>
    <mergeCell ref="BS1077:BY1077"/>
    <mergeCell ref="BZ1077:CG1077"/>
    <mergeCell ref="CH1077:CN1077"/>
    <mergeCell ref="AV1078:BR1078"/>
    <mergeCell ref="BS1078:BY1078"/>
    <mergeCell ref="BZ1078:CG1078"/>
    <mergeCell ref="CH1078:CN1078"/>
    <mergeCell ref="AV1079:BR1079"/>
    <mergeCell ref="BS1079:BY1079"/>
    <mergeCell ref="BZ1079:CG1079"/>
    <mergeCell ref="CH1079:CN1079"/>
    <mergeCell ref="AV1080:BR1080"/>
    <mergeCell ref="BS1080:BY1080"/>
    <mergeCell ref="BZ1080:CG1080"/>
    <mergeCell ref="CH1080:CN1080"/>
    <mergeCell ref="AV1081:BR1081"/>
    <mergeCell ref="BS1081:BY1081"/>
    <mergeCell ref="BZ1081:CG1081"/>
    <mergeCell ref="CH1081:CN1081"/>
    <mergeCell ref="AV1082:BR1082"/>
    <mergeCell ref="BS1082:BY1082"/>
    <mergeCell ref="BZ1082:CG1082"/>
    <mergeCell ref="CH1082:CN1082"/>
    <mergeCell ref="AV1083:BR1083"/>
    <mergeCell ref="BS1083:BY1083"/>
    <mergeCell ref="BZ1083:CG1083"/>
    <mergeCell ref="CH1083:CN1083"/>
    <mergeCell ref="AV1084:BR1084"/>
    <mergeCell ref="BS1084:BY1084"/>
    <mergeCell ref="BZ1084:CG1084"/>
    <mergeCell ref="CH1084:CN1084"/>
    <mergeCell ref="AV1085:BR1085"/>
    <mergeCell ref="BS1085:BY1085"/>
    <mergeCell ref="BZ1085:CG1085"/>
    <mergeCell ref="CH1085:CN1085"/>
    <mergeCell ref="AV1086:BR1086"/>
    <mergeCell ref="BS1086:BY1086"/>
    <mergeCell ref="BZ1086:CG1086"/>
    <mergeCell ref="CH1086:CN1086"/>
    <mergeCell ref="AV1087:BR1087"/>
    <mergeCell ref="BS1087:BY1087"/>
    <mergeCell ref="BZ1087:CG1087"/>
    <mergeCell ref="CH1087:CN1087"/>
    <mergeCell ref="AV1088:BR1088"/>
    <mergeCell ref="BS1088:BY1088"/>
    <mergeCell ref="BZ1088:CG1088"/>
    <mergeCell ref="CH1088:CN1088"/>
    <mergeCell ref="AV1089:BR1089"/>
    <mergeCell ref="BS1089:BY1089"/>
    <mergeCell ref="BZ1089:CG1089"/>
    <mergeCell ref="CH1089:CN1089"/>
    <mergeCell ref="AV1090:BR1090"/>
    <mergeCell ref="BS1090:BY1090"/>
    <mergeCell ref="BZ1090:CG1090"/>
    <mergeCell ref="CH1090:CN1090"/>
    <mergeCell ref="AV1091:BR1091"/>
    <mergeCell ref="BS1091:BY1091"/>
    <mergeCell ref="BZ1091:CG1091"/>
    <mergeCell ref="CH1091:CN1091"/>
    <mergeCell ref="AV1092:BR1092"/>
    <mergeCell ref="BS1092:BY1092"/>
    <mergeCell ref="BZ1092:CG1092"/>
    <mergeCell ref="CH1092:CN1092"/>
    <mergeCell ref="AV1093:BR1093"/>
    <mergeCell ref="BS1093:BY1093"/>
    <mergeCell ref="BZ1093:CG1093"/>
    <mergeCell ref="CH1093:CN1093"/>
    <mergeCell ref="AV1094:BR1094"/>
    <mergeCell ref="BS1094:BY1094"/>
    <mergeCell ref="BZ1094:CG1094"/>
    <mergeCell ref="CH1094:CN1094"/>
    <mergeCell ref="AV1095:BR1095"/>
    <mergeCell ref="BS1095:BY1095"/>
    <mergeCell ref="BZ1095:CG1095"/>
    <mergeCell ref="CH1095:CN1095"/>
    <mergeCell ref="AV1096:BR1096"/>
    <mergeCell ref="BS1096:BY1096"/>
    <mergeCell ref="BZ1096:CG1096"/>
    <mergeCell ref="CH1096:CN1096"/>
    <mergeCell ref="AV1097:BR1097"/>
    <mergeCell ref="BS1097:BY1097"/>
    <mergeCell ref="BZ1097:CG1097"/>
    <mergeCell ref="CH1097:CN1097"/>
    <mergeCell ref="AV1098:BR1098"/>
    <mergeCell ref="BS1098:BY1098"/>
    <mergeCell ref="BZ1098:CG1098"/>
    <mergeCell ref="CH1098:CN1098"/>
    <mergeCell ref="AV1100:BR1100"/>
    <mergeCell ref="BS1100:BY1100"/>
    <mergeCell ref="BZ1100:CG1100"/>
    <mergeCell ref="CH1100:CN1100"/>
    <mergeCell ref="AV1101:BR1101"/>
    <mergeCell ref="BS1101:BY1101"/>
    <mergeCell ref="BZ1101:CG1101"/>
    <mergeCell ref="CH1101:CN1101"/>
    <mergeCell ref="BS1099:BY1099"/>
    <mergeCell ref="BZ1099:CG1099"/>
    <mergeCell ref="CH1099:CN1099"/>
    <mergeCell ref="AV1102:BR1102"/>
    <mergeCell ref="BS1102:BY1102"/>
    <mergeCell ref="BZ1102:CG1102"/>
    <mergeCell ref="CH1102:CN1102"/>
    <mergeCell ref="AV1103:BR1103"/>
    <mergeCell ref="BS1103:BY1103"/>
    <mergeCell ref="BZ1103:CG1103"/>
    <mergeCell ref="CH1103:CN1103"/>
    <mergeCell ref="AV1104:BR1104"/>
    <mergeCell ref="BS1104:BY1104"/>
    <mergeCell ref="BZ1104:CG1104"/>
    <mergeCell ref="CH1104:CN1104"/>
    <mergeCell ref="AV1105:BR1105"/>
    <mergeCell ref="BS1105:BY1105"/>
    <mergeCell ref="BZ1105:CG1105"/>
    <mergeCell ref="CH1105:CN1105"/>
    <mergeCell ref="AV1106:BR1106"/>
    <mergeCell ref="BS1106:BY1106"/>
    <mergeCell ref="BZ1106:CG1106"/>
    <mergeCell ref="CH1106:CN1106"/>
    <mergeCell ref="AV1107:BR1107"/>
    <mergeCell ref="BS1107:BY1107"/>
    <mergeCell ref="BZ1107:CG1107"/>
    <mergeCell ref="CH1107:CN1107"/>
    <mergeCell ref="AV1108:BR1108"/>
    <mergeCell ref="BS1108:BY1108"/>
    <mergeCell ref="BZ1108:CG1108"/>
    <mergeCell ref="CH1108:CN1108"/>
    <mergeCell ref="AV1109:BR1109"/>
    <mergeCell ref="BS1109:BY1109"/>
    <mergeCell ref="BZ1109:CG1109"/>
    <mergeCell ref="CH1109:CN1109"/>
    <mergeCell ref="AV1110:BR1110"/>
    <mergeCell ref="BS1110:BY1110"/>
    <mergeCell ref="BZ1110:CG1110"/>
    <mergeCell ref="CH1110:CN1110"/>
    <mergeCell ref="AV1111:BR1111"/>
    <mergeCell ref="BS1111:BY1111"/>
    <mergeCell ref="BZ1111:CG1111"/>
    <mergeCell ref="CH1111:CN1111"/>
    <mergeCell ref="AV1112:BR1112"/>
    <mergeCell ref="BS1112:BY1112"/>
    <mergeCell ref="BZ1112:CG1112"/>
    <mergeCell ref="CH1112:CN1112"/>
    <mergeCell ref="AV1113:BR1113"/>
    <mergeCell ref="BS1113:BY1113"/>
    <mergeCell ref="BZ1113:CG1113"/>
    <mergeCell ref="CH1113:CN1113"/>
    <mergeCell ref="AV1114:BR1114"/>
    <mergeCell ref="BS1114:BY1114"/>
    <mergeCell ref="BZ1114:CG1114"/>
    <mergeCell ref="CH1114:CN1114"/>
    <mergeCell ref="AV1115:BR1115"/>
    <mergeCell ref="BS1115:BY1115"/>
    <mergeCell ref="BZ1115:CG1115"/>
    <mergeCell ref="CH1115:CN1115"/>
    <mergeCell ref="AV1116:BR1116"/>
    <mergeCell ref="BS1116:BY1116"/>
    <mergeCell ref="BZ1116:CG1116"/>
    <mergeCell ref="CH1116:CN1116"/>
    <mergeCell ref="AV1117:BR1117"/>
    <mergeCell ref="BS1117:BY1117"/>
    <mergeCell ref="BZ1117:CG1117"/>
    <mergeCell ref="CH1117:CN1117"/>
    <mergeCell ref="AV1118:BR1118"/>
    <mergeCell ref="BS1118:BY1118"/>
    <mergeCell ref="BZ1118:CG1118"/>
    <mergeCell ref="CH1118:CN1118"/>
    <mergeCell ref="AV1119:BR1119"/>
    <mergeCell ref="BS1119:BY1119"/>
    <mergeCell ref="BZ1119:CG1119"/>
    <mergeCell ref="CH1119:CN1119"/>
    <mergeCell ref="AV1120:BR1120"/>
    <mergeCell ref="BS1120:BY1120"/>
    <mergeCell ref="BZ1120:CG1120"/>
    <mergeCell ref="CH1120:CN1120"/>
    <mergeCell ref="AV1121:BR1121"/>
    <mergeCell ref="BS1121:BY1121"/>
    <mergeCell ref="BZ1121:CG1121"/>
    <mergeCell ref="CH1121:CN1121"/>
    <mergeCell ref="AV1122:BR1122"/>
    <mergeCell ref="BS1122:BY1122"/>
    <mergeCell ref="BZ1122:CG1122"/>
    <mergeCell ref="CH1122:CN1122"/>
    <mergeCell ref="AV1123:BR1123"/>
    <mergeCell ref="BS1123:BY1123"/>
    <mergeCell ref="BZ1123:CG1123"/>
    <mergeCell ref="CH1123:CN1123"/>
    <mergeCell ref="AV1124:BR1124"/>
    <mergeCell ref="BS1124:BY1124"/>
    <mergeCell ref="BZ1124:CG1124"/>
    <mergeCell ref="CH1124:CN1124"/>
    <mergeCell ref="AV1125:BR1125"/>
    <mergeCell ref="BS1125:BY1125"/>
    <mergeCell ref="BZ1125:CG1125"/>
    <mergeCell ref="CH1125:CN1125"/>
    <mergeCell ref="AV1126:BR1126"/>
    <mergeCell ref="BS1126:BY1126"/>
    <mergeCell ref="BZ1126:CG1126"/>
    <mergeCell ref="CH1126:CN1126"/>
    <mergeCell ref="AV1127:BR1127"/>
    <mergeCell ref="BS1127:BY1127"/>
    <mergeCell ref="BZ1127:CG1127"/>
    <mergeCell ref="CH1127:CN1127"/>
    <mergeCell ref="AV1128:BR1128"/>
    <mergeCell ref="BS1128:BY1128"/>
    <mergeCell ref="BZ1128:CG1128"/>
    <mergeCell ref="CH1128:CN1128"/>
    <mergeCell ref="AV1129:BR1129"/>
    <mergeCell ref="BS1129:BY1129"/>
    <mergeCell ref="BZ1129:CG1129"/>
    <mergeCell ref="CH1129:CN1129"/>
    <mergeCell ref="D1256:Y1256"/>
    <mergeCell ref="Z1256:AE1256"/>
    <mergeCell ref="AF1256:AM1256"/>
    <mergeCell ref="AN1256:AT1256"/>
    <mergeCell ref="AV1131:BR1131"/>
    <mergeCell ref="BS1131:BY1131"/>
    <mergeCell ref="BZ1131:CG1131"/>
    <mergeCell ref="CH1131:CN1131"/>
    <mergeCell ref="AV1132:BR1132"/>
    <mergeCell ref="BS1132:BY1132"/>
    <mergeCell ref="BZ1132:CG1132"/>
    <mergeCell ref="CH1132:CN1132"/>
    <mergeCell ref="D1249:Y1249"/>
    <mergeCell ref="Z1249:AE1249"/>
    <mergeCell ref="AF1249:AM1249"/>
    <mergeCell ref="AN1249:AT1249"/>
    <mergeCell ref="D1250:Y1250"/>
    <mergeCell ref="Z1250:AE1250"/>
    <mergeCell ref="AF1250:AM1250"/>
    <mergeCell ref="AN1250:AT1250"/>
    <mergeCell ref="D1237:Y1237"/>
    <mergeCell ref="Z1237:AE1237"/>
    <mergeCell ref="AF1237:AM1237"/>
    <mergeCell ref="AN1237:AT1237"/>
    <mergeCell ref="BX1255:CE1255"/>
    <mergeCell ref="CF1255:CN1255"/>
    <mergeCell ref="D1252:Y1252"/>
    <mergeCell ref="Z1252:AE1252"/>
    <mergeCell ref="AF1252:AM1252"/>
    <mergeCell ref="AN1252:AT1252"/>
    <mergeCell ref="D1253:Y1253"/>
    <mergeCell ref="Z1253:AE1253"/>
    <mergeCell ref="AF1253:AM1253"/>
    <mergeCell ref="AN1253:AT1253"/>
    <mergeCell ref="D1254:Y1254"/>
    <mergeCell ref="Z1254:AE1254"/>
    <mergeCell ref="AF1254:AM1254"/>
    <mergeCell ref="AN1254:AT1254"/>
    <mergeCell ref="D1255:Y1255"/>
    <mergeCell ref="Z1255:AE1255"/>
    <mergeCell ref="AF1255:AM1255"/>
    <mergeCell ref="AN1255:AT1255"/>
    <mergeCell ref="D1245:Y1245"/>
    <mergeCell ref="Z1245:AE1245"/>
    <mergeCell ref="AF1245:AM1245"/>
    <mergeCell ref="AV1241:BQ1241"/>
    <mergeCell ref="BR1241:BW1241"/>
    <mergeCell ref="BX1241:CE1241"/>
    <mergeCell ref="CF1241:CN1241"/>
    <mergeCell ref="AV1242:BQ1242"/>
    <mergeCell ref="BR1242:BW1242"/>
    <mergeCell ref="BX1242:CE1242"/>
    <mergeCell ref="AV1252:BQ1252"/>
    <mergeCell ref="BR1252:BW1252"/>
    <mergeCell ref="BX1252:CE1252"/>
    <mergeCell ref="CF1252:CN1252"/>
    <mergeCell ref="AV1253:BQ1253"/>
    <mergeCell ref="BR1253:BW1253"/>
    <mergeCell ref="BX1253:CE1253"/>
    <mergeCell ref="CF1253:CN1253"/>
    <mergeCell ref="AV1254:BQ1254"/>
    <mergeCell ref="BR1254:BW1254"/>
    <mergeCell ref="BX1254:CE1254"/>
    <mergeCell ref="CF1254:CN1254"/>
    <mergeCell ref="D1251:Y1251"/>
    <mergeCell ref="Z1251:AE1251"/>
    <mergeCell ref="AF1251:AM1251"/>
    <mergeCell ref="AN1251:AT1251"/>
    <mergeCell ref="D1241:Y1241"/>
    <mergeCell ref="Z1241:AE1241"/>
    <mergeCell ref="AF1241:AM1241"/>
    <mergeCell ref="AN1241:AT1241"/>
    <mergeCell ref="CF1242:CN1242"/>
    <mergeCell ref="AV1243:BQ1243"/>
    <mergeCell ref="BR1243:BW1243"/>
    <mergeCell ref="BX1243:CE1243"/>
    <mergeCell ref="CF1243:CN1243"/>
    <mergeCell ref="AV1244:BQ1244"/>
    <mergeCell ref="BR1244:BW1244"/>
    <mergeCell ref="BX1244:CE1244"/>
    <mergeCell ref="CF1244:CN1244"/>
    <mergeCell ref="AV1245:BQ1245"/>
    <mergeCell ref="BR1245:BW1245"/>
    <mergeCell ref="BX1245:CE1245"/>
    <mergeCell ref="D684:CN685"/>
    <mergeCell ref="D899:AT899"/>
    <mergeCell ref="D942:AT942"/>
    <mergeCell ref="D924:AT925"/>
    <mergeCell ref="D911:AT912"/>
    <mergeCell ref="D986:AU987"/>
    <mergeCell ref="D968:AU969"/>
    <mergeCell ref="D1002:R1003"/>
    <mergeCell ref="X1002:AB1003"/>
    <mergeCell ref="D1139:CN1140"/>
    <mergeCell ref="AV1150:CN1151"/>
    <mergeCell ref="D1464:CN1465"/>
    <mergeCell ref="D627:AK627"/>
    <mergeCell ref="AV627:CA627"/>
    <mergeCell ref="AV1256:BQ1256"/>
    <mergeCell ref="BR1256:BW1256"/>
    <mergeCell ref="BX1256:CE1256"/>
    <mergeCell ref="CF1256:CN1256"/>
    <mergeCell ref="D1211:AA1211"/>
    <mergeCell ref="D1260:T1260"/>
    <mergeCell ref="AV1249:BQ1249"/>
    <mergeCell ref="BR1249:BW1249"/>
    <mergeCell ref="BX1249:CE1249"/>
    <mergeCell ref="CF1249:CN1249"/>
    <mergeCell ref="AV1250:BQ1250"/>
    <mergeCell ref="BR1250:BW1250"/>
    <mergeCell ref="BX1250:CE1250"/>
    <mergeCell ref="CF1250:CN1250"/>
    <mergeCell ref="AV1251:BQ1251"/>
    <mergeCell ref="BR1251:BW1251"/>
    <mergeCell ref="BX1251:CE1251"/>
    <mergeCell ref="CF1251:CN1251"/>
  </mergeCells>
  <pageMargins left="0.7" right="0.7" top="0.75" bottom="0.75" header="0.3" footer="0.3"/>
  <pageSetup scale="14" orientation="portrait" verticalDpi="300" r:id="rId1"/>
  <rowBreaks count="6" manualBreakCount="6">
    <brk id="113" max="92" man="1"/>
    <brk id="372" max="92" man="1"/>
    <brk id="521" max="92" man="1"/>
    <brk id="704" max="92" man="1"/>
    <brk id="868" max="92" man="1"/>
    <brk id="1207" max="92" man="1"/>
  </rowBreaks>
  <ignoredErrors>
    <ignoredError sqref="D412" twoDigitTextYear="1"/>
    <ignoredError sqref="EI406:EI422 EN445:EN452 CF433 CF435 CF437 BP805:CN805 BM844:CL844 BO941:CN941 EN444 P390:Y401 BL460 BZ460:CN461 BL746:BT746 K601:AT601 CG608:CN611 BT612 U508:CN508 AG625:AT626 CG746:CN746 BU746:CF746 CB276 N382 AB382 AP382 BL438 U490:AR506 BE490:BJ506 BW490:CB506 AN530:AT535 U507:AL507 CC507:CN507 BE507 BW507 BW564 CF546:CN555 CF564 BV588 AL599:AT600 AM609:AT612 AG619:AJ624 U908 AB908 AI892 W893:AH893 W921:AJ921 BO921:CB921 Z1371:AT1371" unlockedFormula="1"/>
    <ignoredError sqref="W445:AT453" evalError="1" unlockedFormula="1"/>
    <ignoredError sqref="AF378 EH377 EJ377 CA249:CM249 CB250:CM250" numberStoredAsText="1"/>
    <ignoredError sqref="EO444:EO452" evalError="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FBM</vt:lpstr>
      <vt:lpstr>FBM!Área_de_impresión</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AUXPLANEACION08</dc:creator>
  <cp:lastModifiedBy>AUXPLANEACION08</cp:lastModifiedBy>
  <dcterms:created xsi:type="dcterms:W3CDTF">2017-02-09T15:57:52Z</dcterms:created>
  <dcterms:modified xsi:type="dcterms:W3CDTF">2018-11-30T12:59:01Z</dcterms:modified>
</cp:coreProperties>
</file>